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30" yWindow="1245" windowWidth="12795" windowHeight="8460"/>
  </bookViews>
  <sheets>
    <sheet name="ведоственная" sheetId="1" r:id="rId1"/>
  </sheets>
  <definedNames>
    <definedName name="_xlnm._FilterDatabase" localSheetId="0" hidden="1">ведоственная!$A$9:$N$287</definedName>
    <definedName name="Z_00AD3C1D_83C6_43BE_85C3_C1DE45178216_.wvu.FilterData" localSheetId="0" hidden="1">ведоственная!$A$9:$F$277</definedName>
    <definedName name="Z_03D0DDB9_3E2B_445E_B26D_09285D63C497_.wvu.FilterData" localSheetId="0" hidden="1">ведоственная!$A$9:$F$183</definedName>
    <definedName name="Z_0C05F25E_D6C8_460E_B21F_18CDF652E72B_.wvu.FilterData" localSheetId="0" hidden="1">ведоственная!$A$9:$F$206</definedName>
    <definedName name="Z_136A7CB4_B73A_487D_8A9F_6650DBF728F6_.wvu.FilterData" localSheetId="0" hidden="1">ведоственная!$A$9:$F$206</definedName>
    <definedName name="Z_15A2C592_34B0_4F20_BD5A_8DDC1F2A5659_.wvu.FilterData" localSheetId="0" hidden="1">ведоственная!$A$9:$F$211</definedName>
    <definedName name="Z_184D3176_FFF6_4E91_A7DC_D63418B7D0F5_.wvu.FilterData" localSheetId="0" hidden="1">ведоственная!$A$9:$F$183</definedName>
    <definedName name="Z_1B89CCD7_6C4C_421D_A3A2_9BD58BFF9C4C_.wvu.FilterData" localSheetId="0" hidden="1">ведоственная!$A$9:$F$277</definedName>
    <definedName name="Z_20900463_01EE_4499_A830_2048CE8173F7_.wvu.FilterData" localSheetId="0" hidden="1">ведоственная!$A$9:$F$211</definedName>
    <definedName name="Z_2547B61A_57D8_45C6_87E4_2B595BD241A2_.wvu.FilterData" localSheetId="0" hidden="1">ведоственная!$A$9:$F$183</definedName>
    <definedName name="Z_2547B61A_57D8_45C6_87E4_2B595BD241A2_.wvu.PrintArea" localSheetId="0" hidden="1">ведоственная!$A$5:$G$183</definedName>
    <definedName name="Z_2547B61A_57D8_45C6_87E4_2B595BD241A2_.wvu.PrintTitles" localSheetId="0" hidden="1">ведоственная!$11:$12</definedName>
    <definedName name="Z_265E4B74_F87F_4C11_8F36_BD3184BC15DF_.wvu.FilterData" localSheetId="0" hidden="1">ведоственная!$A$9:$F$211</definedName>
    <definedName name="Z_265E4B74_F87F_4C11_8F36_BD3184BC15DF_.wvu.PrintArea" localSheetId="0" hidden="1">ведоственная!$A$5:$G$206</definedName>
    <definedName name="Z_2C364F60_FA7E_4A55_B657_7CCBE7E139A5_.wvu.FilterData" localSheetId="0" hidden="1">ведоственная!$A$9:$F$277</definedName>
    <definedName name="Z_2CBFA120_4352_4C39_9099_3E3743A1946B_.wvu.FilterData" localSheetId="0" hidden="1">ведоственная!$A$9:$F$206</definedName>
    <definedName name="Z_2CC5DC23_D108_4C62_8D9C_2D339D918FB9_.wvu.FilterData" localSheetId="0" hidden="1">ведоственная!$A$9:$F$183</definedName>
    <definedName name="Z_2E862F6B_6B0A_40BB_944E_0C7992DC3BBB_.wvu.FilterData" localSheetId="0" hidden="1">ведоственная!$A$9:$F$183</definedName>
    <definedName name="Z_2FF96413_1F0E_42A6_B647_AF4DC456B835_.wvu.FilterData" localSheetId="0" hidden="1">ведоственная!$A$9:$F$209</definedName>
    <definedName name="Z_40BF23F9_5DEF_4527_A083_40EFCC3C4569_.wvu.FilterData" localSheetId="0" hidden="1">ведоственная!$A$9:$F$277</definedName>
    <definedName name="Z_428C4879_5105_4D8B_A2F2_FB13B3A9E1E2_.wvu.FilterData" localSheetId="0" hidden="1">ведоственная!$A$9:$F$211</definedName>
    <definedName name="Z_45259684_D226_4068_B7BB_49BA9A58D1E0_.wvu.FilterData" localSheetId="0" hidden="1">ведоственная!$A$9:$F$277</definedName>
    <definedName name="Z_456FAF35_0ED7_4429_80D9_B602421A25A1_.wvu.FilterData" localSheetId="0" hidden="1">ведоственная!$A$9:$F$211</definedName>
    <definedName name="Z_47BDD684_F79C_4255_92CF_330F2AA1FD8D_.wvu.FilterData" localSheetId="0" hidden="1">ведоственная!$A$9:$F$277</definedName>
    <definedName name="Z_4CB2AD8A_1395_4EEB_B6E5_ACA1429CF0DB_.wvu.FilterData" localSheetId="0" hidden="1">ведоственная!$A$9:$F$284</definedName>
    <definedName name="Z_4CB2AD8A_1395_4EEB_B6E5_ACA1429CF0DB_.wvu.PrintArea" localSheetId="0" hidden="1">ведоственная!$A$1:$I$284</definedName>
    <definedName name="Z_4CB2AD8A_1395_4EEB_B6E5_ACA1429CF0DB_.wvu.PrintTitles" localSheetId="0" hidden="1">ведоственная!$8:$9</definedName>
    <definedName name="Z_4DCFC8D2_CFB0_4FE4_8B3E_32DB381AAC5C_.wvu.FilterData" localSheetId="0" hidden="1">ведоственная!$A$9:$F$211</definedName>
    <definedName name="Z_52080DA5_BFF1_49FC_B2E6_D15443E59FD0_.wvu.FilterData" localSheetId="0" hidden="1">ведоственная!$A$9:$F$211</definedName>
    <definedName name="Z_5271CAE7_4D6C_40AB_9A03_5EFB6EFB80FA_.wvu.Cols" localSheetId="0" hidden="1">ведоственная!#REF!</definedName>
    <definedName name="Z_5271CAE7_4D6C_40AB_9A03_5EFB6EFB80FA_.wvu.FilterData" localSheetId="0" hidden="1">ведоственная!$A$9:$F$183</definedName>
    <definedName name="Z_5271CAE7_4D6C_40AB_9A03_5EFB6EFB80FA_.wvu.PrintArea" localSheetId="0" hidden="1">ведоственная!$A$5:$G$183</definedName>
    <definedName name="Z_54557F89_6E44_4442_B1E8_D5D113940179_.wvu.FilterData" localSheetId="0" hidden="1">ведоственная!$A$9:$F$277</definedName>
    <definedName name="Z_58AA27DC_B6C6_486F_BBC3_7C0EC56685DB_.wvu.FilterData" localSheetId="0" hidden="1">ведоственная!$A$9:$F$211</definedName>
    <definedName name="Z_599A55F8_3816_4A95_B2A0_7EE8B30830DF_.wvu.FilterData" localSheetId="0" hidden="1">ведоственная!$A$9:$F$183</definedName>
    <definedName name="Z_599A55F8_3816_4A95_B2A0_7EE8B30830DF_.wvu.PrintArea" localSheetId="0" hidden="1">ведоственная!$A$5:$G$183</definedName>
    <definedName name="Z_5D1DF937_0603_42B5_85E6_384607F02674_.wvu.FilterData" localSheetId="0" hidden="1">ведоственная!$A$9:$F$277</definedName>
    <definedName name="Z_5D443B4E_D568_444B_8AF8_63243222B843_.wvu.FilterData" localSheetId="0" hidden="1">ведоственная!$A$9:$F$277</definedName>
    <definedName name="Z_5F3C553F_2E74_4486_B0C3_725902718DFB_.wvu.FilterData" localSheetId="0" hidden="1">ведоственная!$A$9:$F$277</definedName>
    <definedName name="Z_5FAC295D_80A9_4D61_A435_7F4CE7A8D590_.wvu.FilterData" localSheetId="0" hidden="1">ведоственная!$A$9:$F$277</definedName>
    <definedName name="Z_62BA1D30_83D4_405C_B38E_4A6036DCDF7D_.wvu.Cols" localSheetId="0" hidden="1">ведоственная!#REF!</definedName>
    <definedName name="Z_62BA1D30_83D4_405C_B38E_4A6036DCDF7D_.wvu.FilterData" localSheetId="0" hidden="1">ведоственная!$A$9:$F$183</definedName>
    <definedName name="Z_62BA1D30_83D4_405C_B38E_4A6036DCDF7D_.wvu.PrintArea" localSheetId="0" hidden="1">ведоственная!$A$5:$G$183</definedName>
    <definedName name="Z_6AECDC63_7DA7_444B_AF99_A6139CAA20E1_.wvu.FilterData" localSheetId="0" hidden="1">ведоственная!$A$9:$F$277</definedName>
    <definedName name="Z_6CEB0BF6_58AE_4B8D_987E_E6D891BEFA7A_.wvu.FilterData" localSheetId="0" hidden="1">ведоственная!$A$9:$F$277</definedName>
    <definedName name="Z_776C12DC_4188_468F_AF9E_16378871DA74_.wvu.FilterData" localSheetId="0" hidden="1">ведоственная!$A$9:$F$277</definedName>
    <definedName name="Z_79F59BD1_17D2_45CE_ABAE_358CD088226E_.wvu.FilterData" localSheetId="0" hidden="1">ведоственная!$A$9:$F$206</definedName>
    <definedName name="Z_7C0ABF66_8B0F_48ED_A269_F91E2B0FF96C_.wvu.FilterData" localSheetId="0" hidden="1">ведоственная!$A$9:$F$183</definedName>
    <definedName name="Z_7E7A19DB_D418_421A_B7FE_F047B09112A5_.wvu.FilterData" localSheetId="0" hidden="1">ведоственная!$A$9:$F$277</definedName>
    <definedName name="Z_85807233_9EFB_4B65_AA01_C157CF54708E_.wvu.FilterData" localSheetId="0" hidden="1">ведоственная!$A$9:$F$277</definedName>
    <definedName name="Z_8A4D0045_C517_4374_8A07_4E827A562FC4_.wvu.FilterData" localSheetId="0" hidden="1">ведоственная!$A$9:$F$211</definedName>
    <definedName name="Z_8AA41EB0_2CC0_4F86_8798_B03A7CC4D0C2_.wvu.FilterData" localSheetId="0" hidden="1">ведоственная!$A$9:$F$211</definedName>
    <definedName name="Z_8D4BDBAB_2E6A_4D99_9EE9_A1C0F4B78192_.wvu.FilterData" localSheetId="0" hidden="1">ведоственная!$A$9:$F$277</definedName>
    <definedName name="Z_8DF1C0DA_CA12_4073_8355_1171FE094629_.wvu.FilterData" localSheetId="0" hidden="1">ведоственная!$A$9:$F$277</definedName>
    <definedName name="Z_8E0CAC60_CC3F_47CB_9EF3_039342AC9535_.wvu.FilterData" localSheetId="0" hidden="1">ведоственная!$A$9:$F$211</definedName>
    <definedName name="Z_8E0CAC60_CC3F_47CB_9EF3_039342AC9535_.wvu.PrintTitles" localSheetId="0" hidden="1">ведоственная!$11:$12</definedName>
    <definedName name="Z_8F54E695_923D_447B_8A09_F67A2829E415_.wvu.FilterData" localSheetId="0" hidden="1">ведоственная!$A$9:$F$277</definedName>
    <definedName name="Z_949DCF8A_4B6C_48DC_A0AF_1508759F4E2C_.wvu.FilterData" localSheetId="0" hidden="1">ведоственная!$A$9:$F$183</definedName>
    <definedName name="Z_9984B0C7_561F_4358_8088_AD0C38B83804_.wvu.FilterData" localSheetId="0" hidden="1">ведоственная!$A$9:$F$277</definedName>
    <definedName name="Z_9984B0C7_561F_4358_8088_AD0C38B83804_.wvu.PrintArea" localSheetId="0" hidden="1">ведоственная!$A$5:$I$277</definedName>
    <definedName name="Z_9984B0C7_561F_4358_8088_AD0C38B83804_.wvu.PrintTitles" localSheetId="0" hidden="1">ведоственная!$8:$9</definedName>
    <definedName name="Z_9AE4E90B_95AD_4E92_80AE_724EF4B3642C_.wvu.FilterData" localSheetId="0" hidden="1">ведоственная!$A$9:$F$211</definedName>
    <definedName name="Z_9AE4E90B_95AD_4E92_80AE_724EF4B3642C_.wvu.PrintArea" localSheetId="0" hidden="1">ведоственная!$A$5:$G$211</definedName>
    <definedName name="Z_9AE4E90B_95AD_4E92_80AE_724EF4B3642C_.wvu.PrintTitles" localSheetId="0" hidden="1">ведоственная!$11:$12</definedName>
    <definedName name="Z_9AE4E90B_95AD_4E92_80AE_724EF4B3642C_.wvu.Rows" localSheetId="0" hidden="1">ведоственная!#REF!,ведоственная!#REF!</definedName>
    <definedName name="Z_A24E161A_D544_48C2_9D1F_4A462EC54334_.wvu.FilterData" localSheetId="0" hidden="1">ведоственная!$A$9:$F$206</definedName>
    <definedName name="Z_A2DDF725_A43F_4376_AC13_C92B1FC53799_.wvu.FilterData" localSheetId="0" hidden="1">ведоственная!$A$9:$F$277</definedName>
    <definedName name="Z_A79CDC70_8466_49CB_8C49_C52C08F5C2C3_.wvu.FilterData" localSheetId="0" hidden="1">ведоственная!$A$9:$F$183</definedName>
    <definedName name="Z_A79CDC70_8466_49CB_8C49_C52C08F5C2C3_.wvu.PrintArea" localSheetId="0" hidden="1">ведоственная!$A$5:$G$183</definedName>
    <definedName name="Z_A79CDC70_8466_49CB_8C49_C52C08F5C2C3_.wvu.PrintTitles" localSheetId="0" hidden="1">ведоственная!$11:$12</definedName>
    <definedName name="Z_A7B626E9_A7AF_40B4_84EF_DECB7C4998DD_.wvu.FilterData" localSheetId="0" hidden="1">ведоственная!$A$9:$F$273</definedName>
    <definedName name="Z_B086076E_6F95_40A8_AF3F_A98F29EF8BAF_.wvu.FilterData" localSheetId="0" hidden="1">ведоственная!$A$9:$F$277</definedName>
    <definedName name="Z_B20D6023_2FFF_457F_8563_041DBF7DE629_.wvu.FilterData" localSheetId="0" hidden="1">ведоственная!$A$9:$F$277</definedName>
    <definedName name="Z_B2AEA316_3CC7_4A5F_84DC_5C75A986883C_.wvu.FilterData" localSheetId="0" hidden="1">ведоственная!$A$9:$F$206</definedName>
    <definedName name="Z_B3397BCA_1277_4868_806F_2E68EFD73FCF_.wvu.Cols" localSheetId="0" hidden="1">ведоственная!#REF!</definedName>
    <definedName name="Z_B3397BCA_1277_4868_806F_2E68EFD73FCF_.wvu.FilterData" localSheetId="0" hidden="1">ведоственная!$A$9:$F$183</definedName>
    <definedName name="Z_B3397BCA_1277_4868_806F_2E68EFD73FCF_.wvu.PrintArea" localSheetId="0" hidden="1">ведоственная!$A$6:$F$183</definedName>
    <definedName name="Z_B3397BCA_1277_4868_806F_2E68EFD73FCF_.wvu.PrintTitles" localSheetId="0" hidden="1">ведоственная!$11:$12</definedName>
    <definedName name="Z_B3463B94_A148_4CED_9456_BF3639DD779F_.wvu.FilterData" localSheetId="0" hidden="1">ведоственная!$A$9:$F$211</definedName>
    <definedName name="Z_B3ADB1FC_7237_4F79_A98A_9A3A728E8FB8_.wvu.FilterData" localSheetId="0" hidden="1">ведоственная!$A$9:$F$183</definedName>
    <definedName name="Z_B514128D_6B87_4E4E_A39F_95B0A360F480_.wvu.FilterData" localSheetId="0" hidden="1">ведоственная!$A$9:$F$277</definedName>
    <definedName name="Z_BE8286D2_FA45_4673_A1FC_0E5782EB1F9A_.wvu.FilterData" localSheetId="0" hidden="1">ведоственная!$A$9:$F$277</definedName>
    <definedName name="Z_C0DCEFD6_4378_4196_8A52_BBAE8937CBA3_.wvu.Cols" localSheetId="0" hidden="1">ведоственная!#REF!</definedName>
    <definedName name="Z_C0DCEFD6_4378_4196_8A52_BBAE8937CBA3_.wvu.FilterData" localSheetId="0" hidden="1">ведоственная!$A$9:$N$284</definedName>
    <definedName name="Z_C0DCEFD6_4378_4196_8A52_BBAE8937CBA3_.wvu.PrintArea" localSheetId="0" hidden="1">ведоственная!$A$1:$I$284</definedName>
    <definedName name="Z_C0DCEFD6_4378_4196_8A52_BBAE8937CBA3_.wvu.PrintTitles" localSheetId="0" hidden="1">ведоственная!$8:$9</definedName>
    <definedName name="Z_C4F4FD76_123F_44C5_BF8B_98E759656E65_.wvu.FilterData" localSheetId="0" hidden="1">ведоственная!$A$9:$F$284</definedName>
    <definedName name="Z_CA6221F1_111B_4FCB_9F05_0C1B99099967_.wvu.FilterData" localSheetId="0" hidden="1">ведоственная!$A$9:$F$277</definedName>
    <definedName name="Z_CBBD36BD_B8D3_405D_A6D4_79D054A9E80B_.wvu.FilterData" localSheetId="0" hidden="1">ведоственная!$A$9:$F$206</definedName>
    <definedName name="Z_CFCD11A5_5DDB_474D_9D2B_79AC7ABEC29D_.wvu.FilterData" localSheetId="0" hidden="1">ведоственная!$A$9:$F$206</definedName>
    <definedName name="Z_D5451C69_6188_4AB8_99E1_04D2A5F2965F_.wvu.FilterData" localSheetId="0" hidden="1">ведоственная!$A$9:$F$211</definedName>
    <definedName name="Z_D5451C69_6188_4AB8_99E1_04D2A5F2965F_.wvu.PrintArea" localSheetId="0" hidden="1">ведоственная!$A$5:$G$211</definedName>
    <definedName name="Z_D6B369C7_5C5A_4656_8846_64036478A0EF_.wvu.FilterData" localSheetId="0" hidden="1">ведоственная!$A$9:$F$277</definedName>
    <definedName name="Z_D997630C_66BB_4963_BAAC_A55307F5FA75_.wvu.FilterData" localSheetId="0" hidden="1">ведоственная!$A$9:$F$284</definedName>
    <definedName name="Z_DCD62DCA_C2E6_4944_BF05_06393683843D_.wvu.FilterData" localSheetId="0" hidden="1">ведоственная!$A$9:$F$209</definedName>
    <definedName name="Z_E021FB0C_A711_4509_BC26_BEE4D6D0121D_.wvu.FilterData" localSheetId="0" hidden="1">ведоственная!$A$9:$F$209</definedName>
    <definedName name="Z_E021FB0C_A711_4509_BC26_BEE4D6D0121D_.wvu.PrintArea" localSheetId="0" hidden="1">ведоственная!$A$5:$G$209</definedName>
    <definedName name="Z_E2097F84_1B9B_4355_B7F0_B0804FDF57F9_.wvu.FilterData" localSheetId="0" hidden="1">ведоственная!$A$9:$F$277</definedName>
    <definedName name="Z_E342BDE1_60E3_4EEA_9D67_F5EFD9AAE93A_.wvu.FilterData" localSheetId="0" hidden="1">ведоственная!$A$9:$F$277</definedName>
    <definedName name="Z_E416FCE8_F878_4385_8913_B15206A31FD4_.wvu.FilterData" localSheetId="0" hidden="1">ведоственная!$A$9:$F$277</definedName>
    <definedName name="Z_E73FB2C8_8889_4BC1_B42C_BB4285892FAC_.wvu.Cols" localSheetId="0" hidden="1">ведоственная!#REF!</definedName>
    <definedName name="Z_E73FB2C8_8889_4BC1_B42C_BB4285892FAC_.wvu.FilterData" localSheetId="0" hidden="1">ведоственная!$A$9:$F$183</definedName>
    <definedName name="Z_E73FB2C8_8889_4BC1_B42C_BB4285892FAC_.wvu.PrintArea" localSheetId="0" hidden="1">ведоственная!$A$6:$F$183</definedName>
    <definedName name="Z_E73FB2C8_8889_4BC1_B42C_BB4285892FAC_.wvu.PrintTitles" localSheetId="0" hidden="1">ведоственная!$11:$12</definedName>
    <definedName name="Z_E7A61A23_F5BB_4765_9BEB_425D1A63ECC6_.wvu.FilterData" localSheetId="0" hidden="1">ведоственная!$A$9:$F$206</definedName>
    <definedName name="Z_E942A1EB_DA9A_49D4_890A_1E490C17C671_.wvu.FilterData" localSheetId="0" hidden="1">ведоственная!$A$9:$F$206</definedName>
    <definedName name="Z_EFE49B85_9879_4286_B05C_7193511463E5_.wvu.FilterData" localSheetId="0" hidden="1">ведоственная!$A$9:$F$277</definedName>
    <definedName name="Z_F0654BDF_4068_4EF6_85C0_9A711782EA10_.wvu.FilterData" localSheetId="0" hidden="1">ведоственная!$A$9:$F$211</definedName>
    <definedName name="Z_F17D22A8_F456_43C0_907F_C96FA2E6F4AF_.wvu.FilterData" localSheetId="0" hidden="1">ведоственная!$A$9:$F$277</definedName>
    <definedName name="Z_F18ECF0F_7B02_40CD_B2E0_92573A2BD76C_.wvu.FilterData" localSheetId="0" hidden="1">ведоственная!$A$9:$F$284</definedName>
    <definedName name="Z_F30358E0_6540_4232_9B00_91022CE5977B_.wvu.FilterData" localSheetId="0" hidden="1">ведоственная!$A$9:$F$273</definedName>
    <definedName name="Z_F68CCFD9_E39E_4879_BDA3_BF3C2E554146_.wvu.FilterData" localSheetId="0" hidden="1">ведоственная!$A$9:$F$277</definedName>
    <definedName name="Z_F883476E_04A9_4D11_A9FF_4F72BAC798EA_.wvu.FilterData" localSheetId="0" hidden="1">ведоственная!$A$9:$F$206</definedName>
    <definedName name="_xlnm.Print_Titles" localSheetId="0">ведоственная!$8:$9</definedName>
    <definedName name="_xlnm.Print_Area" localSheetId="0">ведоственная!$A$1:$I$284</definedName>
  </definedNames>
  <calcPr calcId="145621"/>
  <customWorkbookViews>
    <customWorkbookView name="Zinovkina - Личное представление" guid="{4CB2AD8A-1395-4EEB-B6E5-ACA1429CF0DB}" mergeInterval="0" personalView="1" maximized="1" xWindow="1" yWindow="1" windowWidth="1916" windowHeight="822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Дячук - Личное представление" guid="{E021FB0C-A711-4509-BC26-BEE4D6D0121D}" mergeInterval="0" personalView="1" maximized="1" windowWidth="1362" windowHeight="543" activeSheetId="2"/>
    <customWorkbookView name="1 - Личное представление" guid="{D5451C69-6188-4AB8-99E1-04D2A5F2965F}" mergeInterval="0" personalView="1" maximized="1" windowWidth="1276" windowHeight="809" activeSheetId="1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й1 - Личное представление" guid="{265E4B74-F87F-4C11-8F36-BD3184BC15DF}" mergeInterval="0" personalView="1" maximized="1" xWindow="1" yWindow="1" windowWidth="1020" windowHeight="505" activeSheetId="2"/>
    <customWorkbookView name="budjet2 - Личное представление" guid="{9984B0C7-561F-4358-8088-AD0C38B83804}" mergeInterval="0" personalView="1" maximized="1" xWindow="-8" yWindow="-8" windowWidth="1936" windowHeight="1056" activeSheetId="1"/>
    <customWorkbookView name="Администратор - Личное представление" guid="{C0DCEFD6-4378-4196-8A52-BBAE8937CBA3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I284" i="1" l="1"/>
  <c r="I277" i="1"/>
  <c r="I273" i="1"/>
  <c r="I268" i="1"/>
  <c r="I261" i="1"/>
  <c r="I257" i="1"/>
  <c r="I252" i="1"/>
  <c r="I247" i="1"/>
  <c r="I243" i="1"/>
  <c r="I238" i="1"/>
  <c r="I233" i="1"/>
  <c r="I229" i="1"/>
  <c r="I224" i="1"/>
  <c r="I220" i="1"/>
  <c r="I211" i="1"/>
  <c r="I206" i="1"/>
  <c r="I200" i="1"/>
  <c r="I197" i="1"/>
  <c r="I189" i="1"/>
  <c r="I182" i="1"/>
  <c r="I178" i="1"/>
  <c r="I174" i="1"/>
  <c r="I170" i="1"/>
  <c r="I166" i="1"/>
  <c r="I162" i="1"/>
  <c r="I161" i="1"/>
  <c r="I157" i="1"/>
  <c r="I153" i="1"/>
  <c r="I149" i="1"/>
  <c r="I145" i="1"/>
  <c r="I141" i="1"/>
  <c r="I136" i="1"/>
  <c r="I132" i="1"/>
  <c r="I126" i="1"/>
  <c r="I121" i="1"/>
  <c r="I116" i="1"/>
  <c r="I109" i="1"/>
  <c r="I101" i="1"/>
  <c r="I98" i="1"/>
  <c r="I92" i="1"/>
  <c r="I83" i="1"/>
  <c r="I75" i="1"/>
  <c r="I68" i="1"/>
  <c r="I64" i="1"/>
  <c r="I56" i="1"/>
  <c r="I47" i="1"/>
  <c r="I43" i="1"/>
  <c r="I36" i="1"/>
  <c r="I34" i="1"/>
  <c r="I31" i="1"/>
  <c r="I26" i="1"/>
  <c r="I19" i="1"/>
  <c r="H152" i="1" l="1"/>
  <c r="H151" i="1" l="1"/>
  <c r="G152" i="1"/>
  <c r="G151" i="1" s="1"/>
  <c r="G150" i="1" s="1"/>
  <c r="I152" i="1" l="1"/>
  <c r="H150" i="1"/>
  <c r="I150" i="1" s="1"/>
  <c r="I151" i="1"/>
  <c r="H283" i="1"/>
  <c r="H282" i="1" s="1"/>
  <c r="G283" i="1" l="1"/>
  <c r="G282" i="1" s="1"/>
  <c r="G281" i="1" s="1"/>
  <c r="G280" i="1" s="1"/>
  <c r="G279" i="1" s="1"/>
  <c r="G278" i="1" s="1"/>
  <c r="H165" i="1"/>
  <c r="I283" i="1" l="1"/>
  <c r="H164" i="1"/>
  <c r="H177" i="1"/>
  <c r="H176" i="1" l="1"/>
  <c r="H163" i="1"/>
  <c r="G177" i="1"/>
  <c r="G176" i="1" s="1"/>
  <c r="G175" i="1" s="1"/>
  <c r="G165" i="1"/>
  <c r="I165" i="1" s="1"/>
  <c r="I177" i="1" l="1"/>
  <c r="H175" i="1"/>
  <c r="I175" i="1" s="1"/>
  <c r="I176" i="1"/>
  <c r="G164" i="1"/>
  <c r="I164" i="1" s="1"/>
  <c r="G163" i="1" l="1"/>
  <c r="I163" i="1" s="1"/>
  <c r="H74" i="1"/>
  <c r="H115" i="1"/>
  <c r="H260" i="1"/>
  <c r="H256" i="1"/>
  <c r="H73" i="1" l="1"/>
  <c r="H255" i="1"/>
  <c r="H259" i="1"/>
  <c r="H114" i="1"/>
  <c r="G115" i="1"/>
  <c r="G114" i="1" s="1"/>
  <c r="G113" i="1" s="1"/>
  <c r="G112" i="1" s="1"/>
  <c r="G74" i="1"/>
  <c r="G73" i="1" s="1"/>
  <c r="G72" i="1" s="1"/>
  <c r="G71" i="1" s="1"/>
  <c r="G70" i="1" s="1"/>
  <c r="G69" i="1" s="1"/>
  <c r="G256" i="1"/>
  <c r="G255" i="1" s="1"/>
  <c r="G254" i="1" s="1"/>
  <c r="G260" i="1"/>
  <c r="G259" i="1" s="1"/>
  <c r="G258" i="1" s="1"/>
  <c r="I115" i="1" l="1"/>
  <c r="I256" i="1"/>
  <c r="H113" i="1"/>
  <c r="I114" i="1"/>
  <c r="H254" i="1"/>
  <c r="I255" i="1"/>
  <c r="I260" i="1"/>
  <c r="I74" i="1"/>
  <c r="H258" i="1"/>
  <c r="I259" i="1"/>
  <c r="H72" i="1"/>
  <c r="I73" i="1"/>
  <c r="G253" i="1"/>
  <c r="H25" i="1"/>
  <c r="I258" i="1" l="1"/>
  <c r="H24" i="1"/>
  <c r="I254" i="1"/>
  <c r="H253" i="1"/>
  <c r="I253" i="1" s="1"/>
  <c r="H71" i="1"/>
  <c r="I72" i="1"/>
  <c r="H112" i="1"/>
  <c r="I112" i="1" s="1"/>
  <c r="I113" i="1"/>
  <c r="G25" i="1"/>
  <c r="G24" i="1" s="1"/>
  <c r="G23" i="1" s="1"/>
  <c r="G22" i="1" s="1"/>
  <c r="G21" i="1" s="1"/>
  <c r="H251" i="1"/>
  <c r="H232" i="1"/>
  <c r="I25" i="1" l="1"/>
  <c r="H231" i="1"/>
  <c r="H250" i="1"/>
  <c r="H70" i="1"/>
  <c r="I71" i="1"/>
  <c r="H23" i="1"/>
  <c r="I24" i="1"/>
  <c r="G251" i="1"/>
  <c r="G250" i="1" s="1"/>
  <c r="G249" i="1" s="1"/>
  <c r="G248" i="1" s="1"/>
  <c r="G232" i="1"/>
  <c r="G231" i="1" s="1"/>
  <c r="G230" i="1" s="1"/>
  <c r="H181" i="1"/>
  <c r="I251" i="1" l="1"/>
  <c r="H180" i="1"/>
  <c r="H22" i="1"/>
  <c r="I23" i="1"/>
  <c r="H249" i="1"/>
  <c r="I250" i="1"/>
  <c r="I232" i="1"/>
  <c r="H69" i="1"/>
  <c r="I69" i="1" s="1"/>
  <c r="I70" i="1"/>
  <c r="H230" i="1"/>
  <c r="I230" i="1" s="1"/>
  <c r="I231" i="1"/>
  <c r="G181" i="1"/>
  <c r="G180" i="1" s="1"/>
  <c r="G179" i="1" s="1"/>
  <c r="H120" i="1"/>
  <c r="H21" i="1" l="1"/>
  <c r="I21" i="1" s="1"/>
  <c r="I22" i="1"/>
  <c r="I181" i="1"/>
  <c r="H119" i="1"/>
  <c r="H248" i="1"/>
  <c r="I248" i="1" s="1"/>
  <c r="I249" i="1"/>
  <c r="H179" i="1"/>
  <c r="I180" i="1"/>
  <c r="G120" i="1"/>
  <c r="G119" i="1" s="1"/>
  <c r="G118" i="1" s="1"/>
  <c r="G117" i="1" s="1"/>
  <c r="H135" i="1"/>
  <c r="I179" i="1" l="1"/>
  <c r="H118" i="1"/>
  <c r="I119" i="1"/>
  <c r="H134" i="1"/>
  <c r="I120" i="1"/>
  <c r="G135" i="1"/>
  <c r="G134" i="1" s="1"/>
  <c r="G133" i="1" s="1"/>
  <c r="H46" i="1"/>
  <c r="H148" i="1"/>
  <c r="H144" i="1"/>
  <c r="I135" i="1" l="1"/>
  <c r="H147" i="1"/>
  <c r="H45" i="1"/>
  <c r="H133" i="1"/>
  <c r="I133" i="1" s="1"/>
  <c r="I134" i="1"/>
  <c r="H143" i="1"/>
  <c r="H117" i="1"/>
  <c r="I117" i="1" s="1"/>
  <c r="I118" i="1"/>
  <c r="G148" i="1"/>
  <c r="G147" i="1" s="1"/>
  <c r="G146" i="1" s="1"/>
  <c r="G144" i="1"/>
  <c r="G143" i="1" s="1"/>
  <c r="G142" i="1" s="1"/>
  <c r="G46" i="1"/>
  <c r="G45" i="1" s="1"/>
  <c r="G44" i="1" s="1"/>
  <c r="H228" i="1"/>
  <c r="I46" i="1" l="1"/>
  <c r="I144" i="1"/>
  <c r="H142" i="1"/>
  <c r="I142" i="1" s="1"/>
  <c r="I143" i="1"/>
  <c r="H44" i="1"/>
  <c r="I44" i="1" s="1"/>
  <c r="I45" i="1"/>
  <c r="H227" i="1"/>
  <c r="I148" i="1"/>
  <c r="H146" i="1"/>
  <c r="I146" i="1" s="1"/>
  <c r="I147" i="1"/>
  <c r="G228" i="1"/>
  <c r="G227" i="1" s="1"/>
  <c r="G226" i="1" s="1"/>
  <c r="G225" i="1" s="1"/>
  <c r="I228" i="1" l="1"/>
  <c r="H226" i="1"/>
  <c r="I227" i="1"/>
  <c r="H173" i="1"/>
  <c r="G173" i="1"/>
  <c r="H131" i="1"/>
  <c r="G131" i="1"/>
  <c r="I173" i="1" l="1"/>
  <c r="H130" i="1"/>
  <c r="I131" i="1"/>
  <c r="I226" i="1"/>
  <c r="H225" i="1"/>
  <c r="I225" i="1" s="1"/>
  <c r="G130" i="1"/>
  <c r="H267" i="1"/>
  <c r="G267" i="1"/>
  <c r="H266" i="1" l="1"/>
  <c r="I267" i="1"/>
  <c r="H129" i="1"/>
  <c r="I130" i="1"/>
  <c r="G266" i="1"/>
  <c r="G129" i="1"/>
  <c r="H33" i="1"/>
  <c r="G33" i="1"/>
  <c r="I33" i="1" l="1"/>
  <c r="I129" i="1"/>
  <c r="H128" i="1"/>
  <c r="H265" i="1"/>
  <c r="I266" i="1"/>
  <c r="G265" i="1"/>
  <c r="G128" i="1"/>
  <c r="H108" i="1"/>
  <c r="G108" i="1"/>
  <c r="H107" i="1" l="1"/>
  <c r="I108" i="1"/>
  <c r="H264" i="1"/>
  <c r="I265" i="1"/>
  <c r="H127" i="1"/>
  <c r="I128" i="1"/>
  <c r="G107" i="1"/>
  <c r="G264" i="1"/>
  <c r="G127" i="1"/>
  <c r="G276" i="1"/>
  <c r="G275" i="1"/>
  <c r="G272" i="1"/>
  <c r="G246" i="1"/>
  <c r="G245" i="1"/>
  <c r="G242" i="1"/>
  <c r="G237" i="1"/>
  <c r="G223" i="1"/>
  <c r="G222" i="1"/>
  <c r="G219" i="1"/>
  <c r="G218" i="1"/>
  <c r="G210" i="1"/>
  <c r="G205" i="1"/>
  <c r="G199" i="1"/>
  <c r="G196" i="1"/>
  <c r="G188" i="1"/>
  <c r="G169" i="1"/>
  <c r="G167" i="1"/>
  <c r="G160" i="1"/>
  <c r="G156" i="1"/>
  <c r="G125" i="1"/>
  <c r="G100" i="1"/>
  <c r="G97" i="1"/>
  <c r="G91" i="1"/>
  <c r="G82" i="1"/>
  <c r="G67" i="1"/>
  <c r="G63" i="1"/>
  <c r="G55" i="1"/>
  <c r="G42" i="1"/>
  <c r="G30" i="1"/>
  <c r="G18" i="1"/>
  <c r="I264" i="1" l="1"/>
  <c r="I127" i="1"/>
  <c r="H106" i="1"/>
  <c r="I107" i="1"/>
  <c r="G99" i="1"/>
  <c r="G17" i="1"/>
  <c r="G106" i="1"/>
  <c r="G140" i="1"/>
  <c r="G29" i="1"/>
  <c r="G62" i="1"/>
  <c r="G96" i="1"/>
  <c r="G155" i="1"/>
  <c r="G172" i="1"/>
  <c r="G204" i="1"/>
  <c r="G241" i="1"/>
  <c r="G274" i="1"/>
  <c r="G66" i="1"/>
  <c r="G124" i="1"/>
  <c r="G159" i="1"/>
  <c r="G187" i="1"/>
  <c r="G209" i="1"/>
  <c r="G221" i="1"/>
  <c r="G236" i="1"/>
  <c r="G244" i="1"/>
  <c r="G41" i="1"/>
  <c r="G81" i="1"/>
  <c r="G195" i="1"/>
  <c r="G54" i="1"/>
  <c r="G90" i="1"/>
  <c r="G168" i="1"/>
  <c r="G198" i="1"/>
  <c r="G217" i="1"/>
  <c r="G270" i="1"/>
  <c r="G35" i="1"/>
  <c r="G271" i="1"/>
  <c r="H105" i="1" l="1"/>
  <c r="I106" i="1"/>
  <c r="G123" i="1"/>
  <c r="G139" i="1"/>
  <c r="G138" i="1" s="1"/>
  <c r="G105" i="1"/>
  <c r="G32" i="1"/>
  <c r="G216" i="1"/>
  <c r="G269" i="1"/>
  <c r="G95" i="1"/>
  <c r="G203" i="1"/>
  <c r="G53" i="1"/>
  <c r="G208" i="1"/>
  <c r="G158" i="1"/>
  <c r="G240" i="1"/>
  <c r="G194" i="1"/>
  <c r="G40" i="1"/>
  <c r="G171" i="1"/>
  <c r="G61" i="1"/>
  <c r="G80" i="1"/>
  <c r="G154" i="1"/>
  <c r="G235" i="1"/>
  <c r="G89" i="1"/>
  <c r="G16" i="1"/>
  <c r="G186" i="1"/>
  <c r="G65" i="1"/>
  <c r="H104" i="1" l="1"/>
  <c r="I105" i="1"/>
  <c r="G39" i="1"/>
  <c r="G239" i="1"/>
  <c r="G207" i="1"/>
  <c r="G202" i="1"/>
  <c r="G263" i="1"/>
  <c r="G104" i="1"/>
  <c r="G122" i="1"/>
  <c r="G111" i="1" s="1"/>
  <c r="G88" i="1"/>
  <c r="G234" i="1"/>
  <c r="G79" i="1"/>
  <c r="G193" i="1"/>
  <c r="G137" i="1"/>
  <c r="G52" i="1"/>
  <c r="G94" i="1"/>
  <c r="G28" i="1"/>
  <c r="G60" i="1"/>
  <c r="G192" i="1"/>
  <c r="G201" i="1"/>
  <c r="G86" i="1"/>
  <c r="G185" i="1"/>
  <c r="G15" i="1"/>
  <c r="I104" i="1" l="1"/>
  <c r="G59" i="1"/>
  <c r="G58" i="1" s="1"/>
  <c r="G93" i="1"/>
  <c r="G87" i="1"/>
  <c r="G110" i="1"/>
  <c r="G78" i="1"/>
  <c r="G215" i="1"/>
  <c r="G85" i="1"/>
  <c r="G27" i="1"/>
  <c r="G51" i="1"/>
  <c r="G262" i="1"/>
  <c r="G38" i="1"/>
  <c r="G184" i="1"/>
  <c r="G103" i="1"/>
  <c r="G14" i="1"/>
  <c r="G191" i="1"/>
  <c r="G57" i="1" l="1"/>
  <c r="G214" i="1"/>
  <c r="G50" i="1"/>
  <c r="G20" i="1"/>
  <c r="G77" i="1"/>
  <c r="G102" i="1"/>
  <c r="G190" i="1"/>
  <c r="G37" i="1"/>
  <c r="G213" i="1" l="1"/>
  <c r="G212" i="1" s="1"/>
  <c r="G76" i="1"/>
  <c r="G13" i="1"/>
  <c r="G49" i="1"/>
  <c r="G84" i="1"/>
  <c r="G183" i="1"/>
  <c r="G48" i="1" l="1"/>
  <c r="G12" i="1" s="1"/>
  <c r="G11" i="1" l="1"/>
  <c r="H103" i="1"/>
  <c r="I103" i="1" s="1"/>
  <c r="H160" i="1" l="1"/>
  <c r="I160" i="1" s="1"/>
  <c r="H199" i="1" l="1"/>
  <c r="H196" i="1"/>
  <c r="H91" i="1"/>
  <c r="H30" i="1"/>
  <c r="H195" i="1" l="1"/>
  <c r="I195" i="1" s="1"/>
  <c r="I196" i="1"/>
  <c r="H198" i="1"/>
  <c r="I198" i="1" s="1"/>
  <c r="I199" i="1"/>
  <c r="H29" i="1"/>
  <c r="I29" i="1" s="1"/>
  <c r="I30" i="1"/>
  <c r="H90" i="1"/>
  <c r="I91" i="1"/>
  <c r="H194" i="1" l="1"/>
  <c r="I194" i="1" s="1"/>
  <c r="H89" i="1"/>
  <c r="I90" i="1"/>
  <c r="H82" i="1"/>
  <c r="H63" i="1"/>
  <c r="H193" i="1" l="1"/>
  <c r="I193" i="1" s="1"/>
  <c r="H192" i="1"/>
  <c r="H191" i="1" s="1"/>
  <c r="I191" i="1" s="1"/>
  <c r="H62" i="1"/>
  <c r="I63" i="1"/>
  <c r="H81" i="1"/>
  <c r="I82" i="1"/>
  <c r="H88" i="1"/>
  <c r="I89" i="1"/>
  <c r="H86" i="1"/>
  <c r="H125" i="1"/>
  <c r="I192" i="1" l="1"/>
  <c r="H124" i="1"/>
  <c r="I125" i="1"/>
  <c r="H87" i="1"/>
  <c r="I87" i="1" s="1"/>
  <c r="I88" i="1"/>
  <c r="H85" i="1"/>
  <c r="I85" i="1" s="1"/>
  <c r="I86" i="1"/>
  <c r="H80" i="1"/>
  <c r="I81" i="1"/>
  <c r="H61" i="1"/>
  <c r="I61" i="1" s="1"/>
  <c r="I62" i="1"/>
  <c r="H237" i="1"/>
  <c r="H236" i="1" l="1"/>
  <c r="I237" i="1"/>
  <c r="H79" i="1"/>
  <c r="I80" i="1"/>
  <c r="H123" i="1"/>
  <c r="I124" i="1"/>
  <c r="H35" i="1"/>
  <c r="H276" i="1"/>
  <c r="I276" i="1" s="1"/>
  <c r="H246" i="1"/>
  <c r="I246" i="1" s="1"/>
  <c r="H223" i="1"/>
  <c r="I223" i="1" s="1"/>
  <c r="H122" i="1" l="1"/>
  <c r="I123" i="1"/>
  <c r="H32" i="1"/>
  <c r="I35" i="1"/>
  <c r="I79" i="1"/>
  <c r="H78" i="1"/>
  <c r="H235" i="1"/>
  <c r="I236" i="1"/>
  <c r="H275" i="1"/>
  <c r="H222" i="1"/>
  <c r="H245" i="1"/>
  <c r="H281" i="1" l="1"/>
  <c r="I282" i="1"/>
  <c r="H221" i="1"/>
  <c r="I221" i="1" s="1"/>
  <c r="I222" i="1"/>
  <c r="H77" i="1"/>
  <c r="I78" i="1"/>
  <c r="H244" i="1"/>
  <c r="I244" i="1" s="1"/>
  <c r="I245" i="1"/>
  <c r="H234" i="1"/>
  <c r="I234" i="1" s="1"/>
  <c r="I235" i="1"/>
  <c r="H28" i="1"/>
  <c r="I32" i="1"/>
  <c r="H274" i="1"/>
  <c r="I274" i="1" s="1"/>
  <c r="I275" i="1"/>
  <c r="H111" i="1"/>
  <c r="I122" i="1"/>
  <c r="H140" i="1"/>
  <c r="H280" i="1" l="1"/>
  <c r="I281" i="1"/>
  <c r="I111" i="1"/>
  <c r="H110" i="1"/>
  <c r="I110" i="1" s="1"/>
  <c r="H27" i="1"/>
  <c r="I28" i="1"/>
  <c r="H139" i="1"/>
  <c r="I140" i="1"/>
  <c r="H76" i="1"/>
  <c r="I77" i="1"/>
  <c r="H272" i="1"/>
  <c r="H242" i="1"/>
  <c r="I242" i="1" s="1"/>
  <c r="H219" i="1"/>
  <c r="I219" i="1" s="1"/>
  <c r="H218" i="1"/>
  <c r="H279" i="1" l="1"/>
  <c r="I280" i="1"/>
  <c r="I76" i="1"/>
  <c r="H217" i="1"/>
  <c r="I218" i="1"/>
  <c r="H20" i="1"/>
  <c r="I27" i="1"/>
  <c r="H270" i="1"/>
  <c r="I270" i="1" s="1"/>
  <c r="I272" i="1"/>
  <c r="H138" i="1"/>
  <c r="I138" i="1" s="1"/>
  <c r="I139" i="1"/>
  <c r="H241" i="1"/>
  <c r="H271" i="1"/>
  <c r="I271" i="1" s="1"/>
  <c r="H278" i="1" l="1"/>
  <c r="I278" i="1" s="1"/>
  <c r="I279" i="1"/>
  <c r="H269" i="1"/>
  <c r="I20" i="1"/>
  <c r="H240" i="1"/>
  <c r="I240" i="1" s="1"/>
  <c r="I241" i="1"/>
  <c r="H263" i="1"/>
  <c r="I263" i="1" s="1"/>
  <c r="I269" i="1"/>
  <c r="H216" i="1"/>
  <c r="I216" i="1" s="1"/>
  <c r="I217" i="1"/>
  <c r="H210" i="1"/>
  <c r="H205" i="1"/>
  <c r="H188" i="1"/>
  <c r="H172" i="1"/>
  <c r="H169" i="1"/>
  <c r="H167" i="1"/>
  <c r="I167" i="1" s="1"/>
  <c r="H159" i="1"/>
  <c r="H156" i="1"/>
  <c r="H100" i="1"/>
  <c r="H97" i="1"/>
  <c r="H67" i="1"/>
  <c r="H55" i="1"/>
  <c r="H42" i="1"/>
  <c r="H18" i="1"/>
  <c r="H262" i="1" l="1"/>
  <c r="H239" i="1"/>
  <c r="H215" i="1" s="1"/>
  <c r="I262" i="1"/>
  <c r="H17" i="1"/>
  <c r="I17" i="1" s="1"/>
  <c r="I18" i="1"/>
  <c r="H96" i="1"/>
  <c r="I96" i="1" s="1"/>
  <c r="I97" i="1"/>
  <c r="H204" i="1"/>
  <c r="I205" i="1"/>
  <c r="H54" i="1"/>
  <c r="I55" i="1"/>
  <c r="H155" i="1"/>
  <c r="I156" i="1"/>
  <c r="H171" i="1"/>
  <c r="I171" i="1" s="1"/>
  <c r="I172" i="1"/>
  <c r="H66" i="1"/>
  <c r="I67" i="1"/>
  <c r="H158" i="1"/>
  <c r="I158" i="1" s="1"/>
  <c r="I159" i="1"/>
  <c r="H187" i="1"/>
  <c r="I188" i="1"/>
  <c r="H41" i="1"/>
  <c r="I42" i="1"/>
  <c r="H99" i="1"/>
  <c r="I99" i="1" s="1"/>
  <c r="I100" i="1"/>
  <c r="H168" i="1"/>
  <c r="I168" i="1" s="1"/>
  <c r="I169" i="1"/>
  <c r="H209" i="1"/>
  <c r="I210" i="1"/>
  <c r="H16" i="1" l="1"/>
  <c r="I16" i="1" s="1"/>
  <c r="I239" i="1"/>
  <c r="H95" i="1"/>
  <c r="H94" i="1" s="1"/>
  <c r="H208" i="1"/>
  <c r="I209" i="1"/>
  <c r="H186" i="1"/>
  <c r="I187" i="1"/>
  <c r="H65" i="1"/>
  <c r="I66" i="1"/>
  <c r="H53" i="1"/>
  <c r="I54" i="1"/>
  <c r="H40" i="1"/>
  <c r="I41" i="1"/>
  <c r="H214" i="1"/>
  <c r="I215" i="1"/>
  <c r="H154" i="1"/>
  <c r="I155" i="1"/>
  <c r="H203" i="1"/>
  <c r="I204" i="1"/>
  <c r="H15" i="1" l="1"/>
  <c r="I95" i="1"/>
  <c r="I154" i="1"/>
  <c r="H137" i="1"/>
  <c r="H39" i="1"/>
  <c r="I40" i="1"/>
  <c r="H60" i="1"/>
  <c r="I65" i="1"/>
  <c r="H207" i="1"/>
  <c r="I207" i="1" s="1"/>
  <c r="I208" i="1"/>
  <c r="H202" i="1"/>
  <c r="I202" i="1" s="1"/>
  <c r="I203" i="1"/>
  <c r="H201" i="1"/>
  <c r="I214" i="1"/>
  <c r="H213" i="1"/>
  <c r="H52" i="1"/>
  <c r="I53" i="1"/>
  <c r="H185" i="1"/>
  <c r="I186" i="1"/>
  <c r="H93" i="1"/>
  <c r="I94" i="1"/>
  <c r="H14" i="1" l="1"/>
  <c r="I15" i="1"/>
  <c r="H184" i="1"/>
  <c r="I185" i="1"/>
  <c r="I93" i="1"/>
  <c r="H51" i="1"/>
  <c r="I52" i="1"/>
  <c r="H102" i="1"/>
  <c r="I137" i="1"/>
  <c r="H212" i="1"/>
  <c r="I212" i="1" s="1"/>
  <c r="I213" i="1"/>
  <c r="H59" i="1"/>
  <c r="I60" i="1"/>
  <c r="H190" i="1"/>
  <c r="I190" i="1" s="1"/>
  <c r="I201" i="1"/>
  <c r="I39" i="1"/>
  <c r="H38" i="1"/>
  <c r="H13" i="1"/>
  <c r="I14" i="1"/>
  <c r="I102" i="1" l="1"/>
  <c r="H84" i="1"/>
  <c r="H37" i="1"/>
  <c r="I37" i="1" s="1"/>
  <c r="I38" i="1"/>
  <c r="I59" i="1"/>
  <c r="H58" i="1"/>
  <c r="I13" i="1"/>
  <c r="I51" i="1"/>
  <c r="H50" i="1"/>
  <c r="I184" i="1"/>
  <c r="H183" i="1"/>
  <c r="I183" i="1" s="1"/>
  <c r="I84" i="1" l="1"/>
  <c r="H49" i="1"/>
  <c r="I50" i="1"/>
  <c r="H57" i="1"/>
  <c r="I58" i="1"/>
  <c r="I57" i="1" l="1"/>
  <c r="I49" i="1"/>
  <c r="H48" i="1"/>
  <c r="H12" i="1" s="1"/>
  <c r="I48" i="1" l="1"/>
  <c r="H11" i="1" l="1"/>
  <c r="I11" i="1" s="1"/>
  <c r="I12" i="1"/>
</calcChain>
</file>

<file path=xl/sharedStrings.xml><?xml version="1.0" encoding="utf-8"?>
<sst xmlns="http://schemas.openxmlformats.org/spreadsheetml/2006/main" count="1299" uniqueCount="239">
  <si>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</si>
  <si>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</si>
  <si>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</si>
  <si>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</si>
  <si>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</si>
  <si>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</si>
  <si>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</si>
  <si>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</si>
  <si>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</si>
  <si>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</si>
  <si>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</si>
  <si>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</si>
  <si>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</si>
  <si>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</si>
  <si>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</si>
  <si>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</si>
  <si>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</si>
  <si>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</si>
  <si>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</si>
  <si>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</si>
  <si>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</si>
  <si>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</si>
  <si>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</si>
  <si>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</si>
  <si>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</si>
  <si>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</si>
  <si>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Пенсионное обеспечение</t>
  </si>
  <si>
    <t>Другие общегосударственные вопросы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</si>
  <si>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</si>
  <si>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</si>
  <si>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</si>
  <si>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</si>
  <si>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</si>
  <si>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312</t>
  </si>
  <si>
    <t>611</t>
  </si>
  <si>
    <t>323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</si>
  <si>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</si>
  <si>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</si>
  <si>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</si>
  <si>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</si>
  <si>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</si>
  <si>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</si>
  <si>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</si>
  <si>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</si>
  <si>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</si>
  <si>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</si>
  <si>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</si>
  <si>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</si>
  <si>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</si>
  <si>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</si>
  <si>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</si>
  <si>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</si>
  <si>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</si>
  <si>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</si>
  <si>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</si>
  <si>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</si>
  <si>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</si>
  <si>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</si>
  <si>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</si>
  <si>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</si>
  <si>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</si>
  <si>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</si>
  <si>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</si>
  <si>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</si>
  <si>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Иные закупки товаров, работ и услуг для обеспечения государственных (муниципальных) нужд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</si>
  <si>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</si>
  <si>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</si>
  <si>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</si>
  <si>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</si>
  <si>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</si>
  <si>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</si>
  <si>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Предоставление социальной помощи женщинам, состоящим на учете по беременности и родам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</si>
  <si>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</si>
  <si>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</si>
  <si>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</si>
  <si>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</si>
  <si>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</si>
  <si>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</si>
  <si>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</si>
  <si>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</si>
  <si>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</si>
  <si>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</si>
  <si>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</si>
  <si>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</si>
  <si>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</si>
  <si>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</si>
  <si>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</si>
  <si>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</si>
  <si>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</si>
  <si>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</si>
  <si>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</si>
  <si>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</si>
  <si>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</si>
  <si>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05 0 00 00000</t>
  </si>
  <si>
    <t>05 0 11 00000</t>
  </si>
  <si>
    <t>05 0 21 00000</t>
  </si>
  <si>
    <t>811</t>
  </si>
  <si>
    <t>Закупка товаров, работ и услуг для обеспечения государственных (муниципальных) нужд</t>
  </si>
  <si>
    <t>Другие вопросы в области национальной экономики</t>
  </si>
  <si>
    <t>12</t>
  </si>
  <si>
    <t>03 2 00 00000</t>
  </si>
  <si>
    <t>08</t>
  </si>
  <si>
    <t>Мероприятия в области пассажирского транспорта</t>
  </si>
  <si>
    <t>Транспорт</t>
  </si>
  <si>
    <t>Прочая закупка товаров, работ и услуг</t>
  </si>
  <si>
    <t>03 3 14 00000</t>
  </si>
  <si>
    <t>Подпрограмма  «Благоустройство дворовых и общественных территорий городского поселения «Печора»</t>
  </si>
  <si>
    <t>Поддержка муниципальных программ формирования современной городской среды</t>
  </si>
  <si>
    <t>99 0 00 25010</t>
  </si>
  <si>
    <t>Оказание муниципальных услуг (выполнение работ) производственно-техническим комплексом</t>
  </si>
  <si>
    <t xml:space="preserve">Муниципальная программа "Адресная социальная помощь населению городского поселения "Печора" </t>
  </si>
  <si>
    <t>Муниципальная программа "Жилье, жилищно-коммунальное хозяйство и территориальное развитие"</t>
  </si>
  <si>
    <t>03 3 12 S2220</t>
  </si>
  <si>
    <t>12 0 00 00000</t>
  </si>
  <si>
    <t>12 1 00 00000</t>
  </si>
  <si>
    <t>12 1 F2 55550</t>
  </si>
  <si>
    <t>11 0 00 00000</t>
  </si>
  <si>
    <t>11 0 01 00000</t>
  </si>
  <si>
    <t>11 0 02 00000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</si>
  <si>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</si>
  <si>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</si>
  <si>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05 0 11 S2690</t>
  </si>
  <si>
    <t>05 0 21 S2690</t>
  </si>
  <si>
    <t>Субсидии бюджетным учреждениям на иные цели</t>
  </si>
  <si>
    <t>612</t>
  </si>
  <si>
    <t>Укрепление материально-технической базы муниципальных учреждений сферы культуры</t>
  </si>
  <si>
    <t>05 0 13 S2150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</si>
  <si>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</si>
  <si>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03 3 12 00000</t>
  </si>
  <si>
    <t>03 2 25 00000</t>
  </si>
  <si>
    <t>Защита населения и территории от чрезвычайных ситуаций природного и техногенного характера, пожарная безопасность</t>
  </si>
  <si>
    <t>99 0 00 02110</t>
  </si>
  <si>
    <t>Реализация государственных функций, связанных с общегосударственным управлением</t>
  </si>
  <si>
    <t>03 1 11 00000</t>
  </si>
  <si>
    <t>Жилищное хозяйство</t>
  </si>
  <si>
    <t>03 1 00 00000</t>
  </si>
  <si>
    <t>Обеспечение мероприятий по капитальному ремонту и ремонту многоквартирных домов</t>
  </si>
  <si>
    <t>10 1 11 00000</t>
  </si>
  <si>
    <t>321</t>
  </si>
  <si>
    <t>Пособия, компенсации и иные социальные выплаты гражданам, кроме публичных нормативных обязательств</t>
  </si>
  <si>
    <t>247</t>
  </si>
  <si>
    <t>Закупка энергетических ресурсов</t>
  </si>
  <si>
    <t>10 4 31 00000</t>
  </si>
  <si>
    <t>Муниципальная  программа "Обеспечение охраны общественного порядка и профилактика правонарушений"</t>
  </si>
  <si>
    <t>10 0 00 00000</t>
  </si>
  <si>
    <t>10 4 00 00000</t>
  </si>
  <si>
    <t>Обеспечение обустройства и содержания технических средств организации дорожного движения улично - дорожной сети</t>
  </si>
  <si>
    <t>622</t>
  </si>
  <si>
    <t>Субсидии автономным учреждениям на иные цели</t>
  </si>
  <si>
    <t>Подпрограмма "Повышение безопасности дорожного движения"</t>
  </si>
  <si>
    <t>10 1 00 00000</t>
  </si>
  <si>
    <t>Подпрограмма "Профилактика преступлений и иных правонарушений"</t>
  </si>
  <si>
    <t>Содействие в организации охраны общественного порядка</t>
  </si>
  <si>
    <t>05 0 13 00000</t>
  </si>
  <si>
    <t xml:space="preserve">Разработка проекта планировки и проекта межевания территории ГП "Печора" </t>
  </si>
  <si>
    <t>Подпрограмма "Улучшение состояния жилищно – коммунального комплекса"</t>
  </si>
  <si>
    <t>Муниципальная программа "Развитие культуры и туризма"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</si>
  <si>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</si>
  <si>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>03 3 14 10000</t>
  </si>
  <si>
    <t>03 3 12 10000</t>
  </si>
  <si>
    <t>03 2 25 10000</t>
  </si>
  <si>
    <t>Разработка проекта планированировки и проекта межевания территории ГП "Печора"</t>
  </si>
  <si>
    <t>03 1 11 10000</t>
  </si>
  <si>
    <t>10 4 31 10000</t>
  </si>
  <si>
    <t>12 1 F2 00000</t>
  </si>
  <si>
    <t>Региональный проект «Формирование комфортной городской среды»</t>
  </si>
  <si>
    <t>10 1 11 10000</t>
  </si>
  <si>
    <t>11 0 01 10000</t>
  </si>
  <si>
    <t>11 0 02 10000</t>
  </si>
  <si>
    <t>Оказание муниципальных услуг (выполнение работ) музеями и библиотеками</t>
  </si>
  <si>
    <t>05 0 11 10000</t>
  </si>
  <si>
    <t>Субсидии на  укрепление материально-технической базы муниципальных учреждений</t>
  </si>
  <si>
    <t>05 0 21 10000</t>
  </si>
  <si>
    <t>830</t>
  </si>
  <si>
    <t>831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</si>
  <si>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</si>
  <si>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</si>
  <si>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12 1 22 00000</t>
  </si>
  <si>
    <t>Реализация проектов инициативного бюджетирования в сфере благоустройства</t>
  </si>
  <si>
    <t>14 0 00 00000</t>
  </si>
  <si>
    <t>14 0 11 00000</t>
  </si>
  <si>
    <t>14 0 11 10000</t>
  </si>
  <si>
    <t>Реализация мероприятий по строительству и ремонту пешеходных тротуаров на территории городского поселения "Печора"</t>
  </si>
  <si>
    <t>Муниципальная программа "Строительство и ремонт пешеходных тротуаров на территории городского поселения "Печора"</t>
  </si>
  <si>
    <t>Подпрограмма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</si>
  <si>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Муниципальная программа «Формирование комфортной городской среды муниципального образования городского поселения «Печора» на 2018-2025 годы</t>
  </si>
  <si>
    <t>05 0 12 00000</t>
  </si>
  <si>
    <t>05 0 12 10000</t>
  </si>
  <si>
    <t>Укрепление материально-технической базы муниципальных учреждений</t>
  </si>
  <si>
    <t>Оплата муниципальными учреждениями расходов по коммунальным услугам</t>
  </si>
  <si>
    <t>99 0 00 25020</t>
  </si>
  <si>
    <t>99 0 00 25030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</si>
  <si>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</si>
  <si>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99 0 00 17110</t>
  </si>
  <si>
    <t>14 0 11 92724</t>
  </si>
  <si>
    <t>Реализация мероприятий, направленных на исполнение наказов избирателей</t>
  </si>
  <si>
    <t>12 1 22 92724</t>
  </si>
  <si>
    <t>Иные межбюджетные трансферты городскому  поселению "Печора", входящему в состав муниципального района «Печора», предоставляемых на ликвидацию мест несанкционированного размещения отходов</t>
  </si>
  <si>
    <t>99 0 00 91070</t>
  </si>
  <si>
    <t>05 0 12 71090</t>
  </si>
  <si>
    <t xml:space="preserve">Иные межбюджетные трансферты городским и сельским поселениям, входящим в состав муниципального района «Печора», предоставляемые на реализацию народных инициатив </t>
  </si>
  <si>
    <t>Создание условий для массового отдыха жителей МО МР "Печора"</t>
  </si>
  <si>
    <t>05 0 23 00000</t>
  </si>
  <si>
    <t>05 0 23 10000</t>
  </si>
  <si>
    <t>360</t>
  </si>
  <si>
    <t>03 5 00 00000</t>
  </si>
  <si>
    <t>03 5 11 00000</t>
  </si>
  <si>
    <t>Обеспечение мероприятий, направленных на энергосбережение жилищно-коммунальных услуг</t>
  </si>
  <si>
    <t>03 5 11 10000</t>
  </si>
  <si>
    <t>Подпрограмма "Энергосбережение и повышение энергетической эффективности"</t>
  </si>
  <si>
    <t>Иные выплаты населению</t>
  </si>
  <si>
    <t>05 0 A1 55970</t>
  </si>
  <si>
    <t>05 0 A1 М5970</t>
  </si>
  <si>
    <t>05 0 А1 00000</t>
  </si>
  <si>
    <t>Региональный проект «Культурная среда»</t>
  </si>
  <si>
    <t>12 1 15 00000</t>
  </si>
  <si>
    <t>Подпрограмма «Профилактика терроризма и экстремизма»</t>
  </si>
  <si>
    <t>Проведение мероприятий, направленных на профилактику преступлений экстремистского и террористического характера</t>
  </si>
  <si>
    <t>10 3 00 00000</t>
  </si>
  <si>
    <t>10 3 11 00000</t>
  </si>
  <si>
    <t>10 3 11 10000</t>
  </si>
  <si>
    <t>Реализация мероприятий по благоустройству территории городского поселения «Печора»</t>
  </si>
  <si>
    <t>12 1 15 10000</t>
  </si>
  <si>
    <t>99 0 00 91060</t>
  </si>
  <si>
    <t>Иные межбюджетные трансферты, предоставляемые на реализацию мероприятий по решению вопросов местного значения поселений</t>
  </si>
  <si>
    <t>99 0 00 25520</t>
  </si>
  <si>
    <t>Озеленение</t>
  </si>
  <si>
    <t>Управление финансов муниципального района "Печора"</t>
  </si>
  <si>
    <t>992</t>
  </si>
  <si>
    <t>99 0 00 25040</t>
  </si>
  <si>
    <t>Создание условий для функционирования муниципальных учреждений (организаций)</t>
  </si>
  <si>
    <t xml:space="preserve">Укрепление материально-технической базы </t>
  </si>
  <si>
    <t>Утвержденно</t>
  </si>
  <si>
    <t>Кассовое исполнение</t>
  </si>
  <si>
    <t>% исполнения</t>
  </si>
  <si>
    <t>Расходы бюджета муниципального образования городского поселения "Печора" за 2023 год по ведомственной структуре бюджета муниципального образования городского поселения "Печора"</t>
  </si>
  <si>
    <t>тыс. руб.</t>
  </si>
  <si>
    <t xml:space="preserve">Приложение </t>
  </si>
  <si>
    <t>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</si>
</sst>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000"/>
    <numFmt numFmtId="166" formatCode="000\ 00\ 00"/>
    <numFmt numFmtId="167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AEEF3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0">
    <xf numFmtId="0" fontId="0" fillId="0" borderId="0"/>
    <xf numFmtId="0" fontId="7" fillId="0" borderId="3">
      <alignment horizontal="left" vertical="top" wrapText="1"/>
    </xf>
    <xf numFmtId="49" fontId="8" fillId="0" borderId="4">
      <alignment horizontal="center" vertical="top" shrinkToFit="1"/>
    </xf>
    <xf numFmtId="0" fontId="7" fillId="0" borderId="3">
      <alignment horizontal="left" vertical="top" wrapText="1"/>
    </xf>
    <xf numFmtId="49" fontId="8" fillId="0" borderId="4">
      <alignment horizontal="center" vertical="top" shrinkToFit="1"/>
    </xf>
    <xf numFmtId="0" fontId="7" fillId="0" borderId="3">
      <alignment horizontal="left" vertical="top" wrapText="1"/>
    </xf>
    <xf numFmtId="49" fontId="8" fillId="0" borderId="4">
      <alignment horizontal="center" vertical="top" shrinkToFit="1"/>
    </xf>
    <xf numFmtId="0" fontId="7" fillId="0" borderId="3">
      <alignment horizontal="left" vertical="top" wrapText="1"/>
    </xf>
    <xf numFmtId="49" fontId="8" fillId="0" borderId="4">
      <alignment horizontal="center" vertical="top" shrinkToFit="1"/>
    </xf>
    <xf numFmtId="49" fontId="8" fillId="0" borderId="4">
      <alignment horizontal="center" vertical="top" shrinkToFit="1"/>
    </xf>
  </cellStyleXfs>
  <cellXfs count="60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2" borderId="0" xfId="0" applyFont="1" applyFill="1"/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167" fontId="6" fillId="0" borderId="0" xfId="0" applyNumberFormat="1" applyFont="1"/>
    <xf numFmtId="167" fontId="3" fillId="0" borderId="0" xfId="0" applyNumberFormat="1" applyFont="1" applyFill="1"/>
    <xf numFmtId="167" fontId="3" fillId="0" borderId="0" xfId="0" applyNumberFormat="1" applyFont="1" applyAlignment="1"/>
    <xf numFmtId="167" fontId="3" fillId="3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7" fontId="10" fillId="0" borderId="1" xfId="0" applyNumberFormat="1" applyFont="1" applyFill="1" applyBorder="1" applyAlignment="1">
      <alignment horizontal="right" vertical="center"/>
    </xf>
    <xf numFmtId="167" fontId="9" fillId="0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top" wrapText="1"/>
    </xf>
    <xf numFmtId="0" fontId="10" fillId="0" borderId="1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top" wrapText="1"/>
    </xf>
    <xf numFmtId="167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167" fontId="9" fillId="0" borderId="6" xfId="0" applyNumberFormat="1" applyFont="1" applyFill="1" applyBorder="1" applyAlignment="1">
      <alignment horizontal="center" vertical="center" wrapText="1"/>
    </xf>
    <xf numFmtId="167" fontId="9" fillId="0" borderId="7" xfId="0" applyNumberFormat="1" applyFont="1" applyFill="1" applyBorder="1" applyAlignment="1">
      <alignment horizontal="center" vertical="center" wrapText="1"/>
    </xf>
    <xf numFmtId="167" fontId="9" fillId="0" borderId="2" xfId="0" applyNumberFormat="1" applyFont="1" applyFill="1" applyBorder="1" applyAlignment="1">
      <alignment horizontal="center" vertical="center" wrapText="1"/>
    </xf>
    <xf numFmtId="167" fontId="9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</cellXfs>
  <cellStyles count="10">
    <cellStyle name="ex76" xfId="9"/>
    <cellStyle name="ex84" xfId="1"/>
    <cellStyle name="ex85" xfId="2"/>
    <cellStyle name="ex88" xfId="3"/>
    <cellStyle name="ex89" xfId="4"/>
    <cellStyle name="ex92" xfId="5"/>
    <cellStyle name="ex93" xfId="6"/>
    <cellStyle name="ex96" xfId="7"/>
    <cellStyle name="ex97" xfId="8"/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287"/>
  <sheetViews>
    <sheetView showGridLines="0" tabSelected="1" showRuler="0" view="pageBreakPreview" zoomScale="80" zoomScaleNormal="100" zoomScaleSheetLayoutView="80" workbookViewId="0">
      <selection activeCell="J122" sqref="J122"/>
    </sheetView>
  </sheetViews>
  <sheetFormatPr defaultColWidth="9.140625" defaultRowHeight="12.75" x14ac:dyDescent="0.2"/>
  <cols>
    <col min="1" max="1" width="53" style="1" customWidth="1"/>
    <col min="2" max="2" width="8.140625" style="1" customWidth="1"/>
    <col min="3" max="3" width="6.140625" style="1" customWidth="1"/>
    <col min="4" max="4" width="5.85546875" style="1" customWidth="1"/>
    <col min="5" max="5" width="17.28515625" style="1" customWidth="1"/>
    <col min="6" max="6" width="7" style="1" customWidth="1"/>
    <col min="7" max="7" width="15.28515625" style="1" customWidth="1"/>
    <col min="8" max="8" width="14.140625" style="1" customWidth="1"/>
    <col min="9" max="9" width="13.7109375" style="1" customWidth="1"/>
    <col min="10" max="10" width="18.140625" style="1" customWidth="1"/>
    <col min="11" max="11" width="9.140625" style="1"/>
    <col min="12" max="12" width="11.28515625" style="1" customWidth="1"/>
    <col min="13" max="13" width="11.85546875" style="1" customWidth="1"/>
    <col min="14" max="14" width="13.28515625" style="1" customWidth="1"/>
    <col min="15" max="16384" width="9.140625" style="1"/>
  </cols>
  <sheetData>
    <row r="1" spans="1:14" ht="15.75" customHeight="1" x14ac:dyDescent="0.2">
      <c r="H1" s="51" t="s">
        <v>237</v>
      </c>
      <c r="I1" s="51"/>
      <c r="J1" s="48"/>
      <c r="K1" s="48"/>
      <c r="L1" s="48"/>
      <c r="M1" s="48"/>
      <c r="N1" s="48"/>
    </row>
    <row r="2" spans="1:14" ht="15.75" customHeight="1" x14ac:dyDescent="0.2">
      <c r="G2" s="52" t="s">
        <v>238</v>
      </c>
      <c r="H2" s="52"/>
      <c r="I2" s="52"/>
      <c r="J2" s="49"/>
      <c r="K2" s="49"/>
      <c r="L2" s="49"/>
      <c r="M2" s="49"/>
      <c r="N2" s="49"/>
    </row>
    <row r="5" spans="1:14" ht="19.5" customHeight="1" x14ac:dyDescent="0.2">
      <c r="A5" s="8"/>
      <c r="B5" s="2"/>
      <c r="C5" s="3"/>
      <c r="D5" s="7"/>
      <c r="E5" s="7"/>
      <c r="F5" s="7"/>
      <c r="G5" s="7"/>
      <c r="H5" s="7"/>
      <c r="I5" s="7"/>
    </row>
    <row r="6" spans="1:14" ht="42" customHeight="1" x14ac:dyDescent="0.3">
      <c r="A6" s="57" t="s">
        <v>235</v>
      </c>
      <c r="B6" s="57"/>
      <c r="C6" s="57"/>
      <c r="D6" s="57"/>
      <c r="E6" s="57"/>
      <c r="F6" s="57"/>
      <c r="G6" s="57"/>
      <c r="H6" s="57"/>
      <c r="I6" s="57"/>
    </row>
    <row r="7" spans="1:14" ht="24" customHeight="1" x14ac:dyDescent="0.25">
      <c r="A7" s="8"/>
      <c r="B7" s="8"/>
      <c r="C7" s="8"/>
      <c r="D7" s="8"/>
      <c r="E7" s="8"/>
      <c r="F7" s="8"/>
      <c r="G7" s="8"/>
      <c r="I7" s="50" t="s">
        <v>236</v>
      </c>
    </row>
    <row r="8" spans="1:14" ht="36" customHeight="1" x14ac:dyDescent="0.25">
      <c r="A8" s="58" t="s">
        <v>0</v>
      </c>
      <c r="B8" s="58" t="s">
        <v>1</v>
      </c>
      <c r="C8" s="59" t="s">
        <v>2</v>
      </c>
      <c r="D8" s="59"/>
      <c r="E8" s="58" t="s">
        <v>5</v>
      </c>
      <c r="F8" s="58" t="s">
        <v>6</v>
      </c>
      <c r="G8" s="55" t="s">
        <v>232</v>
      </c>
      <c r="H8" s="55" t="s">
        <v>233</v>
      </c>
      <c r="I8" s="53" t="s">
        <v>234</v>
      </c>
    </row>
    <row r="9" spans="1:14" ht="22.5" customHeight="1" x14ac:dyDescent="0.2">
      <c r="A9" s="58"/>
      <c r="B9" s="58"/>
      <c r="C9" s="25" t="s">
        <v>3</v>
      </c>
      <c r="D9" s="25" t="s">
        <v>4</v>
      </c>
      <c r="E9" s="58"/>
      <c r="F9" s="58"/>
      <c r="G9" s="56"/>
      <c r="H9" s="56"/>
      <c r="I9" s="54"/>
    </row>
    <row r="10" spans="1:14" ht="16.5" customHeight="1" x14ac:dyDescent="0.2">
      <c r="A10" s="26">
        <v>1</v>
      </c>
      <c r="B10" s="26">
        <v>2</v>
      </c>
      <c r="C10" s="26">
        <v>3</v>
      </c>
      <c r="D10" s="26">
        <v>4</v>
      </c>
      <c r="E10" s="26">
        <v>5</v>
      </c>
      <c r="F10" s="26">
        <v>6</v>
      </c>
      <c r="G10" s="26">
        <v>7</v>
      </c>
      <c r="H10" s="27">
        <v>8</v>
      </c>
      <c r="I10" s="27">
        <v>9</v>
      </c>
    </row>
    <row r="11" spans="1:14" ht="15.75" x14ac:dyDescent="0.2">
      <c r="A11" s="25" t="s">
        <v>14</v>
      </c>
      <c r="B11" s="25"/>
      <c r="C11" s="25"/>
      <c r="D11" s="25"/>
      <c r="E11" s="25"/>
      <c r="F11" s="25"/>
      <c r="G11" s="16">
        <f>G12+G212+G278</f>
        <v>260450.40000000002</v>
      </c>
      <c r="H11" s="16">
        <f>H12+H212+H278</f>
        <v>235037.1</v>
      </c>
      <c r="I11" s="16">
        <f>H11/G11*100</f>
        <v>90.242556740170102</v>
      </c>
      <c r="J11" s="4"/>
      <c r="K11" s="4"/>
    </row>
    <row r="12" spans="1:14" ht="31.5" x14ac:dyDescent="0.2">
      <c r="A12" s="28" t="s">
        <v>36</v>
      </c>
      <c r="B12" s="29">
        <v>920</v>
      </c>
      <c r="C12" s="29" t="s">
        <v>7</v>
      </c>
      <c r="D12" s="29" t="s">
        <v>7</v>
      </c>
      <c r="E12" s="29" t="s">
        <v>7</v>
      </c>
      <c r="F12" s="29" t="s">
        <v>7</v>
      </c>
      <c r="G12" s="16">
        <f>G13+G37+G48+G84+G183</f>
        <v>180390.40000000002</v>
      </c>
      <c r="H12" s="16">
        <f>H13+H37+H48+H84+H183</f>
        <v>154977.1</v>
      </c>
      <c r="I12" s="16">
        <f>H12/G12*100</f>
        <v>85.912055186972253</v>
      </c>
      <c r="J12" s="4"/>
    </row>
    <row r="13" spans="1:14" ht="15.75" x14ac:dyDescent="0.2">
      <c r="A13" s="30" t="s">
        <v>8</v>
      </c>
      <c r="B13" s="29">
        <v>920</v>
      </c>
      <c r="C13" s="29" t="s">
        <v>9</v>
      </c>
      <c r="D13" s="29" t="s">
        <v>25</v>
      </c>
      <c r="E13" s="29" t="s">
        <v>7</v>
      </c>
      <c r="F13" s="29" t="s">
        <v>7</v>
      </c>
      <c r="G13" s="16">
        <f>G14+G20</f>
        <v>4991.2000000000007</v>
      </c>
      <c r="H13" s="16">
        <f>H14+H20</f>
        <v>4904.7000000000007</v>
      </c>
      <c r="I13" s="16">
        <f t="shared" ref="I13:I76" si="0">H13/G13*100</f>
        <v>98.266949831703798</v>
      </c>
      <c r="J13" s="4"/>
    </row>
    <row r="14" spans="1:14" s="5" customFormat="1" ht="63" x14ac:dyDescent="0.2">
      <c r="A14" s="17" t="s">
        <v>15</v>
      </c>
      <c r="B14" s="20" t="s">
        <v>22</v>
      </c>
      <c r="C14" s="18">
        <v>1</v>
      </c>
      <c r="D14" s="18">
        <v>3</v>
      </c>
      <c r="E14" s="22"/>
      <c r="F14" s="22" t="s">
        <v>7</v>
      </c>
      <c r="G14" s="15">
        <f t="shared" ref="G14:G15" si="1">G15</f>
        <v>340</v>
      </c>
      <c r="H14" s="15">
        <f t="shared" ref="H14:H15" si="2">H15</f>
        <v>299.10000000000002</v>
      </c>
      <c r="I14" s="15">
        <f t="shared" si="0"/>
        <v>87.970588235294116</v>
      </c>
      <c r="J14" s="9"/>
    </row>
    <row r="15" spans="1:14" ht="15.75" x14ac:dyDescent="0.2">
      <c r="A15" s="19" t="s">
        <v>37</v>
      </c>
      <c r="B15" s="20" t="s">
        <v>22</v>
      </c>
      <c r="C15" s="18">
        <v>1</v>
      </c>
      <c r="D15" s="18">
        <v>3</v>
      </c>
      <c r="E15" s="20" t="s">
        <v>82</v>
      </c>
      <c r="F15" s="20" t="s">
        <v>7</v>
      </c>
      <c r="G15" s="15">
        <f t="shared" si="1"/>
        <v>340</v>
      </c>
      <c r="H15" s="15">
        <f t="shared" si="2"/>
        <v>299.10000000000002</v>
      </c>
      <c r="I15" s="15">
        <f t="shared" si="0"/>
        <v>87.970588235294116</v>
      </c>
      <c r="J15" s="4"/>
    </row>
    <row r="16" spans="1:14" ht="47.25" x14ac:dyDescent="0.2">
      <c r="A16" s="31" t="s">
        <v>38</v>
      </c>
      <c r="B16" s="20" t="s">
        <v>22</v>
      </c>
      <c r="C16" s="18">
        <v>1</v>
      </c>
      <c r="D16" s="18">
        <v>3</v>
      </c>
      <c r="E16" s="20" t="s">
        <v>83</v>
      </c>
      <c r="F16" s="20"/>
      <c r="G16" s="15">
        <f t="shared" ref="G16:H17" si="3">G17</f>
        <v>340</v>
      </c>
      <c r="H16" s="15">
        <f t="shared" si="3"/>
        <v>299.10000000000002</v>
      </c>
      <c r="I16" s="15">
        <f t="shared" si="0"/>
        <v>87.970588235294116</v>
      </c>
      <c r="J16" s="4"/>
    </row>
    <row r="17" spans="1:10" ht="31.5" x14ac:dyDescent="0.2">
      <c r="A17" s="21" t="s">
        <v>97</v>
      </c>
      <c r="B17" s="20" t="s">
        <v>22</v>
      </c>
      <c r="C17" s="18">
        <v>1</v>
      </c>
      <c r="D17" s="18">
        <v>3</v>
      </c>
      <c r="E17" s="20" t="s">
        <v>83</v>
      </c>
      <c r="F17" s="22" t="s">
        <v>39</v>
      </c>
      <c r="G17" s="15">
        <f t="shared" si="3"/>
        <v>340</v>
      </c>
      <c r="H17" s="15">
        <f t="shared" si="3"/>
        <v>299.10000000000002</v>
      </c>
      <c r="I17" s="15">
        <f t="shared" si="0"/>
        <v>87.970588235294116</v>
      </c>
      <c r="J17" s="4"/>
    </row>
    <row r="18" spans="1:10" ht="47.25" x14ac:dyDescent="0.2">
      <c r="A18" s="21" t="s">
        <v>64</v>
      </c>
      <c r="B18" s="20" t="s">
        <v>22</v>
      </c>
      <c r="C18" s="18">
        <v>1</v>
      </c>
      <c r="D18" s="18">
        <v>3</v>
      </c>
      <c r="E18" s="20" t="s">
        <v>83</v>
      </c>
      <c r="F18" s="22" t="s">
        <v>40</v>
      </c>
      <c r="G18" s="15">
        <f>G19</f>
        <v>340</v>
      </c>
      <c r="H18" s="15">
        <f>H19</f>
        <v>299.10000000000002</v>
      </c>
      <c r="I18" s="15">
        <f t="shared" si="0"/>
        <v>87.970588235294116</v>
      </c>
      <c r="J18" s="4"/>
    </row>
    <row r="19" spans="1:10" ht="15.75" x14ac:dyDescent="0.2">
      <c r="A19" s="21" t="s">
        <v>104</v>
      </c>
      <c r="B19" s="20" t="s">
        <v>22</v>
      </c>
      <c r="C19" s="22" t="s">
        <v>9</v>
      </c>
      <c r="D19" s="22" t="s">
        <v>10</v>
      </c>
      <c r="E19" s="22" t="s">
        <v>83</v>
      </c>
      <c r="F19" s="22" t="s">
        <v>31</v>
      </c>
      <c r="G19" s="15">
        <v>340</v>
      </c>
      <c r="H19" s="15">
        <v>299.10000000000002</v>
      </c>
      <c r="I19" s="15">
        <f t="shared" si="0"/>
        <v>87.970588235294116</v>
      </c>
      <c r="J19" s="4"/>
    </row>
    <row r="20" spans="1:10" ht="15.75" x14ac:dyDescent="0.2">
      <c r="A20" s="17" t="s">
        <v>27</v>
      </c>
      <c r="B20" s="22" t="s">
        <v>22</v>
      </c>
      <c r="C20" s="22" t="s">
        <v>9</v>
      </c>
      <c r="D20" s="22" t="s">
        <v>28</v>
      </c>
      <c r="E20" s="22"/>
      <c r="F20" s="22"/>
      <c r="G20" s="15">
        <f t="shared" ref="G20:H20" si="4">G27+G21</f>
        <v>4651.2000000000007</v>
      </c>
      <c r="H20" s="15">
        <f t="shared" si="4"/>
        <v>4605.6000000000004</v>
      </c>
      <c r="I20" s="15">
        <f t="shared" si="0"/>
        <v>99.019607843137251</v>
      </c>
      <c r="J20" s="4"/>
    </row>
    <row r="21" spans="1:10" ht="47.25" x14ac:dyDescent="0.2">
      <c r="A21" s="17" t="s">
        <v>111</v>
      </c>
      <c r="B21" s="22">
        <v>920</v>
      </c>
      <c r="C21" s="22" t="s">
        <v>9</v>
      </c>
      <c r="D21" s="22" t="s">
        <v>28</v>
      </c>
      <c r="E21" s="22" t="s">
        <v>85</v>
      </c>
      <c r="F21" s="22"/>
      <c r="G21" s="15">
        <f t="shared" ref="G21:H25" si="5">G22</f>
        <v>4.5999999999999996</v>
      </c>
      <c r="H21" s="15">
        <f t="shared" si="5"/>
        <v>4.5999999999999996</v>
      </c>
      <c r="I21" s="15">
        <f t="shared" si="0"/>
        <v>100</v>
      </c>
      <c r="J21" s="4"/>
    </row>
    <row r="22" spans="1:10" ht="31.5" customHeight="1" x14ac:dyDescent="0.2">
      <c r="A22" s="17" t="s">
        <v>209</v>
      </c>
      <c r="B22" s="22">
        <v>920</v>
      </c>
      <c r="C22" s="22" t="s">
        <v>9</v>
      </c>
      <c r="D22" s="22" t="s">
        <v>28</v>
      </c>
      <c r="E22" s="22" t="s">
        <v>205</v>
      </c>
      <c r="F22" s="22"/>
      <c r="G22" s="15">
        <f t="shared" si="5"/>
        <v>4.5999999999999996</v>
      </c>
      <c r="H22" s="15">
        <f t="shared" si="5"/>
        <v>4.5999999999999996</v>
      </c>
      <c r="I22" s="15">
        <f t="shared" si="0"/>
        <v>100</v>
      </c>
      <c r="J22" s="4"/>
    </row>
    <row r="23" spans="1:10" ht="31.5" x14ac:dyDescent="0.2">
      <c r="A23" s="17" t="s">
        <v>207</v>
      </c>
      <c r="B23" s="22">
        <v>920</v>
      </c>
      <c r="C23" s="22" t="s">
        <v>9</v>
      </c>
      <c r="D23" s="22" t="s">
        <v>28</v>
      </c>
      <c r="E23" s="22" t="s">
        <v>206</v>
      </c>
      <c r="F23" s="22"/>
      <c r="G23" s="15">
        <f t="shared" si="5"/>
        <v>4.5999999999999996</v>
      </c>
      <c r="H23" s="15">
        <f t="shared" si="5"/>
        <v>4.5999999999999996</v>
      </c>
      <c r="I23" s="15">
        <f t="shared" si="0"/>
        <v>100</v>
      </c>
      <c r="J23" s="4"/>
    </row>
    <row r="24" spans="1:10" ht="31.5" x14ac:dyDescent="0.2">
      <c r="A24" s="17" t="s">
        <v>207</v>
      </c>
      <c r="B24" s="22">
        <v>920</v>
      </c>
      <c r="C24" s="22" t="s">
        <v>9</v>
      </c>
      <c r="D24" s="22" t="s">
        <v>28</v>
      </c>
      <c r="E24" s="22" t="s">
        <v>208</v>
      </c>
      <c r="F24" s="22"/>
      <c r="G24" s="15">
        <f t="shared" si="5"/>
        <v>4.5999999999999996</v>
      </c>
      <c r="H24" s="15">
        <f t="shared" si="5"/>
        <v>4.5999999999999996</v>
      </c>
      <c r="I24" s="15">
        <f t="shared" si="0"/>
        <v>100</v>
      </c>
      <c r="J24" s="4"/>
    </row>
    <row r="25" spans="1:10" ht="31.5" x14ac:dyDescent="0.2">
      <c r="A25" s="17" t="s">
        <v>57</v>
      </c>
      <c r="B25" s="22">
        <v>920</v>
      </c>
      <c r="C25" s="22" t="s">
        <v>9</v>
      </c>
      <c r="D25" s="22" t="s">
        <v>28</v>
      </c>
      <c r="E25" s="22" t="s">
        <v>208</v>
      </c>
      <c r="F25" s="22" t="s">
        <v>56</v>
      </c>
      <c r="G25" s="15">
        <f t="shared" si="5"/>
        <v>4.5999999999999996</v>
      </c>
      <c r="H25" s="15">
        <f t="shared" si="5"/>
        <v>4.5999999999999996</v>
      </c>
      <c r="I25" s="15">
        <f t="shared" si="0"/>
        <v>100</v>
      </c>
      <c r="J25" s="4"/>
    </row>
    <row r="26" spans="1:10" s="13" customFormat="1" ht="15.75" x14ac:dyDescent="0.2">
      <c r="A26" s="17" t="s">
        <v>210</v>
      </c>
      <c r="B26" s="22">
        <v>920</v>
      </c>
      <c r="C26" s="22" t="s">
        <v>9</v>
      </c>
      <c r="D26" s="22" t="s">
        <v>28</v>
      </c>
      <c r="E26" s="22" t="s">
        <v>208</v>
      </c>
      <c r="F26" s="22" t="s">
        <v>204</v>
      </c>
      <c r="G26" s="15">
        <v>4.5999999999999996</v>
      </c>
      <c r="H26" s="15">
        <v>4.5999999999999996</v>
      </c>
      <c r="I26" s="15">
        <f t="shared" si="0"/>
        <v>100</v>
      </c>
      <c r="J26" s="12"/>
    </row>
    <row r="27" spans="1:10" ht="15.75" x14ac:dyDescent="0.2">
      <c r="A27" s="19" t="s">
        <v>37</v>
      </c>
      <c r="B27" s="22" t="s">
        <v>22</v>
      </c>
      <c r="C27" s="32" t="s">
        <v>9</v>
      </c>
      <c r="D27" s="32" t="s">
        <v>28</v>
      </c>
      <c r="E27" s="20" t="s">
        <v>82</v>
      </c>
      <c r="F27" s="20"/>
      <c r="G27" s="15">
        <f>G28</f>
        <v>4646.6000000000004</v>
      </c>
      <c r="H27" s="15">
        <f t="shared" ref="H27" si="6">H28</f>
        <v>4601</v>
      </c>
      <c r="I27" s="15">
        <f t="shared" si="0"/>
        <v>99.018637283174783</v>
      </c>
      <c r="J27" s="4"/>
    </row>
    <row r="28" spans="1:10" ht="31.5" x14ac:dyDescent="0.2">
      <c r="A28" s="19" t="s">
        <v>132</v>
      </c>
      <c r="B28" s="22" t="s">
        <v>22</v>
      </c>
      <c r="C28" s="32" t="s">
        <v>9</v>
      </c>
      <c r="D28" s="32" t="s">
        <v>28</v>
      </c>
      <c r="E28" s="22" t="s">
        <v>131</v>
      </c>
      <c r="F28" s="20"/>
      <c r="G28" s="15">
        <f>G29+G32</f>
        <v>4646.6000000000004</v>
      </c>
      <c r="H28" s="15">
        <f t="shared" ref="H28" si="7">H29+H32</f>
        <v>4601</v>
      </c>
      <c r="I28" s="15">
        <f t="shared" si="0"/>
        <v>99.018637283174783</v>
      </c>
      <c r="J28" s="4"/>
    </row>
    <row r="29" spans="1:10" ht="31.5" x14ac:dyDescent="0.2">
      <c r="A29" s="21" t="s">
        <v>97</v>
      </c>
      <c r="B29" s="20" t="s">
        <v>22</v>
      </c>
      <c r="C29" s="18">
        <v>1</v>
      </c>
      <c r="D29" s="18">
        <v>13</v>
      </c>
      <c r="E29" s="22" t="s">
        <v>131</v>
      </c>
      <c r="F29" s="22" t="s">
        <v>39</v>
      </c>
      <c r="G29" s="15">
        <f t="shared" ref="G29:H29" si="8">G30</f>
        <v>190.3</v>
      </c>
      <c r="H29" s="15">
        <f t="shared" si="8"/>
        <v>161.69999999999999</v>
      </c>
      <c r="I29" s="15">
        <f t="shared" si="0"/>
        <v>84.971098265895932</v>
      </c>
      <c r="J29" s="4"/>
    </row>
    <row r="30" spans="1:10" ht="47.25" x14ac:dyDescent="0.2">
      <c r="A30" s="21" t="s">
        <v>64</v>
      </c>
      <c r="B30" s="20" t="s">
        <v>22</v>
      </c>
      <c r="C30" s="18">
        <v>1</v>
      </c>
      <c r="D30" s="18">
        <v>13</v>
      </c>
      <c r="E30" s="22" t="s">
        <v>131</v>
      </c>
      <c r="F30" s="22" t="s">
        <v>40</v>
      </c>
      <c r="G30" s="15">
        <f>G31</f>
        <v>190.3</v>
      </c>
      <c r="H30" s="15">
        <f>H31</f>
        <v>161.69999999999999</v>
      </c>
      <c r="I30" s="15">
        <f t="shared" si="0"/>
        <v>84.971098265895932</v>
      </c>
      <c r="J30" s="4"/>
    </row>
    <row r="31" spans="1:10" ht="15.75" x14ac:dyDescent="0.2">
      <c r="A31" s="21" t="s">
        <v>104</v>
      </c>
      <c r="B31" s="20" t="s">
        <v>22</v>
      </c>
      <c r="C31" s="22" t="s">
        <v>9</v>
      </c>
      <c r="D31" s="22" t="s">
        <v>28</v>
      </c>
      <c r="E31" s="22" t="s">
        <v>131</v>
      </c>
      <c r="F31" s="22" t="s">
        <v>31</v>
      </c>
      <c r="G31" s="15">
        <v>190.3</v>
      </c>
      <c r="H31" s="15">
        <v>161.69999999999999</v>
      </c>
      <c r="I31" s="15">
        <f t="shared" si="0"/>
        <v>84.971098265895932</v>
      </c>
      <c r="J31" s="4"/>
    </row>
    <row r="32" spans="1:10" ht="15.75" x14ac:dyDescent="0.2">
      <c r="A32" s="21" t="s">
        <v>41</v>
      </c>
      <c r="B32" s="22" t="s">
        <v>22</v>
      </c>
      <c r="C32" s="32" t="s">
        <v>9</v>
      </c>
      <c r="D32" s="32" t="s">
        <v>28</v>
      </c>
      <c r="E32" s="22" t="s">
        <v>131</v>
      </c>
      <c r="F32" s="20" t="s">
        <v>42</v>
      </c>
      <c r="G32" s="15">
        <f>G35+G33</f>
        <v>4456.3</v>
      </c>
      <c r="H32" s="15">
        <f t="shared" ref="H32" si="9">H35+H33</f>
        <v>4439.3</v>
      </c>
      <c r="I32" s="15">
        <f t="shared" si="0"/>
        <v>99.61851760429056</v>
      </c>
      <c r="J32" s="4"/>
    </row>
    <row r="33" spans="1:10" ht="15.75" x14ac:dyDescent="0.2">
      <c r="A33" s="21" t="s">
        <v>175</v>
      </c>
      <c r="B33" s="22" t="s">
        <v>22</v>
      </c>
      <c r="C33" s="32" t="s">
        <v>9</v>
      </c>
      <c r="D33" s="32" t="s">
        <v>28</v>
      </c>
      <c r="E33" s="22" t="s">
        <v>131</v>
      </c>
      <c r="F33" s="20" t="s">
        <v>173</v>
      </c>
      <c r="G33" s="15">
        <f>G34</f>
        <v>198.3</v>
      </c>
      <c r="H33" s="15">
        <f t="shared" ref="H33" si="10">H34</f>
        <v>198.3</v>
      </c>
      <c r="I33" s="15">
        <f t="shared" si="0"/>
        <v>100</v>
      </c>
      <c r="J33" s="4"/>
    </row>
    <row r="34" spans="1:10" ht="36" customHeight="1" x14ac:dyDescent="0.2">
      <c r="A34" s="21" t="s">
        <v>176</v>
      </c>
      <c r="B34" s="22" t="s">
        <v>22</v>
      </c>
      <c r="C34" s="32" t="s">
        <v>9</v>
      </c>
      <c r="D34" s="32" t="s">
        <v>28</v>
      </c>
      <c r="E34" s="22" t="s">
        <v>131</v>
      </c>
      <c r="F34" s="20" t="s">
        <v>174</v>
      </c>
      <c r="G34" s="15">
        <v>198.3</v>
      </c>
      <c r="H34" s="15">
        <v>198.3</v>
      </c>
      <c r="I34" s="15">
        <f t="shared" si="0"/>
        <v>100</v>
      </c>
      <c r="J34" s="4"/>
    </row>
    <row r="35" spans="1:10" ht="15.75" x14ac:dyDescent="0.2">
      <c r="A35" s="21" t="s">
        <v>43</v>
      </c>
      <c r="B35" s="22" t="s">
        <v>22</v>
      </c>
      <c r="C35" s="32" t="s">
        <v>9</v>
      </c>
      <c r="D35" s="32" t="s">
        <v>28</v>
      </c>
      <c r="E35" s="22" t="s">
        <v>131</v>
      </c>
      <c r="F35" s="20" t="s">
        <v>44</v>
      </c>
      <c r="G35" s="15">
        <f t="shared" ref="G35:H35" si="11">G36</f>
        <v>4258</v>
      </c>
      <c r="H35" s="15">
        <f t="shared" si="11"/>
        <v>4241</v>
      </c>
      <c r="I35" s="15">
        <f t="shared" si="0"/>
        <v>99.600751526538275</v>
      </c>
      <c r="J35" s="4"/>
    </row>
    <row r="36" spans="1:10" ht="15.75" x14ac:dyDescent="0.2">
      <c r="A36" s="21" t="s">
        <v>81</v>
      </c>
      <c r="B36" s="22" t="s">
        <v>22</v>
      </c>
      <c r="C36" s="32" t="s">
        <v>9</v>
      </c>
      <c r="D36" s="32" t="s">
        <v>28</v>
      </c>
      <c r="E36" s="22" t="s">
        <v>131</v>
      </c>
      <c r="F36" s="20" t="s">
        <v>80</v>
      </c>
      <c r="G36" s="15">
        <v>4258</v>
      </c>
      <c r="H36" s="15">
        <v>4241</v>
      </c>
      <c r="I36" s="15">
        <f t="shared" si="0"/>
        <v>99.600751526538275</v>
      </c>
      <c r="J36" s="4"/>
    </row>
    <row r="37" spans="1:10" ht="31.5" x14ac:dyDescent="0.2">
      <c r="A37" s="33" t="s">
        <v>45</v>
      </c>
      <c r="B37" s="29" t="s">
        <v>22</v>
      </c>
      <c r="C37" s="29" t="s">
        <v>10</v>
      </c>
      <c r="D37" s="29" t="s">
        <v>25</v>
      </c>
      <c r="E37" s="29"/>
      <c r="F37" s="29"/>
      <c r="G37" s="16">
        <f>G38</f>
        <v>1233</v>
      </c>
      <c r="H37" s="16">
        <f t="shared" ref="H37" si="12">H38</f>
        <v>849.9</v>
      </c>
      <c r="I37" s="16">
        <f t="shared" si="0"/>
        <v>68.929440389294399</v>
      </c>
      <c r="J37" s="4"/>
    </row>
    <row r="38" spans="1:10" ht="47.25" x14ac:dyDescent="0.2">
      <c r="A38" s="17" t="s">
        <v>130</v>
      </c>
      <c r="B38" s="22" t="s">
        <v>22</v>
      </c>
      <c r="C38" s="22" t="s">
        <v>10</v>
      </c>
      <c r="D38" s="22" t="s">
        <v>24</v>
      </c>
      <c r="E38" s="22"/>
      <c r="F38" s="22"/>
      <c r="G38" s="15">
        <f t="shared" ref="G38:H38" si="13">G39</f>
        <v>1233</v>
      </c>
      <c r="H38" s="15">
        <f t="shared" si="13"/>
        <v>849.9</v>
      </c>
      <c r="I38" s="15">
        <f t="shared" si="0"/>
        <v>68.929440389294399</v>
      </c>
      <c r="J38" s="4"/>
    </row>
    <row r="39" spans="1:10" ht="15.75" x14ac:dyDescent="0.2">
      <c r="A39" s="19" t="s">
        <v>37</v>
      </c>
      <c r="B39" s="22" t="s">
        <v>22</v>
      </c>
      <c r="C39" s="22" t="s">
        <v>10</v>
      </c>
      <c r="D39" s="32" t="s">
        <v>24</v>
      </c>
      <c r="E39" s="20" t="s">
        <v>82</v>
      </c>
      <c r="F39" s="20"/>
      <c r="G39" s="15">
        <f t="shared" ref="G39:H39" si="14">G40+G44</f>
        <v>1233</v>
      </c>
      <c r="H39" s="15">
        <f t="shared" si="14"/>
        <v>849.9</v>
      </c>
      <c r="I39" s="15">
        <f t="shared" si="0"/>
        <v>68.929440389294399</v>
      </c>
      <c r="J39" s="4"/>
    </row>
    <row r="40" spans="1:10" ht="47.25" x14ac:dyDescent="0.2">
      <c r="A40" s="34" t="s">
        <v>68</v>
      </c>
      <c r="B40" s="22" t="s">
        <v>22</v>
      </c>
      <c r="C40" s="22" t="s">
        <v>10</v>
      </c>
      <c r="D40" s="22" t="s">
        <v>24</v>
      </c>
      <c r="E40" s="20" t="s">
        <v>84</v>
      </c>
      <c r="F40" s="22"/>
      <c r="G40" s="15">
        <f t="shared" ref="G40:H42" si="15">G41</f>
        <v>396.9</v>
      </c>
      <c r="H40" s="15">
        <f t="shared" si="15"/>
        <v>49.9</v>
      </c>
      <c r="I40" s="15">
        <f t="shared" si="0"/>
        <v>12.572436381960191</v>
      </c>
      <c r="J40" s="4"/>
    </row>
    <row r="41" spans="1:10" ht="31.5" x14ac:dyDescent="0.2">
      <c r="A41" s="21" t="s">
        <v>97</v>
      </c>
      <c r="B41" s="22">
        <v>920</v>
      </c>
      <c r="C41" s="22" t="s">
        <v>10</v>
      </c>
      <c r="D41" s="22" t="s">
        <v>24</v>
      </c>
      <c r="E41" s="20" t="s">
        <v>84</v>
      </c>
      <c r="F41" s="22" t="s">
        <v>39</v>
      </c>
      <c r="G41" s="15">
        <f t="shared" si="15"/>
        <v>396.9</v>
      </c>
      <c r="H41" s="15">
        <f t="shared" si="15"/>
        <v>49.9</v>
      </c>
      <c r="I41" s="15">
        <f t="shared" si="0"/>
        <v>12.572436381960191</v>
      </c>
      <c r="J41" s="4"/>
    </row>
    <row r="42" spans="1:10" ht="47.25" x14ac:dyDescent="0.2">
      <c r="A42" s="21" t="s">
        <v>64</v>
      </c>
      <c r="B42" s="22">
        <v>920</v>
      </c>
      <c r="C42" s="22" t="s">
        <v>10</v>
      </c>
      <c r="D42" s="22" t="s">
        <v>24</v>
      </c>
      <c r="E42" s="20" t="s">
        <v>84</v>
      </c>
      <c r="F42" s="22" t="s">
        <v>40</v>
      </c>
      <c r="G42" s="15">
        <f t="shared" si="15"/>
        <v>396.9</v>
      </c>
      <c r="H42" s="15">
        <f t="shared" si="15"/>
        <v>49.9</v>
      </c>
      <c r="I42" s="15">
        <f t="shared" si="0"/>
        <v>12.572436381960191</v>
      </c>
      <c r="J42" s="4"/>
    </row>
    <row r="43" spans="1:10" ht="15.75" x14ac:dyDescent="0.2">
      <c r="A43" s="21" t="s">
        <v>104</v>
      </c>
      <c r="B43" s="22" t="s">
        <v>22</v>
      </c>
      <c r="C43" s="22" t="s">
        <v>10</v>
      </c>
      <c r="D43" s="22" t="s">
        <v>24</v>
      </c>
      <c r="E43" s="22" t="s">
        <v>84</v>
      </c>
      <c r="F43" s="22" t="s">
        <v>31</v>
      </c>
      <c r="G43" s="15">
        <v>396.9</v>
      </c>
      <c r="H43" s="15">
        <v>49.9</v>
      </c>
      <c r="I43" s="15">
        <f t="shared" si="0"/>
        <v>12.572436381960191</v>
      </c>
      <c r="J43" s="4"/>
    </row>
    <row r="44" spans="1:10" ht="47.25" x14ac:dyDescent="0.2">
      <c r="A44" s="34" t="s">
        <v>192</v>
      </c>
      <c r="B44" s="22" t="s">
        <v>22</v>
      </c>
      <c r="C44" s="22" t="s">
        <v>10</v>
      </c>
      <c r="D44" s="22" t="s">
        <v>24</v>
      </c>
      <c r="E44" s="20" t="s">
        <v>193</v>
      </c>
      <c r="F44" s="22"/>
      <c r="G44" s="15">
        <f t="shared" ref="G44:H46" si="16">G45</f>
        <v>836.1</v>
      </c>
      <c r="H44" s="15">
        <f t="shared" si="16"/>
        <v>800</v>
      </c>
      <c r="I44" s="15">
        <f t="shared" si="0"/>
        <v>95.682334648965423</v>
      </c>
      <c r="J44" s="4"/>
    </row>
    <row r="45" spans="1:10" ht="31.5" x14ac:dyDescent="0.2">
      <c r="A45" s="21" t="s">
        <v>97</v>
      </c>
      <c r="B45" s="22">
        <v>920</v>
      </c>
      <c r="C45" s="22" t="s">
        <v>10</v>
      </c>
      <c r="D45" s="22" t="s">
        <v>24</v>
      </c>
      <c r="E45" s="20" t="s">
        <v>193</v>
      </c>
      <c r="F45" s="22" t="s">
        <v>39</v>
      </c>
      <c r="G45" s="15">
        <f t="shared" si="16"/>
        <v>836.1</v>
      </c>
      <c r="H45" s="15">
        <f t="shared" si="16"/>
        <v>800</v>
      </c>
      <c r="I45" s="15">
        <f t="shared" si="0"/>
        <v>95.682334648965423</v>
      </c>
      <c r="J45" s="4"/>
    </row>
    <row r="46" spans="1:10" ht="47.25" x14ac:dyDescent="0.2">
      <c r="A46" s="21" t="s">
        <v>64</v>
      </c>
      <c r="B46" s="22">
        <v>920</v>
      </c>
      <c r="C46" s="22" t="s">
        <v>10</v>
      </c>
      <c r="D46" s="22" t="s">
        <v>24</v>
      </c>
      <c r="E46" s="20" t="s">
        <v>193</v>
      </c>
      <c r="F46" s="22" t="s">
        <v>40</v>
      </c>
      <c r="G46" s="15">
        <f t="shared" si="16"/>
        <v>836.1</v>
      </c>
      <c r="H46" s="15">
        <f t="shared" si="16"/>
        <v>800</v>
      </c>
      <c r="I46" s="15">
        <f t="shared" si="0"/>
        <v>95.682334648965423</v>
      </c>
      <c r="J46" s="4"/>
    </row>
    <row r="47" spans="1:10" ht="15.75" x14ac:dyDescent="0.2">
      <c r="A47" s="21" t="s">
        <v>104</v>
      </c>
      <c r="B47" s="22" t="s">
        <v>22</v>
      </c>
      <c r="C47" s="22" t="s">
        <v>10</v>
      </c>
      <c r="D47" s="22" t="s">
        <v>24</v>
      </c>
      <c r="E47" s="22" t="s">
        <v>193</v>
      </c>
      <c r="F47" s="22" t="s">
        <v>31</v>
      </c>
      <c r="G47" s="15">
        <v>836.1</v>
      </c>
      <c r="H47" s="15">
        <v>800</v>
      </c>
      <c r="I47" s="15">
        <f t="shared" si="0"/>
        <v>95.682334648965423</v>
      </c>
      <c r="J47" s="4"/>
    </row>
    <row r="48" spans="1:10" ht="15.75" x14ac:dyDescent="0.2">
      <c r="A48" s="33" t="s">
        <v>46</v>
      </c>
      <c r="B48" s="29">
        <v>920</v>
      </c>
      <c r="C48" s="29" t="s">
        <v>11</v>
      </c>
      <c r="D48" s="29" t="s">
        <v>25</v>
      </c>
      <c r="E48" s="29"/>
      <c r="F48" s="29"/>
      <c r="G48" s="16">
        <f>G49+G57+G76</f>
        <v>8638.5</v>
      </c>
      <c r="H48" s="16">
        <f>H49+H57+H76</f>
        <v>7414</v>
      </c>
      <c r="I48" s="16">
        <f t="shared" si="0"/>
        <v>85.825085373618109</v>
      </c>
      <c r="J48" s="4"/>
    </row>
    <row r="49" spans="1:10" ht="15.75" x14ac:dyDescent="0.2">
      <c r="A49" s="35" t="s">
        <v>103</v>
      </c>
      <c r="B49" s="22" t="s">
        <v>22</v>
      </c>
      <c r="C49" s="22" t="s">
        <v>11</v>
      </c>
      <c r="D49" s="22" t="s">
        <v>101</v>
      </c>
      <c r="E49" s="22"/>
      <c r="F49" s="22"/>
      <c r="G49" s="15">
        <f t="shared" ref="G49:G52" si="17">G50</f>
        <v>300</v>
      </c>
      <c r="H49" s="15">
        <f t="shared" ref="G49:H55" si="18">H50</f>
        <v>278.39999999999998</v>
      </c>
      <c r="I49" s="15">
        <f t="shared" si="0"/>
        <v>92.8</v>
      </c>
      <c r="J49" s="4"/>
    </row>
    <row r="50" spans="1:10" ht="47.25" x14ac:dyDescent="0.2">
      <c r="A50" s="35" t="s">
        <v>111</v>
      </c>
      <c r="B50" s="22" t="s">
        <v>22</v>
      </c>
      <c r="C50" s="22" t="s">
        <v>11</v>
      </c>
      <c r="D50" s="22" t="s">
        <v>101</v>
      </c>
      <c r="E50" s="22" t="s">
        <v>85</v>
      </c>
      <c r="F50" s="22"/>
      <c r="G50" s="15">
        <f t="shared" si="17"/>
        <v>300</v>
      </c>
      <c r="H50" s="15">
        <f t="shared" si="18"/>
        <v>278.39999999999998</v>
      </c>
      <c r="I50" s="15">
        <f t="shared" si="0"/>
        <v>92.8</v>
      </c>
      <c r="J50" s="4"/>
    </row>
    <row r="51" spans="1:10" ht="15.75" x14ac:dyDescent="0.2">
      <c r="A51" s="35" t="s">
        <v>78</v>
      </c>
      <c r="B51" s="22">
        <v>920</v>
      </c>
      <c r="C51" s="22" t="s">
        <v>11</v>
      </c>
      <c r="D51" s="22" t="s">
        <v>101</v>
      </c>
      <c r="E51" s="22" t="s">
        <v>86</v>
      </c>
      <c r="F51" s="22"/>
      <c r="G51" s="15">
        <f t="shared" si="17"/>
        <v>300</v>
      </c>
      <c r="H51" s="15">
        <f t="shared" si="18"/>
        <v>278.39999999999998</v>
      </c>
      <c r="I51" s="15">
        <f t="shared" si="0"/>
        <v>92.8</v>
      </c>
      <c r="J51" s="4"/>
    </row>
    <row r="52" spans="1:10" ht="15.75" x14ac:dyDescent="0.2">
      <c r="A52" s="35" t="s">
        <v>102</v>
      </c>
      <c r="B52" s="22">
        <v>920</v>
      </c>
      <c r="C52" s="22" t="s">
        <v>11</v>
      </c>
      <c r="D52" s="22" t="s">
        <v>101</v>
      </c>
      <c r="E52" s="22" t="s">
        <v>105</v>
      </c>
      <c r="F52" s="22"/>
      <c r="G52" s="15">
        <f t="shared" si="17"/>
        <v>300</v>
      </c>
      <c r="H52" s="15">
        <f t="shared" si="18"/>
        <v>278.39999999999998</v>
      </c>
      <c r="I52" s="15">
        <f t="shared" si="0"/>
        <v>92.8</v>
      </c>
      <c r="J52" s="4"/>
    </row>
    <row r="53" spans="1:10" ht="15.75" x14ac:dyDescent="0.2">
      <c r="A53" s="35" t="s">
        <v>102</v>
      </c>
      <c r="B53" s="22">
        <v>920</v>
      </c>
      <c r="C53" s="22" t="s">
        <v>11</v>
      </c>
      <c r="D53" s="22" t="s">
        <v>101</v>
      </c>
      <c r="E53" s="22" t="s">
        <v>158</v>
      </c>
      <c r="F53" s="22"/>
      <c r="G53" s="15">
        <f t="shared" si="18"/>
        <v>300</v>
      </c>
      <c r="H53" s="15">
        <f t="shared" si="18"/>
        <v>278.39999999999998</v>
      </c>
      <c r="I53" s="15">
        <f t="shared" si="0"/>
        <v>92.8</v>
      </c>
      <c r="J53" s="4"/>
    </row>
    <row r="54" spans="1:10" ht="31.5" x14ac:dyDescent="0.2">
      <c r="A54" s="21" t="s">
        <v>97</v>
      </c>
      <c r="B54" s="22">
        <v>920</v>
      </c>
      <c r="C54" s="22" t="s">
        <v>11</v>
      </c>
      <c r="D54" s="22" t="s">
        <v>101</v>
      </c>
      <c r="E54" s="22" t="s">
        <v>158</v>
      </c>
      <c r="F54" s="22" t="s">
        <v>39</v>
      </c>
      <c r="G54" s="15">
        <f t="shared" si="18"/>
        <v>300</v>
      </c>
      <c r="H54" s="15">
        <f t="shared" si="18"/>
        <v>278.39999999999998</v>
      </c>
      <c r="I54" s="15">
        <f t="shared" si="0"/>
        <v>92.8</v>
      </c>
      <c r="J54" s="4"/>
    </row>
    <row r="55" spans="1:10" ht="47.25" x14ac:dyDescent="0.2">
      <c r="A55" s="23" t="s">
        <v>64</v>
      </c>
      <c r="B55" s="22">
        <v>920</v>
      </c>
      <c r="C55" s="22" t="s">
        <v>11</v>
      </c>
      <c r="D55" s="22" t="s">
        <v>101</v>
      </c>
      <c r="E55" s="22" t="s">
        <v>158</v>
      </c>
      <c r="F55" s="22" t="s">
        <v>40</v>
      </c>
      <c r="G55" s="15">
        <f t="shared" si="18"/>
        <v>300</v>
      </c>
      <c r="H55" s="15">
        <f t="shared" si="18"/>
        <v>278.39999999999998</v>
      </c>
      <c r="I55" s="15">
        <f t="shared" si="0"/>
        <v>92.8</v>
      </c>
      <c r="J55" s="4"/>
    </row>
    <row r="56" spans="1:10" ht="15.75" x14ac:dyDescent="0.2">
      <c r="A56" s="21" t="s">
        <v>104</v>
      </c>
      <c r="B56" s="22">
        <v>920</v>
      </c>
      <c r="C56" s="22" t="s">
        <v>11</v>
      </c>
      <c r="D56" s="22" t="s">
        <v>101</v>
      </c>
      <c r="E56" s="22" t="s">
        <v>158</v>
      </c>
      <c r="F56" s="22" t="s">
        <v>31</v>
      </c>
      <c r="G56" s="15">
        <v>300</v>
      </c>
      <c r="H56" s="15">
        <v>278.39999999999998</v>
      </c>
      <c r="I56" s="15">
        <f t="shared" si="0"/>
        <v>92.8</v>
      </c>
      <c r="J56" s="4"/>
    </row>
    <row r="57" spans="1:10" ht="15.75" x14ac:dyDescent="0.2">
      <c r="A57" s="35" t="s">
        <v>30</v>
      </c>
      <c r="B57" s="22">
        <v>920</v>
      </c>
      <c r="C57" s="22" t="s">
        <v>11</v>
      </c>
      <c r="D57" s="22" t="s">
        <v>23</v>
      </c>
      <c r="E57" s="22"/>
      <c r="F57" s="22"/>
      <c r="G57" s="15">
        <f t="shared" ref="G57:H57" si="19">G58+G69</f>
        <v>6944.2</v>
      </c>
      <c r="H57" s="15">
        <f t="shared" si="19"/>
        <v>6317.6</v>
      </c>
      <c r="I57" s="15">
        <f t="shared" si="0"/>
        <v>90.976642377811714</v>
      </c>
      <c r="J57" s="4"/>
    </row>
    <row r="58" spans="1:10" ht="47.25" x14ac:dyDescent="0.2">
      <c r="A58" s="35" t="s">
        <v>111</v>
      </c>
      <c r="B58" s="22">
        <v>920</v>
      </c>
      <c r="C58" s="22" t="s">
        <v>11</v>
      </c>
      <c r="D58" s="22" t="s">
        <v>23</v>
      </c>
      <c r="E58" s="22" t="s">
        <v>85</v>
      </c>
      <c r="F58" s="22"/>
      <c r="G58" s="15">
        <f t="shared" ref="G58" si="20">G59</f>
        <v>6744.2</v>
      </c>
      <c r="H58" s="15">
        <f>H59</f>
        <v>6317.6</v>
      </c>
      <c r="I58" s="15">
        <f t="shared" si="0"/>
        <v>93.674564811245233</v>
      </c>
      <c r="J58" s="4"/>
    </row>
    <row r="59" spans="1:10" ht="15.75" x14ac:dyDescent="0.2">
      <c r="A59" s="35" t="s">
        <v>78</v>
      </c>
      <c r="B59" s="22">
        <v>920</v>
      </c>
      <c r="C59" s="22" t="s">
        <v>11</v>
      </c>
      <c r="D59" s="22" t="s">
        <v>23</v>
      </c>
      <c r="E59" s="22" t="s">
        <v>86</v>
      </c>
      <c r="F59" s="22"/>
      <c r="G59" s="15">
        <f>G60</f>
        <v>6744.2</v>
      </c>
      <c r="H59" s="15">
        <f t="shared" ref="H59" si="21">H60</f>
        <v>6317.6</v>
      </c>
      <c r="I59" s="15">
        <f t="shared" si="0"/>
        <v>93.674564811245233</v>
      </c>
      <c r="J59" s="4"/>
    </row>
    <row r="60" spans="1:10" ht="31.5" x14ac:dyDescent="0.2">
      <c r="A60" s="35" t="s">
        <v>79</v>
      </c>
      <c r="B60" s="22">
        <v>920</v>
      </c>
      <c r="C60" s="22" t="s">
        <v>11</v>
      </c>
      <c r="D60" s="22" t="s">
        <v>23</v>
      </c>
      <c r="E60" s="22" t="s">
        <v>128</v>
      </c>
      <c r="F60" s="22"/>
      <c r="G60" s="15">
        <f>G61+G65</f>
        <v>6744.2</v>
      </c>
      <c r="H60" s="15">
        <f t="shared" ref="H60" si="22">H61+H65</f>
        <v>6317.6</v>
      </c>
      <c r="I60" s="15">
        <f t="shared" si="0"/>
        <v>93.674564811245233</v>
      </c>
      <c r="J60" s="4"/>
    </row>
    <row r="61" spans="1:10" ht="31.5" x14ac:dyDescent="0.2">
      <c r="A61" s="35" t="s">
        <v>79</v>
      </c>
      <c r="B61" s="22">
        <v>920</v>
      </c>
      <c r="C61" s="22" t="s">
        <v>11</v>
      </c>
      <c r="D61" s="22" t="s">
        <v>23</v>
      </c>
      <c r="E61" s="22" t="s">
        <v>159</v>
      </c>
      <c r="F61" s="22"/>
      <c r="G61" s="15">
        <f>G62</f>
        <v>5579.4</v>
      </c>
      <c r="H61" s="15">
        <f t="shared" ref="H61" si="23">H62</f>
        <v>5152.8</v>
      </c>
      <c r="I61" s="15">
        <f t="shared" si="0"/>
        <v>92.354016560920542</v>
      </c>
      <c r="J61" s="4"/>
    </row>
    <row r="62" spans="1:10" ht="31.5" x14ac:dyDescent="0.2">
      <c r="A62" s="21" t="s">
        <v>97</v>
      </c>
      <c r="B62" s="22">
        <v>920</v>
      </c>
      <c r="C62" s="22" t="s">
        <v>11</v>
      </c>
      <c r="D62" s="22" t="s">
        <v>23</v>
      </c>
      <c r="E62" s="22" t="s">
        <v>159</v>
      </c>
      <c r="F62" s="22" t="s">
        <v>39</v>
      </c>
      <c r="G62" s="15">
        <f t="shared" ref="G62:H63" si="24">G63</f>
        <v>5579.4</v>
      </c>
      <c r="H62" s="15">
        <f t="shared" si="24"/>
        <v>5152.8</v>
      </c>
      <c r="I62" s="15">
        <f t="shared" si="0"/>
        <v>92.354016560920542</v>
      </c>
      <c r="J62" s="4"/>
    </row>
    <row r="63" spans="1:10" ht="47.25" x14ac:dyDescent="0.2">
      <c r="A63" s="23" t="s">
        <v>64</v>
      </c>
      <c r="B63" s="22">
        <v>920</v>
      </c>
      <c r="C63" s="22" t="s">
        <v>11</v>
      </c>
      <c r="D63" s="22" t="s">
        <v>23</v>
      </c>
      <c r="E63" s="22" t="s">
        <v>159</v>
      </c>
      <c r="F63" s="22" t="s">
        <v>40</v>
      </c>
      <c r="G63" s="15">
        <f t="shared" si="24"/>
        <v>5579.4</v>
      </c>
      <c r="H63" s="15">
        <f t="shared" si="24"/>
        <v>5152.8</v>
      </c>
      <c r="I63" s="15">
        <f t="shared" si="0"/>
        <v>92.354016560920542</v>
      </c>
      <c r="J63" s="4"/>
    </row>
    <row r="64" spans="1:10" ht="15.75" x14ac:dyDescent="0.2">
      <c r="A64" s="21" t="s">
        <v>104</v>
      </c>
      <c r="B64" s="22">
        <v>920</v>
      </c>
      <c r="C64" s="22" t="s">
        <v>11</v>
      </c>
      <c r="D64" s="22" t="s">
        <v>23</v>
      </c>
      <c r="E64" s="22" t="s">
        <v>159</v>
      </c>
      <c r="F64" s="22" t="s">
        <v>31</v>
      </c>
      <c r="G64" s="15">
        <v>5579.4</v>
      </c>
      <c r="H64" s="15">
        <v>5152.8</v>
      </c>
      <c r="I64" s="15">
        <f t="shared" si="0"/>
        <v>92.354016560920542</v>
      </c>
      <c r="J64" s="4"/>
    </row>
    <row r="65" spans="1:10" ht="31.5" x14ac:dyDescent="0.2">
      <c r="A65" s="35" t="s">
        <v>79</v>
      </c>
      <c r="B65" s="22">
        <v>920</v>
      </c>
      <c r="C65" s="22" t="s">
        <v>11</v>
      </c>
      <c r="D65" s="22" t="s">
        <v>23</v>
      </c>
      <c r="E65" s="22" t="s">
        <v>112</v>
      </c>
      <c r="F65" s="22"/>
      <c r="G65" s="15">
        <f t="shared" ref="G65:H67" si="25">G66</f>
        <v>1164.8</v>
      </c>
      <c r="H65" s="15">
        <f t="shared" si="25"/>
        <v>1164.8</v>
      </c>
      <c r="I65" s="15">
        <f t="shared" si="0"/>
        <v>100</v>
      </c>
      <c r="J65" s="4"/>
    </row>
    <row r="66" spans="1:10" s="6" customFormat="1" ht="31.5" x14ac:dyDescent="0.2">
      <c r="A66" s="21" t="s">
        <v>97</v>
      </c>
      <c r="B66" s="22">
        <v>920</v>
      </c>
      <c r="C66" s="22" t="s">
        <v>11</v>
      </c>
      <c r="D66" s="22" t="s">
        <v>23</v>
      </c>
      <c r="E66" s="22" t="s">
        <v>112</v>
      </c>
      <c r="F66" s="22" t="s">
        <v>39</v>
      </c>
      <c r="G66" s="15">
        <f t="shared" si="25"/>
        <v>1164.8</v>
      </c>
      <c r="H66" s="15">
        <f t="shared" si="25"/>
        <v>1164.8</v>
      </c>
      <c r="I66" s="15">
        <f t="shared" si="0"/>
        <v>100</v>
      </c>
      <c r="J66" s="10"/>
    </row>
    <row r="67" spans="1:10" s="6" customFormat="1" ht="47.25" x14ac:dyDescent="0.2">
      <c r="A67" s="23" t="s">
        <v>64</v>
      </c>
      <c r="B67" s="22">
        <v>920</v>
      </c>
      <c r="C67" s="22" t="s">
        <v>11</v>
      </c>
      <c r="D67" s="22" t="s">
        <v>23</v>
      </c>
      <c r="E67" s="22" t="s">
        <v>112</v>
      </c>
      <c r="F67" s="22" t="s">
        <v>40</v>
      </c>
      <c r="G67" s="15">
        <f t="shared" si="25"/>
        <v>1164.8</v>
      </c>
      <c r="H67" s="15">
        <f t="shared" si="25"/>
        <v>1164.8</v>
      </c>
      <c r="I67" s="15">
        <f t="shared" si="0"/>
        <v>100</v>
      </c>
      <c r="J67" s="10"/>
    </row>
    <row r="68" spans="1:10" s="6" customFormat="1" ht="15.75" x14ac:dyDescent="0.2">
      <c r="A68" s="21" t="s">
        <v>104</v>
      </c>
      <c r="B68" s="22">
        <v>920</v>
      </c>
      <c r="C68" s="22" t="s">
        <v>11</v>
      </c>
      <c r="D68" s="22" t="s">
        <v>23</v>
      </c>
      <c r="E68" s="22" t="s">
        <v>112</v>
      </c>
      <c r="F68" s="22" t="s">
        <v>31</v>
      </c>
      <c r="G68" s="15">
        <v>1164.8</v>
      </c>
      <c r="H68" s="15">
        <v>1164.8</v>
      </c>
      <c r="I68" s="15">
        <f t="shared" si="0"/>
        <v>100</v>
      </c>
      <c r="J68" s="10"/>
    </row>
    <row r="69" spans="1:10" s="14" customFormat="1" ht="47.25" x14ac:dyDescent="0.2">
      <c r="A69" s="21" t="s">
        <v>143</v>
      </c>
      <c r="B69" s="22" t="s">
        <v>22</v>
      </c>
      <c r="C69" s="22" t="s">
        <v>11</v>
      </c>
      <c r="D69" s="22" t="s">
        <v>23</v>
      </c>
      <c r="E69" s="22" t="s">
        <v>144</v>
      </c>
      <c r="F69" s="22"/>
      <c r="G69" s="15">
        <f t="shared" ref="G69:H69" si="26">G70</f>
        <v>200</v>
      </c>
      <c r="H69" s="15">
        <f t="shared" si="26"/>
        <v>0</v>
      </c>
      <c r="I69" s="15">
        <f t="shared" si="0"/>
        <v>0</v>
      </c>
      <c r="J69" s="10"/>
    </row>
    <row r="70" spans="1:10" s="6" customFormat="1" ht="31.5" x14ac:dyDescent="0.2">
      <c r="A70" s="21" t="s">
        <v>216</v>
      </c>
      <c r="B70" s="22" t="s">
        <v>22</v>
      </c>
      <c r="C70" s="22" t="s">
        <v>11</v>
      </c>
      <c r="D70" s="22" t="s">
        <v>23</v>
      </c>
      <c r="E70" s="22" t="s">
        <v>218</v>
      </c>
      <c r="F70" s="22"/>
      <c r="G70" s="15">
        <f t="shared" ref="G70:H74" si="27">G71</f>
        <v>200</v>
      </c>
      <c r="H70" s="15">
        <f t="shared" si="27"/>
        <v>0</v>
      </c>
      <c r="I70" s="15">
        <f t="shared" si="0"/>
        <v>0</v>
      </c>
      <c r="J70" s="10"/>
    </row>
    <row r="71" spans="1:10" s="6" customFormat="1" ht="47.25" x14ac:dyDescent="0.2">
      <c r="A71" s="21" t="s">
        <v>217</v>
      </c>
      <c r="B71" s="22" t="s">
        <v>22</v>
      </c>
      <c r="C71" s="22" t="s">
        <v>11</v>
      </c>
      <c r="D71" s="22" t="s">
        <v>23</v>
      </c>
      <c r="E71" s="22" t="s">
        <v>219</v>
      </c>
      <c r="F71" s="22"/>
      <c r="G71" s="15">
        <f t="shared" si="27"/>
        <v>200</v>
      </c>
      <c r="H71" s="15">
        <f t="shared" si="27"/>
        <v>0</v>
      </c>
      <c r="I71" s="15">
        <f t="shared" si="0"/>
        <v>0</v>
      </c>
      <c r="J71" s="10"/>
    </row>
    <row r="72" spans="1:10" s="6" customFormat="1" ht="47.25" x14ac:dyDescent="0.2">
      <c r="A72" s="21" t="s">
        <v>217</v>
      </c>
      <c r="B72" s="22" t="s">
        <v>22</v>
      </c>
      <c r="C72" s="22" t="s">
        <v>11</v>
      </c>
      <c r="D72" s="22" t="s">
        <v>23</v>
      </c>
      <c r="E72" s="22" t="s">
        <v>220</v>
      </c>
      <c r="F72" s="22"/>
      <c r="G72" s="15">
        <f t="shared" si="27"/>
        <v>200</v>
      </c>
      <c r="H72" s="15">
        <f t="shared" si="27"/>
        <v>0</v>
      </c>
      <c r="I72" s="15">
        <f t="shared" si="0"/>
        <v>0</v>
      </c>
      <c r="J72" s="10"/>
    </row>
    <row r="73" spans="1:10" s="6" customFormat="1" ht="31.5" x14ac:dyDescent="0.2">
      <c r="A73" s="21" t="s">
        <v>97</v>
      </c>
      <c r="B73" s="22" t="s">
        <v>22</v>
      </c>
      <c r="C73" s="22" t="s">
        <v>11</v>
      </c>
      <c r="D73" s="22" t="s">
        <v>23</v>
      </c>
      <c r="E73" s="22" t="s">
        <v>220</v>
      </c>
      <c r="F73" s="22" t="s">
        <v>39</v>
      </c>
      <c r="G73" s="15">
        <f t="shared" si="27"/>
        <v>200</v>
      </c>
      <c r="H73" s="15">
        <f t="shared" si="27"/>
        <v>0</v>
      </c>
      <c r="I73" s="15">
        <f t="shared" si="0"/>
        <v>0</v>
      </c>
      <c r="J73" s="10"/>
    </row>
    <row r="74" spans="1:10" s="6" customFormat="1" ht="47.25" x14ac:dyDescent="0.2">
      <c r="A74" s="23" t="s">
        <v>64</v>
      </c>
      <c r="B74" s="22" t="s">
        <v>22</v>
      </c>
      <c r="C74" s="22" t="s">
        <v>11</v>
      </c>
      <c r="D74" s="22" t="s">
        <v>23</v>
      </c>
      <c r="E74" s="22" t="s">
        <v>220</v>
      </c>
      <c r="F74" s="22" t="s">
        <v>40</v>
      </c>
      <c r="G74" s="15">
        <f t="shared" si="27"/>
        <v>200</v>
      </c>
      <c r="H74" s="15">
        <f t="shared" si="27"/>
        <v>0</v>
      </c>
      <c r="I74" s="15">
        <f t="shared" si="0"/>
        <v>0</v>
      </c>
      <c r="J74" s="10"/>
    </row>
    <row r="75" spans="1:10" s="6" customFormat="1" ht="15.75" x14ac:dyDescent="0.2">
      <c r="A75" s="21" t="s">
        <v>104</v>
      </c>
      <c r="B75" s="22" t="s">
        <v>22</v>
      </c>
      <c r="C75" s="22" t="s">
        <v>11</v>
      </c>
      <c r="D75" s="22" t="s">
        <v>23</v>
      </c>
      <c r="E75" s="22" t="s">
        <v>220</v>
      </c>
      <c r="F75" s="22" t="s">
        <v>31</v>
      </c>
      <c r="G75" s="15">
        <v>200</v>
      </c>
      <c r="H75" s="15">
        <v>0</v>
      </c>
      <c r="I75" s="15">
        <f t="shared" si="0"/>
        <v>0</v>
      </c>
      <c r="J75" s="10"/>
    </row>
    <row r="76" spans="1:10" ht="31.5" x14ac:dyDescent="0.2">
      <c r="A76" s="23" t="s">
        <v>98</v>
      </c>
      <c r="B76" s="22" t="s">
        <v>22</v>
      </c>
      <c r="C76" s="22" t="s">
        <v>11</v>
      </c>
      <c r="D76" s="22" t="s">
        <v>99</v>
      </c>
      <c r="E76" s="22"/>
      <c r="F76" s="22"/>
      <c r="G76" s="15">
        <f t="shared" ref="G76:H82" si="28">G77</f>
        <v>1394.3</v>
      </c>
      <c r="H76" s="15">
        <f t="shared" si="28"/>
        <v>818</v>
      </c>
      <c r="I76" s="15">
        <f t="shared" si="0"/>
        <v>58.667431686150763</v>
      </c>
      <c r="J76" s="4"/>
    </row>
    <row r="77" spans="1:10" ht="47.25" x14ac:dyDescent="0.2">
      <c r="A77" s="23" t="s">
        <v>111</v>
      </c>
      <c r="B77" s="22" t="s">
        <v>22</v>
      </c>
      <c r="C77" s="22" t="s">
        <v>11</v>
      </c>
      <c r="D77" s="22" t="s">
        <v>99</v>
      </c>
      <c r="E77" s="22" t="s">
        <v>85</v>
      </c>
      <c r="F77" s="22"/>
      <c r="G77" s="15">
        <f t="shared" ref="G77:G78" si="29">G78</f>
        <v>1394.3</v>
      </c>
      <c r="H77" s="15">
        <f t="shared" si="28"/>
        <v>818</v>
      </c>
      <c r="I77" s="15">
        <f t="shared" ref="I77:I140" si="30">H77/G77*100</f>
        <v>58.667431686150763</v>
      </c>
      <c r="J77" s="4"/>
    </row>
    <row r="78" spans="1:10" ht="78.75" x14ac:dyDescent="0.2">
      <c r="A78" s="23" t="s">
        <v>184</v>
      </c>
      <c r="B78" s="22">
        <v>920</v>
      </c>
      <c r="C78" s="22" t="s">
        <v>11</v>
      </c>
      <c r="D78" s="22" t="s">
        <v>99</v>
      </c>
      <c r="E78" s="22" t="s">
        <v>100</v>
      </c>
      <c r="F78" s="22"/>
      <c r="G78" s="15">
        <f t="shared" si="29"/>
        <v>1394.3</v>
      </c>
      <c r="H78" s="15">
        <f t="shared" si="28"/>
        <v>818</v>
      </c>
      <c r="I78" s="15">
        <f t="shared" si="30"/>
        <v>58.667431686150763</v>
      </c>
      <c r="J78" s="4"/>
    </row>
    <row r="79" spans="1:10" ht="31.5" x14ac:dyDescent="0.2">
      <c r="A79" s="21" t="s">
        <v>161</v>
      </c>
      <c r="B79" s="22" t="s">
        <v>22</v>
      </c>
      <c r="C79" s="22" t="s">
        <v>11</v>
      </c>
      <c r="D79" s="22" t="s">
        <v>99</v>
      </c>
      <c r="E79" s="22" t="s">
        <v>129</v>
      </c>
      <c r="F79" s="22"/>
      <c r="G79" s="15">
        <f t="shared" si="28"/>
        <v>1394.3</v>
      </c>
      <c r="H79" s="15">
        <f t="shared" ref="H79:H80" si="31">H80</f>
        <v>818</v>
      </c>
      <c r="I79" s="15">
        <f t="shared" si="30"/>
        <v>58.667431686150763</v>
      </c>
      <c r="J79" s="4"/>
    </row>
    <row r="80" spans="1:10" ht="31.5" x14ac:dyDescent="0.2">
      <c r="A80" s="21" t="s">
        <v>154</v>
      </c>
      <c r="B80" s="22" t="s">
        <v>22</v>
      </c>
      <c r="C80" s="22" t="s">
        <v>11</v>
      </c>
      <c r="D80" s="22" t="s">
        <v>99</v>
      </c>
      <c r="E80" s="22" t="s">
        <v>160</v>
      </c>
      <c r="F80" s="22"/>
      <c r="G80" s="15">
        <f t="shared" si="28"/>
        <v>1394.3</v>
      </c>
      <c r="H80" s="15">
        <f t="shared" si="31"/>
        <v>818</v>
      </c>
      <c r="I80" s="15">
        <f t="shared" si="30"/>
        <v>58.667431686150763</v>
      </c>
      <c r="J80" s="4"/>
    </row>
    <row r="81" spans="1:11" ht="31.5" x14ac:dyDescent="0.2">
      <c r="A81" s="21" t="s">
        <v>97</v>
      </c>
      <c r="B81" s="22" t="s">
        <v>22</v>
      </c>
      <c r="C81" s="22" t="s">
        <v>11</v>
      </c>
      <c r="D81" s="22" t="s">
        <v>99</v>
      </c>
      <c r="E81" s="22" t="s">
        <v>160</v>
      </c>
      <c r="F81" s="22" t="s">
        <v>39</v>
      </c>
      <c r="G81" s="15">
        <f t="shared" si="28"/>
        <v>1394.3</v>
      </c>
      <c r="H81" s="15">
        <f t="shared" ref="H81" si="32">H82</f>
        <v>818</v>
      </c>
      <c r="I81" s="15">
        <f t="shared" si="30"/>
        <v>58.667431686150763</v>
      </c>
      <c r="J81" s="4"/>
    </row>
    <row r="82" spans="1:11" ht="47.25" x14ac:dyDescent="0.2">
      <c r="A82" s="21" t="s">
        <v>64</v>
      </c>
      <c r="B82" s="22" t="s">
        <v>22</v>
      </c>
      <c r="C82" s="22" t="s">
        <v>11</v>
      </c>
      <c r="D82" s="22" t="s">
        <v>99</v>
      </c>
      <c r="E82" s="22" t="s">
        <v>160</v>
      </c>
      <c r="F82" s="22" t="s">
        <v>40</v>
      </c>
      <c r="G82" s="15">
        <f t="shared" si="28"/>
        <v>1394.3</v>
      </c>
      <c r="H82" s="15">
        <f t="shared" ref="H82" si="33">H83</f>
        <v>818</v>
      </c>
      <c r="I82" s="15">
        <f t="shared" si="30"/>
        <v>58.667431686150763</v>
      </c>
      <c r="J82" s="4"/>
    </row>
    <row r="83" spans="1:11" ht="15.75" x14ac:dyDescent="0.2">
      <c r="A83" s="21" t="s">
        <v>104</v>
      </c>
      <c r="B83" s="22" t="s">
        <v>22</v>
      </c>
      <c r="C83" s="22" t="s">
        <v>11</v>
      </c>
      <c r="D83" s="22" t="s">
        <v>99</v>
      </c>
      <c r="E83" s="22" t="s">
        <v>160</v>
      </c>
      <c r="F83" s="22" t="s">
        <v>31</v>
      </c>
      <c r="G83" s="15">
        <v>1394.3</v>
      </c>
      <c r="H83" s="15">
        <v>818</v>
      </c>
      <c r="I83" s="15">
        <f t="shared" si="30"/>
        <v>58.667431686150763</v>
      </c>
      <c r="J83" s="4"/>
    </row>
    <row r="84" spans="1:11" ht="15.75" x14ac:dyDescent="0.2">
      <c r="A84" s="33" t="s">
        <v>47</v>
      </c>
      <c r="B84" s="29">
        <v>920</v>
      </c>
      <c r="C84" s="29" t="s">
        <v>12</v>
      </c>
      <c r="D84" s="29" t="s">
        <v>25</v>
      </c>
      <c r="E84" s="29"/>
      <c r="F84" s="29" t="s">
        <v>7</v>
      </c>
      <c r="G84" s="16">
        <f>G93+G102+G85</f>
        <v>164472</v>
      </c>
      <c r="H84" s="16">
        <f>H93+H102+H85</f>
        <v>140839.20000000001</v>
      </c>
      <c r="I84" s="16">
        <f t="shared" si="30"/>
        <v>85.631110462571144</v>
      </c>
      <c r="J84" s="4"/>
    </row>
    <row r="85" spans="1:11" ht="15.75" x14ac:dyDescent="0.2">
      <c r="A85" s="35" t="s">
        <v>134</v>
      </c>
      <c r="B85" s="22">
        <v>920</v>
      </c>
      <c r="C85" s="22" t="s">
        <v>12</v>
      </c>
      <c r="D85" s="22" t="s">
        <v>9</v>
      </c>
      <c r="E85" s="22"/>
      <c r="F85" s="22"/>
      <c r="G85" s="15">
        <f>G86</f>
        <v>180</v>
      </c>
      <c r="H85" s="15">
        <f t="shared" ref="H85:H89" si="34">H86</f>
        <v>179</v>
      </c>
      <c r="I85" s="15">
        <f t="shared" si="30"/>
        <v>99.444444444444443</v>
      </c>
      <c r="J85" s="4"/>
      <c r="K85" s="4"/>
    </row>
    <row r="86" spans="1:11" ht="47.25" x14ac:dyDescent="0.2">
      <c r="A86" s="19" t="s">
        <v>111</v>
      </c>
      <c r="B86" s="22">
        <v>920</v>
      </c>
      <c r="C86" s="22" t="s">
        <v>12</v>
      </c>
      <c r="D86" s="22" t="s">
        <v>9</v>
      </c>
      <c r="E86" s="20" t="s">
        <v>85</v>
      </c>
      <c r="F86" s="22"/>
      <c r="G86" s="15">
        <f>G89</f>
        <v>180</v>
      </c>
      <c r="H86" s="15">
        <f>H89</f>
        <v>179</v>
      </c>
      <c r="I86" s="15">
        <f t="shared" si="30"/>
        <v>99.444444444444443</v>
      </c>
      <c r="J86" s="4"/>
    </row>
    <row r="87" spans="1:11" ht="31.5" x14ac:dyDescent="0.2">
      <c r="A87" s="19" t="s">
        <v>155</v>
      </c>
      <c r="B87" s="22" t="s">
        <v>22</v>
      </c>
      <c r="C87" s="22" t="s">
        <v>12</v>
      </c>
      <c r="D87" s="22" t="s">
        <v>9</v>
      </c>
      <c r="E87" s="20" t="s">
        <v>135</v>
      </c>
      <c r="F87" s="22"/>
      <c r="G87" s="15">
        <f t="shared" ref="G87:G88" si="35">G88</f>
        <v>180</v>
      </c>
      <c r="H87" s="15">
        <f t="shared" ref="H87" si="36">H88</f>
        <v>179</v>
      </c>
      <c r="I87" s="15">
        <f t="shared" si="30"/>
        <v>99.444444444444443</v>
      </c>
      <c r="J87" s="4"/>
    </row>
    <row r="88" spans="1:11" ht="31.5" x14ac:dyDescent="0.2">
      <c r="A88" s="19" t="s">
        <v>136</v>
      </c>
      <c r="B88" s="22" t="s">
        <v>22</v>
      </c>
      <c r="C88" s="22" t="s">
        <v>12</v>
      </c>
      <c r="D88" s="22" t="s">
        <v>9</v>
      </c>
      <c r="E88" s="22" t="s">
        <v>133</v>
      </c>
      <c r="F88" s="22"/>
      <c r="G88" s="15">
        <f t="shared" si="35"/>
        <v>180</v>
      </c>
      <c r="H88" s="15">
        <f t="shared" ref="H88" si="37">H89</f>
        <v>179</v>
      </c>
      <c r="I88" s="15">
        <f t="shared" si="30"/>
        <v>99.444444444444443</v>
      </c>
      <c r="J88" s="4"/>
    </row>
    <row r="89" spans="1:11" ht="31.5" x14ac:dyDescent="0.2">
      <c r="A89" s="35" t="s">
        <v>136</v>
      </c>
      <c r="B89" s="22" t="s">
        <v>22</v>
      </c>
      <c r="C89" s="22" t="s">
        <v>12</v>
      </c>
      <c r="D89" s="22" t="s">
        <v>9</v>
      </c>
      <c r="E89" s="22" t="s">
        <v>162</v>
      </c>
      <c r="F89" s="22"/>
      <c r="G89" s="15">
        <f t="shared" ref="G89" si="38">G90</f>
        <v>180</v>
      </c>
      <c r="H89" s="15">
        <f t="shared" si="34"/>
        <v>179</v>
      </c>
      <c r="I89" s="15">
        <f t="shared" si="30"/>
        <v>99.444444444444443</v>
      </c>
      <c r="J89" s="4"/>
    </row>
    <row r="90" spans="1:11" ht="31.5" x14ac:dyDescent="0.2">
      <c r="A90" s="21" t="s">
        <v>97</v>
      </c>
      <c r="B90" s="22">
        <v>920</v>
      </c>
      <c r="C90" s="22" t="s">
        <v>12</v>
      </c>
      <c r="D90" s="22" t="s">
        <v>9</v>
      </c>
      <c r="E90" s="22" t="s">
        <v>162</v>
      </c>
      <c r="F90" s="22" t="s">
        <v>39</v>
      </c>
      <c r="G90" s="15">
        <f t="shared" ref="G90:H91" si="39">G91</f>
        <v>180</v>
      </c>
      <c r="H90" s="15">
        <f t="shared" si="39"/>
        <v>179</v>
      </c>
      <c r="I90" s="15">
        <f t="shared" si="30"/>
        <v>99.444444444444443</v>
      </c>
      <c r="J90" s="4"/>
    </row>
    <row r="91" spans="1:11" ht="47.25" x14ac:dyDescent="0.2">
      <c r="A91" s="21" t="s">
        <v>64</v>
      </c>
      <c r="B91" s="22">
        <v>920</v>
      </c>
      <c r="C91" s="22" t="s">
        <v>12</v>
      </c>
      <c r="D91" s="22" t="s">
        <v>9</v>
      </c>
      <c r="E91" s="22" t="s">
        <v>162</v>
      </c>
      <c r="F91" s="22" t="s">
        <v>40</v>
      </c>
      <c r="G91" s="15">
        <f t="shared" si="39"/>
        <v>180</v>
      </c>
      <c r="H91" s="15">
        <f t="shared" si="39"/>
        <v>179</v>
      </c>
      <c r="I91" s="15">
        <f t="shared" si="30"/>
        <v>99.444444444444443</v>
      </c>
      <c r="J91" s="4"/>
    </row>
    <row r="92" spans="1:11" ht="15.75" x14ac:dyDescent="0.2">
      <c r="A92" s="21" t="s">
        <v>104</v>
      </c>
      <c r="B92" s="22" t="s">
        <v>22</v>
      </c>
      <c r="C92" s="22" t="s">
        <v>12</v>
      </c>
      <c r="D92" s="22" t="s">
        <v>9</v>
      </c>
      <c r="E92" s="22" t="s">
        <v>162</v>
      </c>
      <c r="F92" s="22" t="s">
        <v>31</v>
      </c>
      <c r="G92" s="15">
        <v>180</v>
      </c>
      <c r="H92" s="15">
        <v>179</v>
      </c>
      <c r="I92" s="15">
        <f t="shared" si="30"/>
        <v>99.444444444444443</v>
      </c>
      <c r="J92" s="4"/>
    </row>
    <row r="93" spans="1:11" ht="15.75" x14ac:dyDescent="0.2">
      <c r="A93" s="35" t="s">
        <v>19</v>
      </c>
      <c r="B93" s="22">
        <v>920</v>
      </c>
      <c r="C93" s="22" t="s">
        <v>12</v>
      </c>
      <c r="D93" s="22" t="s">
        <v>13</v>
      </c>
      <c r="E93" s="22"/>
      <c r="F93" s="22"/>
      <c r="G93" s="15">
        <f>G94</f>
        <v>600</v>
      </c>
      <c r="H93" s="15">
        <f t="shared" ref="G93:H94" si="40">H94</f>
        <v>556.9</v>
      </c>
      <c r="I93" s="15">
        <f t="shared" si="30"/>
        <v>92.816666666666663</v>
      </c>
      <c r="J93" s="4"/>
    </row>
    <row r="94" spans="1:11" ht="15.75" x14ac:dyDescent="0.2">
      <c r="A94" s="19" t="s">
        <v>37</v>
      </c>
      <c r="B94" s="22">
        <v>920</v>
      </c>
      <c r="C94" s="22" t="s">
        <v>12</v>
      </c>
      <c r="D94" s="22" t="s">
        <v>13</v>
      </c>
      <c r="E94" s="20" t="s">
        <v>82</v>
      </c>
      <c r="F94" s="22"/>
      <c r="G94" s="15">
        <f t="shared" si="40"/>
        <v>600</v>
      </c>
      <c r="H94" s="15">
        <f t="shared" si="40"/>
        <v>556.9</v>
      </c>
      <c r="I94" s="15">
        <f t="shared" si="30"/>
        <v>92.816666666666663</v>
      </c>
      <c r="J94" s="4"/>
    </row>
    <row r="95" spans="1:11" ht="15.75" x14ac:dyDescent="0.2">
      <c r="A95" s="35" t="s">
        <v>20</v>
      </c>
      <c r="B95" s="22" t="s">
        <v>22</v>
      </c>
      <c r="C95" s="22" t="s">
        <v>12</v>
      </c>
      <c r="D95" s="22" t="s">
        <v>13</v>
      </c>
      <c r="E95" s="22" t="s">
        <v>87</v>
      </c>
      <c r="F95" s="22"/>
      <c r="G95" s="15">
        <f>G96+G99</f>
        <v>600</v>
      </c>
      <c r="H95" s="15">
        <f t="shared" ref="H95" si="41">H96+H99</f>
        <v>556.9</v>
      </c>
      <c r="I95" s="15">
        <f t="shared" si="30"/>
        <v>92.816666666666663</v>
      </c>
      <c r="J95" s="4"/>
    </row>
    <row r="96" spans="1:11" ht="31.5" x14ac:dyDescent="0.2">
      <c r="A96" s="21" t="s">
        <v>97</v>
      </c>
      <c r="B96" s="22">
        <v>920</v>
      </c>
      <c r="C96" s="22" t="s">
        <v>12</v>
      </c>
      <c r="D96" s="22" t="s">
        <v>13</v>
      </c>
      <c r="E96" s="22" t="s">
        <v>87</v>
      </c>
      <c r="F96" s="22" t="s">
        <v>39</v>
      </c>
      <c r="G96" s="15">
        <f t="shared" ref="G96:H97" si="42">G97</f>
        <v>100</v>
      </c>
      <c r="H96" s="15">
        <f t="shared" si="42"/>
        <v>95.2</v>
      </c>
      <c r="I96" s="15">
        <f t="shared" si="30"/>
        <v>95.2</v>
      </c>
      <c r="J96" s="4"/>
    </row>
    <row r="97" spans="1:11" ht="47.25" x14ac:dyDescent="0.2">
      <c r="A97" s="21" t="s">
        <v>64</v>
      </c>
      <c r="B97" s="22">
        <v>920</v>
      </c>
      <c r="C97" s="22" t="s">
        <v>12</v>
      </c>
      <c r="D97" s="22" t="s">
        <v>13</v>
      </c>
      <c r="E97" s="22" t="s">
        <v>87</v>
      </c>
      <c r="F97" s="22" t="s">
        <v>40</v>
      </c>
      <c r="G97" s="15">
        <f t="shared" si="42"/>
        <v>100</v>
      </c>
      <c r="H97" s="15">
        <f t="shared" si="42"/>
        <v>95.2</v>
      </c>
      <c r="I97" s="15">
        <f t="shared" si="30"/>
        <v>95.2</v>
      </c>
      <c r="J97" s="4"/>
    </row>
    <row r="98" spans="1:11" ht="15.75" x14ac:dyDescent="0.2">
      <c r="A98" s="21" t="s">
        <v>104</v>
      </c>
      <c r="B98" s="22" t="s">
        <v>22</v>
      </c>
      <c r="C98" s="22" t="s">
        <v>12</v>
      </c>
      <c r="D98" s="22" t="s">
        <v>13</v>
      </c>
      <c r="E98" s="22" t="s">
        <v>87</v>
      </c>
      <c r="F98" s="22" t="s">
        <v>31</v>
      </c>
      <c r="G98" s="15">
        <v>100</v>
      </c>
      <c r="H98" s="15">
        <v>95.2</v>
      </c>
      <c r="I98" s="15">
        <f t="shared" si="30"/>
        <v>95.2</v>
      </c>
      <c r="J98" s="4"/>
    </row>
    <row r="99" spans="1:11" ht="15.75" x14ac:dyDescent="0.2">
      <c r="A99" s="35" t="s">
        <v>41</v>
      </c>
      <c r="B99" s="22" t="s">
        <v>22</v>
      </c>
      <c r="C99" s="22" t="s">
        <v>12</v>
      </c>
      <c r="D99" s="22" t="s">
        <v>13</v>
      </c>
      <c r="E99" s="22" t="s">
        <v>87</v>
      </c>
      <c r="F99" s="22" t="s">
        <v>42</v>
      </c>
      <c r="G99" s="15">
        <f>G100</f>
        <v>500</v>
      </c>
      <c r="H99" s="15">
        <f t="shared" ref="G99:H100" si="43">H100</f>
        <v>461.7</v>
      </c>
      <c r="I99" s="15">
        <f t="shared" si="30"/>
        <v>92.34</v>
      </c>
      <c r="J99" s="4"/>
    </row>
    <row r="100" spans="1:11" ht="64.5" customHeight="1" x14ac:dyDescent="0.2">
      <c r="A100" s="36" t="s">
        <v>119</v>
      </c>
      <c r="B100" s="22" t="s">
        <v>22</v>
      </c>
      <c r="C100" s="22" t="s">
        <v>12</v>
      </c>
      <c r="D100" s="22" t="s">
        <v>13</v>
      </c>
      <c r="E100" s="22" t="s">
        <v>87</v>
      </c>
      <c r="F100" s="22" t="s">
        <v>32</v>
      </c>
      <c r="G100" s="15">
        <f t="shared" si="43"/>
        <v>500</v>
      </c>
      <c r="H100" s="15">
        <f t="shared" si="43"/>
        <v>461.7</v>
      </c>
      <c r="I100" s="15">
        <f t="shared" si="30"/>
        <v>92.34</v>
      </c>
      <c r="J100" s="4"/>
    </row>
    <row r="101" spans="1:11" ht="63" x14ac:dyDescent="0.2">
      <c r="A101" s="36" t="s">
        <v>120</v>
      </c>
      <c r="B101" s="22" t="s">
        <v>22</v>
      </c>
      <c r="C101" s="22" t="s">
        <v>12</v>
      </c>
      <c r="D101" s="22" t="s">
        <v>13</v>
      </c>
      <c r="E101" s="22" t="s">
        <v>87</v>
      </c>
      <c r="F101" s="22" t="s">
        <v>96</v>
      </c>
      <c r="G101" s="15">
        <v>500</v>
      </c>
      <c r="H101" s="15">
        <v>461.7</v>
      </c>
      <c r="I101" s="15">
        <f t="shared" si="30"/>
        <v>92.34</v>
      </c>
      <c r="J101" s="4"/>
    </row>
    <row r="102" spans="1:11" ht="15.75" x14ac:dyDescent="0.2">
      <c r="A102" s="19" t="s">
        <v>16</v>
      </c>
      <c r="B102" s="22">
        <v>920</v>
      </c>
      <c r="C102" s="22" t="s">
        <v>12</v>
      </c>
      <c r="D102" s="22" t="s">
        <v>10</v>
      </c>
      <c r="E102" s="22"/>
      <c r="F102" s="22" t="s">
        <v>7</v>
      </c>
      <c r="G102" s="15">
        <f>G137+G110+G103+G127</f>
        <v>163692</v>
      </c>
      <c r="H102" s="15">
        <f>H137+H110+H103+H127</f>
        <v>140103.30000000002</v>
      </c>
      <c r="I102" s="15">
        <f t="shared" si="30"/>
        <v>85.589582875155784</v>
      </c>
      <c r="J102" s="4"/>
      <c r="K102" s="4"/>
    </row>
    <row r="103" spans="1:11" ht="47.25" x14ac:dyDescent="0.2">
      <c r="A103" s="21" t="s">
        <v>143</v>
      </c>
      <c r="B103" s="22" t="s">
        <v>22</v>
      </c>
      <c r="C103" s="22" t="s">
        <v>12</v>
      </c>
      <c r="D103" s="22" t="s">
        <v>10</v>
      </c>
      <c r="E103" s="22" t="s">
        <v>144</v>
      </c>
      <c r="F103" s="22"/>
      <c r="G103" s="15">
        <f t="shared" ref="G103" si="44">G104</f>
        <v>1300</v>
      </c>
      <c r="H103" s="15">
        <f>H104</f>
        <v>807.1</v>
      </c>
      <c r="I103" s="15">
        <f t="shared" si="30"/>
        <v>62.084615384615383</v>
      </c>
      <c r="J103" s="4"/>
    </row>
    <row r="104" spans="1:11" ht="31.5" x14ac:dyDescent="0.2">
      <c r="A104" s="21" t="s">
        <v>149</v>
      </c>
      <c r="B104" s="22" t="s">
        <v>22</v>
      </c>
      <c r="C104" s="22" t="s">
        <v>12</v>
      </c>
      <c r="D104" s="22" t="s">
        <v>10</v>
      </c>
      <c r="E104" s="22" t="s">
        <v>145</v>
      </c>
      <c r="F104" s="22"/>
      <c r="G104" s="15">
        <f t="shared" ref="G104:G108" si="45">G105</f>
        <v>1300</v>
      </c>
      <c r="H104" s="15">
        <f t="shared" ref="H104:H108" si="46">H105</f>
        <v>807.1</v>
      </c>
      <c r="I104" s="15">
        <f t="shared" si="30"/>
        <v>62.084615384615383</v>
      </c>
      <c r="J104" s="4"/>
    </row>
    <row r="105" spans="1:11" ht="47.25" x14ac:dyDescent="0.2">
      <c r="A105" s="21" t="s">
        <v>146</v>
      </c>
      <c r="B105" s="22" t="s">
        <v>22</v>
      </c>
      <c r="C105" s="22" t="s">
        <v>12</v>
      </c>
      <c r="D105" s="22" t="s">
        <v>10</v>
      </c>
      <c r="E105" s="22" t="s">
        <v>142</v>
      </c>
      <c r="F105" s="22"/>
      <c r="G105" s="15">
        <f t="shared" si="45"/>
        <v>1300</v>
      </c>
      <c r="H105" s="15">
        <f t="shared" si="46"/>
        <v>807.1</v>
      </c>
      <c r="I105" s="15">
        <f t="shared" si="30"/>
        <v>62.084615384615383</v>
      </c>
      <c r="J105" s="4"/>
    </row>
    <row r="106" spans="1:11" ht="47.25" x14ac:dyDescent="0.2">
      <c r="A106" s="21" t="s">
        <v>146</v>
      </c>
      <c r="B106" s="22">
        <v>920</v>
      </c>
      <c r="C106" s="22" t="s">
        <v>12</v>
      </c>
      <c r="D106" s="22" t="s">
        <v>10</v>
      </c>
      <c r="E106" s="22" t="s">
        <v>163</v>
      </c>
      <c r="F106" s="22"/>
      <c r="G106" s="15">
        <f t="shared" si="45"/>
        <v>1300</v>
      </c>
      <c r="H106" s="15">
        <f t="shared" si="46"/>
        <v>807.1</v>
      </c>
      <c r="I106" s="15">
        <f t="shared" si="30"/>
        <v>62.084615384615383</v>
      </c>
      <c r="J106" s="4"/>
    </row>
    <row r="107" spans="1:11" ht="31.5" x14ac:dyDescent="0.2">
      <c r="A107" s="21" t="s">
        <v>97</v>
      </c>
      <c r="B107" s="22">
        <v>920</v>
      </c>
      <c r="C107" s="22" t="s">
        <v>12</v>
      </c>
      <c r="D107" s="22" t="s">
        <v>10</v>
      </c>
      <c r="E107" s="22" t="s">
        <v>163</v>
      </c>
      <c r="F107" s="22" t="s">
        <v>39</v>
      </c>
      <c r="G107" s="15">
        <f t="shared" si="45"/>
        <v>1300</v>
      </c>
      <c r="H107" s="15">
        <f t="shared" si="46"/>
        <v>807.1</v>
      </c>
      <c r="I107" s="15">
        <f t="shared" si="30"/>
        <v>62.084615384615383</v>
      </c>
      <c r="J107" s="4"/>
    </row>
    <row r="108" spans="1:11" ht="47.25" x14ac:dyDescent="0.2">
      <c r="A108" s="21" t="s">
        <v>64</v>
      </c>
      <c r="B108" s="22">
        <v>920</v>
      </c>
      <c r="C108" s="22" t="s">
        <v>12</v>
      </c>
      <c r="D108" s="22" t="s">
        <v>10</v>
      </c>
      <c r="E108" s="22" t="s">
        <v>163</v>
      </c>
      <c r="F108" s="22" t="s">
        <v>40</v>
      </c>
      <c r="G108" s="15">
        <f t="shared" si="45"/>
        <v>1300</v>
      </c>
      <c r="H108" s="15">
        <f t="shared" si="46"/>
        <v>807.1</v>
      </c>
      <c r="I108" s="15">
        <f t="shared" si="30"/>
        <v>62.084615384615383</v>
      </c>
      <c r="J108" s="4"/>
    </row>
    <row r="109" spans="1:11" ht="15.75" x14ac:dyDescent="0.2">
      <c r="A109" s="21" t="s">
        <v>104</v>
      </c>
      <c r="B109" s="22" t="s">
        <v>22</v>
      </c>
      <c r="C109" s="22" t="s">
        <v>12</v>
      </c>
      <c r="D109" s="22" t="s">
        <v>10</v>
      </c>
      <c r="E109" s="22" t="s">
        <v>163</v>
      </c>
      <c r="F109" s="22" t="s">
        <v>31</v>
      </c>
      <c r="G109" s="15">
        <v>1300</v>
      </c>
      <c r="H109" s="15">
        <v>807.1</v>
      </c>
      <c r="I109" s="15">
        <f t="shared" si="30"/>
        <v>62.084615384615383</v>
      </c>
      <c r="J109" s="4"/>
    </row>
    <row r="110" spans="1:11" ht="63" x14ac:dyDescent="0.2">
      <c r="A110" s="19" t="s">
        <v>185</v>
      </c>
      <c r="B110" s="22" t="s">
        <v>22</v>
      </c>
      <c r="C110" s="22" t="s">
        <v>12</v>
      </c>
      <c r="D110" s="22" t="s">
        <v>10</v>
      </c>
      <c r="E110" s="22" t="s">
        <v>113</v>
      </c>
      <c r="F110" s="22"/>
      <c r="G110" s="15">
        <f>G111</f>
        <v>16125.400000000001</v>
      </c>
      <c r="H110" s="15">
        <f t="shared" ref="H110" si="47">H111</f>
        <v>14692.7</v>
      </c>
      <c r="I110" s="15">
        <f t="shared" si="30"/>
        <v>91.115259156362001</v>
      </c>
      <c r="J110" s="4"/>
    </row>
    <row r="111" spans="1:11" ht="47.25" x14ac:dyDescent="0.2">
      <c r="A111" s="19" t="s">
        <v>106</v>
      </c>
      <c r="B111" s="22" t="s">
        <v>22</v>
      </c>
      <c r="C111" s="22" t="s">
        <v>12</v>
      </c>
      <c r="D111" s="22" t="s">
        <v>10</v>
      </c>
      <c r="E111" s="22" t="s">
        <v>114</v>
      </c>
      <c r="F111" s="22"/>
      <c r="G111" s="15">
        <f>G117+G122+G112</f>
        <v>16125.400000000001</v>
      </c>
      <c r="H111" s="15">
        <f t="shared" ref="H111" si="48">H117+H122+H112</f>
        <v>14692.7</v>
      </c>
      <c r="I111" s="15">
        <f t="shared" si="30"/>
        <v>91.115259156362001</v>
      </c>
      <c r="J111" s="4"/>
    </row>
    <row r="112" spans="1:11" ht="31.5" x14ac:dyDescent="0.2">
      <c r="A112" s="19" t="s">
        <v>221</v>
      </c>
      <c r="B112" s="22" t="s">
        <v>22</v>
      </c>
      <c r="C112" s="22" t="s">
        <v>12</v>
      </c>
      <c r="D112" s="22" t="s">
        <v>10</v>
      </c>
      <c r="E112" s="22" t="s">
        <v>215</v>
      </c>
      <c r="F112" s="22"/>
      <c r="G112" s="15">
        <f t="shared" ref="G112:H112" si="49">G113</f>
        <v>2873.3</v>
      </c>
      <c r="H112" s="15">
        <f t="shared" si="49"/>
        <v>1881.5</v>
      </c>
      <c r="I112" s="15">
        <f t="shared" si="30"/>
        <v>65.482198169352316</v>
      </c>
      <c r="J112" s="4"/>
    </row>
    <row r="113" spans="1:10" ht="31.5" x14ac:dyDescent="0.2">
      <c r="A113" s="19" t="s">
        <v>221</v>
      </c>
      <c r="B113" s="22" t="s">
        <v>22</v>
      </c>
      <c r="C113" s="22" t="s">
        <v>12</v>
      </c>
      <c r="D113" s="22" t="s">
        <v>10</v>
      </c>
      <c r="E113" s="22" t="s">
        <v>222</v>
      </c>
      <c r="F113" s="22"/>
      <c r="G113" s="15">
        <f t="shared" ref="G113:H113" si="50">G114</f>
        <v>2873.3</v>
      </c>
      <c r="H113" s="15">
        <f t="shared" si="50"/>
        <v>1881.5</v>
      </c>
      <c r="I113" s="15">
        <f t="shared" si="30"/>
        <v>65.482198169352316</v>
      </c>
      <c r="J113" s="4"/>
    </row>
    <row r="114" spans="1:10" ht="31.5" x14ac:dyDescent="0.2">
      <c r="A114" s="21" t="s">
        <v>97</v>
      </c>
      <c r="B114" s="22" t="s">
        <v>22</v>
      </c>
      <c r="C114" s="22" t="s">
        <v>12</v>
      </c>
      <c r="D114" s="22" t="s">
        <v>10</v>
      </c>
      <c r="E114" s="22" t="s">
        <v>222</v>
      </c>
      <c r="F114" s="22" t="s">
        <v>39</v>
      </c>
      <c r="G114" s="15">
        <f>G115</f>
        <v>2873.3</v>
      </c>
      <c r="H114" s="15">
        <f>H115</f>
        <v>1881.5</v>
      </c>
      <c r="I114" s="15">
        <f t="shared" si="30"/>
        <v>65.482198169352316</v>
      </c>
      <c r="J114" s="4"/>
    </row>
    <row r="115" spans="1:10" ht="47.25" x14ac:dyDescent="0.2">
      <c r="A115" s="21" t="s">
        <v>64</v>
      </c>
      <c r="B115" s="22" t="s">
        <v>22</v>
      </c>
      <c r="C115" s="22" t="s">
        <v>12</v>
      </c>
      <c r="D115" s="22" t="s">
        <v>10</v>
      </c>
      <c r="E115" s="22" t="s">
        <v>222</v>
      </c>
      <c r="F115" s="22" t="s">
        <v>40</v>
      </c>
      <c r="G115" s="15">
        <f t="shared" ref="G115:H115" si="51">G116</f>
        <v>2873.3</v>
      </c>
      <c r="H115" s="15">
        <f t="shared" si="51"/>
        <v>1881.5</v>
      </c>
      <c r="I115" s="15">
        <f t="shared" si="30"/>
        <v>65.482198169352316</v>
      </c>
      <c r="J115" s="4"/>
    </row>
    <row r="116" spans="1:10" ht="15.75" x14ac:dyDescent="0.2">
      <c r="A116" s="19" t="s">
        <v>104</v>
      </c>
      <c r="B116" s="22" t="s">
        <v>22</v>
      </c>
      <c r="C116" s="22" t="s">
        <v>12</v>
      </c>
      <c r="D116" s="22" t="s">
        <v>10</v>
      </c>
      <c r="E116" s="22" t="s">
        <v>222</v>
      </c>
      <c r="F116" s="22" t="s">
        <v>31</v>
      </c>
      <c r="G116" s="15">
        <v>2873.3</v>
      </c>
      <c r="H116" s="15">
        <v>1881.5</v>
      </c>
      <c r="I116" s="15">
        <f t="shared" si="30"/>
        <v>65.482198169352316</v>
      </c>
      <c r="J116" s="4"/>
    </row>
    <row r="117" spans="1:10" ht="31.5" x14ac:dyDescent="0.2">
      <c r="A117" s="19" t="s">
        <v>178</v>
      </c>
      <c r="B117" s="22" t="s">
        <v>22</v>
      </c>
      <c r="C117" s="22" t="s">
        <v>12</v>
      </c>
      <c r="D117" s="22" t="s">
        <v>10</v>
      </c>
      <c r="E117" s="22" t="s">
        <v>177</v>
      </c>
      <c r="F117" s="22"/>
      <c r="G117" s="15">
        <f t="shared" ref="G117:H117" si="52">G118</f>
        <v>1030</v>
      </c>
      <c r="H117" s="15">
        <f t="shared" si="52"/>
        <v>589.1</v>
      </c>
      <c r="I117" s="15">
        <f t="shared" si="30"/>
        <v>57.194174757281559</v>
      </c>
      <c r="J117" s="4"/>
    </row>
    <row r="118" spans="1:10" ht="31.5" x14ac:dyDescent="0.2">
      <c r="A118" s="21" t="s">
        <v>195</v>
      </c>
      <c r="B118" s="22" t="s">
        <v>22</v>
      </c>
      <c r="C118" s="22" t="s">
        <v>12</v>
      </c>
      <c r="D118" s="22" t="s">
        <v>10</v>
      </c>
      <c r="E118" s="22" t="s">
        <v>196</v>
      </c>
      <c r="F118" s="22"/>
      <c r="G118" s="15">
        <f t="shared" ref="G118:G120" si="53">G119</f>
        <v>1030</v>
      </c>
      <c r="H118" s="15">
        <f t="shared" ref="H118:H120" si="54">H119</f>
        <v>589.1</v>
      </c>
      <c r="I118" s="15">
        <f t="shared" si="30"/>
        <v>57.194174757281559</v>
      </c>
      <c r="J118" s="4"/>
    </row>
    <row r="119" spans="1:10" ht="31.5" x14ac:dyDescent="0.2">
      <c r="A119" s="21" t="s">
        <v>97</v>
      </c>
      <c r="B119" s="22" t="s">
        <v>22</v>
      </c>
      <c r="C119" s="22" t="s">
        <v>12</v>
      </c>
      <c r="D119" s="22" t="s">
        <v>10</v>
      </c>
      <c r="E119" s="22" t="s">
        <v>196</v>
      </c>
      <c r="F119" s="22" t="s">
        <v>39</v>
      </c>
      <c r="G119" s="15">
        <f t="shared" si="53"/>
        <v>1030</v>
      </c>
      <c r="H119" s="15">
        <f t="shared" si="54"/>
        <v>589.1</v>
      </c>
      <c r="I119" s="15">
        <f t="shared" si="30"/>
        <v>57.194174757281559</v>
      </c>
      <c r="J119" s="4"/>
    </row>
    <row r="120" spans="1:10" ht="47.25" x14ac:dyDescent="0.2">
      <c r="A120" s="21" t="s">
        <v>64</v>
      </c>
      <c r="B120" s="22" t="s">
        <v>22</v>
      </c>
      <c r="C120" s="22" t="s">
        <v>12</v>
      </c>
      <c r="D120" s="22" t="s">
        <v>10</v>
      </c>
      <c r="E120" s="22" t="s">
        <v>196</v>
      </c>
      <c r="F120" s="22" t="s">
        <v>40</v>
      </c>
      <c r="G120" s="15">
        <f t="shared" si="53"/>
        <v>1030</v>
      </c>
      <c r="H120" s="15">
        <f t="shared" si="54"/>
        <v>589.1</v>
      </c>
      <c r="I120" s="15">
        <f t="shared" si="30"/>
        <v>57.194174757281559</v>
      </c>
      <c r="J120" s="4"/>
    </row>
    <row r="121" spans="1:10" ht="15.75" x14ac:dyDescent="0.2">
      <c r="A121" s="19" t="s">
        <v>104</v>
      </c>
      <c r="B121" s="22" t="s">
        <v>22</v>
      </c>
      <c r="C121" s="22" t="s">
        <v>12</v>
      </c>
      <c r="D121" s="22" t="s">
        <v>10</v>
      </c>
      <c r="E121" s="22" t="s">
        <v>196</v>
      </c>
      <c r="F121" s="22" t="s">
        <v>31</v>
      </c>
      <c r="G121" s="15">
        <v>1030</v>
      </c>
      <c r="H121" s="15">
        <v>589.1</v>
      </c>
      <c r="I121" s="15">
        <f t="shared" si="30"/>
        <v>57.194174757281559</v>
      </c>
      <c r="J121" s="4"/>
    </row>
    <row r="122" spans="1:10" ht="31.5" x14ac:dyDescent="0.2">
      <c r="A122" s="19" t="s">
        <v>165</v>
      </c>
      <c r="B122" s="22" t="s">
        <v>22</v>
      </c>
      <c r="C122" s="22" t="s">
        <v>12</v>
      </c>
      <c r="D122" s="22" t="s">
        <v>10</v>
      </c>
      <c r="E122" s="22" t="s">
        <v>164</v>
      </c>
      <c r="F122" s="22"/>
      <c r="G122" s="15">
        <f>G123</f>
        <v>12222.1</v>
      </c>
      <c r="H122" s="15">
        <f t="shared" ref="H122" si="55">H123</f>
        <v>12222.1</v>
      </c>
      <c r="I122" s="15">
        <f t="shared" si="30"/>
        <v>100</v>
      </c>
      <c r="J122" s="4"/>
    </row>
    <row r="123" spans="1:10" ht="31.5" x14ac:dyDescent="0.2">
      <c r="A123" s="19" t="s">
        <v>107</v>
      </c>
      <c r="B123" s="22" t="s">
        <v>22</v>
      </c>
      <c r="C123" s="22" t="s">
        <v>12</v>
      </c>
      <c r="D123" s="22" t="s">
        <v>10</v>
      </c>
      <c r="E123" s="22" t="s">
        <v>115</v>
      </c>
      <c r="F123" s="22"/>
      <c r="G123" s="15">
        <f t="shared" ref="G123:G125" si="56">G124</f>
        <v>12222.1</v>
      </c>
      <c r="H123" s="15">
        <f t="shared" ref="H123" si="57">H124</f>
        <v>12222.1</v>
      </c>
      <c r="I123" s="15">
        <f t="shared" si="30"/>
        <v>100</v>
      </c>
      <c r="J123" s="4"/>
    </row>
    <row r="124" spans="1:10" ht="31.5" x14ac:dyDescent="0.2">
      <c r="A124" s="21" t="s">
        <v>97</v>
      </c>
      <c r="B124" s="22" t="s">
        <v>22</v>
      </c>
      <c r="C124" s="22" t="s">
        <v>12</v>
      </c>
      <c r="D124" s="22" t="s">
        <v>10</v>
      </c>
      <c r="E124" s="22" t="s">
        <v>115</v>
      </c>
      <c r="F124" s="22" t="s">
        <v>39</v>
      </c>
      <c r="G124" s="15">
        <f t="shared" si="56"/>
        <v>12222.1</v>
      </c>
      <c r="H124" s="15">
        <f t="shared" ref="H124:H125" si="58">H125</f>
        <v>12222.1</v>
      </c>
      <c r="I124" s="15">
        <f t="shared" si="30"/>
        <v>100</v>
      </c>
      <c r="J124" s="4"/>
    </row>
    <row r="125" spans="1:10" ht="47.25" x14ac:dyDescent="0.2">
      <c r="A125" s="21" t="s">
        <v>64</v>
      </c>
      <c r="B125" s="22" t="s">
        <v>22</v>
      </c>
      <c r="C125" s="22" t="s">
        <v>12</v>
      </c>
      <c r="D125" s="22" t="s">
        <v>10</v>
      </c>
      <c r="E125" s="22" t="s">
        <v>115</v>
      </c>
      <c r="F125" s="22" t="s">
        <v>40</v>
      </c>
      <c r="G125" s="15">
        <f t="shared" si="56"/>
        <v>12222.1</v>
      </c>
      <c r="H125" s="15">
        <f t="shared" si="58"/>
        <v>12222.1</v>
      </c>
      <c r="I125" s="15">
        <f t="shared" si="30"/>
        <v>100</v>
      </c>
      <c r="J125" s="4"/>
    </row>
    <row r="126" spans="1:10" ht="15.75" x14ac:dyDescent="0.2">
      <c r="A126" s="19" t="s">
        <v>104</v>
      </c>
      <c r="B126" s="22" t="s">
        <v>22</v>
      </c>
      <c r="C126" s="22" t="s">
        <v>12</v>
      </c>
      <c r="D126" s="22" t="s">
        <v>10</v>
      </c>
      <c r="E126" s="22" t="s">
        <v>115</v>
      </c>
      <c r="F126" s="22" t="s">
        <v>31</v>
      </c>
      <c r="G126" s="15">
        <v>12222.1</v>
      </c>
      <c r="H126" s="15">
        <v>12222.1</v>
      </c>
      <c r="I126" s="15">
        <f t="shared" si="30"/>
        <v>100</v>
      </c>
      <c r="J126" s="4"/>
    </row>
    <row r="127" spans="1:10" ht="47.25" x14ac:dyDescent="0.2">
      <c r="A127" s="23" t="s">
        <v>183</v>
      </c>
      <c r="B127" s="22" t="s">
        <v>22</v>
      </c>
      <c r="C127" s="22" t="s">
        <v>12</v>
      </c>
      <c r="D127" s="22" t="s">
        <v>10</v>
      </c>
      <c r="E127" s="22" t="s">
        <v>179</v>
      </c>
      <c r="F127" s="22"/>
      <c r="G127" s="15">
        <f t="shared" ref="G127:G135" si="59">G128</f>
        <v>10444.700000000001</v>
      </c>
      <c r="H127" s="15">
        <f t="shared" ref="H127:H135" si="60">H128</f>
        <v>1796.6</v>
      </c>
      <c r="I127" s="15">
        <f t="shared" si="30"/>
        <v>17.201068484494524</v>
      </c>
      <c r="J127" s="4"/>
    </row>
    <row r="128" spans="1:10" ht="47.25" x14ac:dyDescent="0.2">
      <c r="A128" s="23" t="s">
        <v>182</v>
      </c>
      <c r="B128" s="22" t="s">
        <v>22</v>
      </c>
      <c r="C128" s="22" t="s">
        <v>12</v>
      </c>
      <c r="D128" s="22" t="s">
        <v>10</v>
      </c>
      <c r="E128" s="22" t="s">
        <v>180</v>
      </c>
      <c r="F128" s="22"/>
      <c r="G128" s="15">
        <f t="shared" ref="G128:H128" si="61">G129+G133</f>
        <v>10444.700000000001</v>
      </c>
      <c r="H128" s="15">
        <f t="shared" si="61"/>
        <v>1796.6</v>
      </c>
      <c r="I128" s="15">
        <f t="shared" si="30"/>
        <v>17.201068484494524</v>
      </c>
      <c r="J128" s="4"/>
    </row>
    <row r="129" spans="1:10" ht="50.25" customHeight="1" x14ac:dyDescent="0.2">
      <c r="A129" s="23" t="s">
        <v>182</v>
      </c>
      <c r="B129" s="22" t="s">
        <v>22</v>
      </c>
      <c r="C129" s="22" t="s">
        <v>12</v>
      </c>
      <c r="D129" s="22" t="s">
        <v>10</v>
      </c>
      <c r="E129" s="22" t="s">
        <v>181</v>
      </c>
      <c r="F129" s="22"/>
      <c r="G129" s="15">
        <f t="shared" si="59"/>
        <v>9044.7000000000007</v>
      </c>
      <c r="H129" s="15">
        <f t="shared" si="60"/>
        <v>396.6</v>
      </c>
      <c r="I129" s="15">
        <f t="shared" si="30"/>
        <v>4.3848883876745495</v>
      </c>
      <c r="J129" s="4"/>
    </row>
    <row r="130" spans="1:10" ht="31.5" x14ac:dyDescent="0.2">
      <c r="A130" s="21" t="s">
        <v>97</v>
      </c>
      <c r="B130" s="22" t="s">
        <v>22</v>
      </c>
      <c r="C130" s="22" t="s">
        <v>12</v>
      </c>
      <c r="D130" s="22" t="s">
        <v>10</v>
      </c>
      <c r="E130" s="22" t="s">
        <v>181</v>
      </c>
      <c r="F130" s="22" t="s">
        <v>39</v>
      </c>
      <c r="G130" s="15">
        <f t="shared" si="59"/>
        <v>9044.7000000000007</v>
      </c>
      <c r="H130" s="15">
        <f t="shared" si="60"/>
        <v>396.6</v>
      </c>
      <c r="I130" s="15">
        <f t="shared" si="30"/>
        <v>4.3848883876745495</v>
      </c>
      <c r="J130" s="4"/>
    </row>
    <row r="131" spans="1:10" ht="47.25" x14ac:dyDescent="0.2">
      <c r="A131" s="21" t="s">
        <v>64</v>
      </c>
      <c r="B131" s="22" t="s">
        <v>22</v>
      </c>
      <c r="C131" s="22" t="s">
        <v>12</v>
      </c>
      <c r="D131" s="22" t="s">
        <v>10</v>
      </c>
      <c r="E131" s="22" t="s">
        <v>181</v>
      </c>
      <c r="F131" s="22" t="s">
        <v>40</v>
      </c>
      <c r="G131" s="15">
        <f t="shared" si="59"/>
        <v>9044.7000000000007</v>
      </c>
      <c r="H131" s="15">
        <f t="shared" si="60"/>
        <v>396.6</v>
      </c>
      <c r="I131" s="15">
        <f t="shared" si="30"/>
        <v>4.3848883876745495</v>
      </c>
      <c r="J131" s="4"/>
    </row>
    <row r="132" spans="1:10" ht="15.75" x14ac:dyDescent="0.2">
      <c r="A132" s="19" t="s">
        <v>104</v>
      </c>
      <c r="B132" s="22" t="s">
        <v>22</v>
      </c>
      <c r="C132" s="22" t="s">
        <v>12</v>
      </c>
      <c r="D132" s="22" t="s">
        <v>10</v>
      </c>
      <c r="E132" s="37" t="s">
        <v>181</v>
      </c>
      <c r="F132" s="22" t="s">
        <v>31</v>
      </c>
      <c r="G132" s="15">
        <v>9044.7000000000007</v>
      </c>
      <c r="H132" s="15">
        <v>396.6</v>
      </c>
      <c r="I132" s="15">
        <f t="shared" si="30"/>
        <v>4.3848883876745495</v>
      </c>
      <c r="J132" s="4"/>
    </row>
    <row r="133" spans="1:10" ht="31.5" x14ac:dyDescent="0.2">
      <c r="A133" s="23" t="s">
        <v>195</v>
      </c>
      <c r="B133" s="22" t="s">
        <v>22</v>
      </c>
      <c r="C133" s="22" t="s">
        <v>12</v>
      </c>
      <c r="D133" s="22" t="s">
        <v>10</v>
      </c>
      <c r="E133" s="22" t="s">
        <v>194</v>
      </c>
      <c r="F133" s="22"/>
      <c r="G133" s="15">
        <f t="shared" si="59"/>
        <v>1400</v>
      </c>
      <c r="H133" s="15">
        <f t="shared" si="60"/>
        <v>1400</v>
      </c>
      <c r="I133" s="15">
        <f t="shared" si="30"/>
        <v>100</v>
      </c>
      <c r="J133" s="4"/>
    </row>
    <row r="134" spans="1:10" ht="31.5" x14ac:dyDescent="0.2">
      <c r="A134" s="21" t="s">
        <v>97</v>
      </c>
      <c r="B134" s="22" t="s">
        <v>22</v>
      </c>
      <c r="C134" s="22" t="s">
        <v>12</v>
      </c>
      <c r="D134" s="22" t="s">
        <v>10</v>
      </c>
      <c r="E134" s="22" t="s">
        <v>194</v>
      </c>
      <c r="F134" s="22" t="s">
        <v>39</v>
      </c>
      <c r="G134" s="15">
        <f t="shared" si="59"/>
        <v>1400</v>
      </c>
      <c r="H134" s="15">
        <f t="shared" si="60"/>
        <v>1400</v>
      </c>
      <c r="I134" s="15">
        <f t="shared" si="30"/>
        <v>100</v>
      </c>
      <c r="J134" s="4"/>
    </row>
    <row r="135" spans="1:10" ht="47.25" x14ac:dyDescent="0.2">
      <c r="A135" s="21" t="s">
        <v>64</v>
      </c>
      <c r="B135" s="22" t="s">
        <v>22</v>
      </c>
      <c r="C135" s="22" t="s">
        <v>12</v>
      </c>
      <c r="D135" s="22" t="s">
        <v>10</v>
      </c>
      <c r="E135" s="22" t="s">
        <v>194</v>
      </c>
      <c r="F135" s="22" t="s">
        <v>40</v>
      </c>
      <c r="G135" s="15">
        <f t="shared" si="59"/>
        <v>1400</v>
      </c>
      <c r="H135" s="15">
        <f t="shared" si="60"/>
        <v>1400</v>
      </c>
      <c r="I135" s="15">
        <f t="shared" si="30"/>
        <v>100</v>
      </c>
      <c r="J135" s="4"/>
    </row>
    <row r="136" spans="1:10" ht="15.75" x14ac:dyDescent="0.2">
      <c r="A136" s="19" t="s">
        <v>104</v>
      </c>
      <c r="B136" s="22" t="s">
        <v>22</v>
      </c>
      <c r="C136" s="22" t="s">
        <v>12</v>
      </c>
      <c r="D136" s="22" t="s">
        <v>10</v>
      </c>
      <c r="E136" s="37" t="s">
        <v>194</v>
      </c>
      <c r="F136" s="22" t="s">
        <v>31</v>
      </c>
      <c r="G136" s="15">
        <v>1400</v>
      </c>
      <c r="H136" s="15">
        <v>1400</v>
      </c>
      <c r="I136" s="15">
        <f t="shared" si="30"/>
        <v>100</v>
      </c>
      <c r="J136" s="4"/>
    </row>
    <row r="137" spans="1:10" ht="15.75" x14ac:dyDescent="0.2">
      <c r="A137" s="19" t="s">
        <v>37</v>
      </c>
      <c r="B137" s="22">
        <v>920</v>
      </c>
      <c r="C137" s="22" t="s">
        <v>12</v>
      </c>
      <c r="D137" s="22" t="s">
        <v>10</v>
      </c>
      <c r="E137" s="20" t="s">
        <v>82</v>
      </c>
      <c r="F137" s="22"/>
      <c r="G137" s="15">
        <f t="shared" ref="G137:H137" si="62">G158+G167+G171+G154+G138+G142+G146+G179+G163+G150+G175</f>
        <v>135821.9</v>
      </c>
      <c r="H137" s="15">
        <f t="shared" si="62"/>
        <v>122806.9</v>
      </c>
      <c r="I137" s="15">
        <f t="shared" si="30"/>
        <v>90.41759834017931</v>
      </c>
      <c r="J137" s="4"/>
    </row>
    <row r="138" spans="1:10" ht="31.5" x14ac:dyDescent="0.2">
      <c r="A138" s="19" t="s">
        <v>109</v>
      </c>
      <c r="B138" s="22">
        <v>920</v>
      </c>
      <c r="C138" s="22" t="s">
        <v>12</v>
      </c>
      <c r="D138" s="22" t="s">
        <v>10</v>
      </c>
      <c r="E138" s="22" t="s">
        <v>108</v>
      </c>
      <c r="F138" s="22"/>
      <c r="G138" s="15">
        <f t="shared" ref="G138:G140" si="63">G139</f>
        <v>28236.7</v>
      </c>
      <c r="H138" s="15">
        <f t="shared" ref="H138:H140" si="64">H139</f>
        <v>28236.7</v>
      </c>
      <c r="I138" s="15">
        <f t="shared" si="30"/>
        <v>100</v>
      </c>
      <c r="J138" s="4"/>
    </row>
    <row r="139" spans="1:10" ht="47.25" x14ac:dyDescent="0.2">
      <c r="A139" s="21" t="s">
        <v>52</v>
      </c>
      <c r="B139" s="22">
        <v>920</v>
      </c>
      <c r="C139" s="22" t="s">
        <v>12</v>
      </c>
      <c r="D139" s="22" t="s">
        <v>10</v>
      </c>
      <c r="E139" s="22" t="s">
        <v>108</v>
      </c>
      <c r="F139" s="22" t="s">
        <v>53</v>
      </c>
      <c r="G139" s="15">
        <f t="shared" si="63"/>
        <v>28236.7</v>
      </c>
      <c r="H139" s="15">
        <f t="shared" si="64"/>
        <v>28236.7</v>
      </c>
      <c r="I139" s="15">
        <f t="shared" si="30"/>
        <v>100</v>
      </c>
      <c r="J139" s="4"/>
    </row>
    <row r="140" spans="1:10" ht="15.75" x14ac:dyDescent="0.2">
      <c r="A140" s="21" t="s">
        <v>54</v>
      </c>
      <c r="B140" s="22">
        <v>920</v>
      </c>
      <c r="C140" s="22" t="s">
        <v>12</v>
      </c>
      <c r="D140" s="22" t="s">
        <v>10</v>
      </c>
      <c r="E140" s="22" t="s">
        <v>108</v>
      </c>
      <c r="F140" s="22" t="s">
        <v>55</v>
      </c>
      <c r="G140" s="15">
        <f t="shared" si="63"/>
        <v>28236.7</v>
      </c>
      <c r="H140" s="15">
        <f t="shared" si="64"/>
        <v>28236.7</v>
      </c>
      <c r="I140" s="15">
        <f t="shared" si="30"/>
        <v>100</v>
      </c>
      <c r="J140" s="4"/>
    </row>
    <row r="141" spans="1:10" ht="78.75" x14ac:dyDescent="0.2">
      <c r="A141" s="21" t="s">
        <v>65</v>
      </c>
      <c r="B141" s="22" t="s">
        <v>22</v>
      </c>
      <c r="C141" s="22" t="s">
        <v>12</v>
      </c>
      <c r="D141" s="22" t="s">
        <v>10</v>
      </c>
      <c r="E141" s="22" t="s">
        <v>108</v>
      </c>
      <c r="F141" s="22" t="s">
        <v>34</v>
      </c>
      <c r="G141" s="15">
        <v>28236.7</v>
      </c>
      <c r="H141" s="15">
        <v>28236.7</v>
      </c>
      <c r="I141" s="15">
        <f t="shared" ref="I141:I204" si="65">H141/G141*100</f>
        <v>100</v>
      </c>
      <c r="J141" s="4"/>
    </row>
    <row r="142" spans="1:10" ht="31.5" x14ac:dyDescent="0.2">
      <c r="A142" s="21" t="s">
        <v>189</v>
      </c>
      <c r="B142" s="22" t="s">
        <v>22</v>
      </c>
      <c r="C142" s="22" t="s">
        <v>12</v>
      </c>
      <c r="D142" s="22" t="s">
        <v>10</v>
      </c>
      <c r="E142" s="22" t="s">
        <v>190</v>
      </c>
      <c r="F142" s="22"/>
      <c r="G142" s="15">
        <f t="shared" ref="G142:H144" si="66">G143</f>
        <v>1854.4</v>
      </c>
      <c r="H142" s="15">
        <f t="shared" si="66"/>
        <v>1854.4</v>
      </c>
      <c r="I142" s="15">
        <f t="shared" si="65"/>
        <v>100</v>
      </c>
      <c r="J142" s="4"/>
    </row>
    <row r="143" spans="1:10" ht="47.25" x14ac:dyDescent="0.2">
      <c r="A143" s="21" t="s">
        <v>52</v>
      </c>
      <c r="B143" s="22" t="s">
        <v>22</v>
      </c>
      <c r="C143" s="22" t="s">
        <v>12</v>
      </c>
      <c r="D143" s="22" t="s">
        <v>10</v>
      </c>
      <c r="E143" s="22" t="s">
        <v>190</v>
      </c>
      <c r="F143" s="22" t="s">
        <v>53</v>
      </c>
      <c r="G143" s="15">
        <f t="shared" si="66"/>
        <v>1854.4</v>
      </c>
      <c r="H143" s="15">
        <f t="shared" si="66"/>
        <v>1854.4</v>
      </c>
      <c r="I143" s="15">
        <f t="shared" si="65"/>
        <v>100</v>
      </c>
      <c r="J143" s="4"/>
    </row>
    <row r="144" spans="1:10" ht="15.75" x14ac:dyDescent="0.2">
      <c r="A144" s="21" t="s">
        <v>54</v>
      </c>
      <c r="B144" s="22" t="s">
        <v>22</v>
      </c>
      <c r="C144" s="22" t="s">
        <v>12</v>
      </c>
      <c r="D144" s="22" t="s">
        <v>10</v>
      </c>
      <c r="E144" s="22" t="s">
        <v>190</v>
      </c>
      <c r="F144" s="22" t="s">
        <v>55</v>
      </c>
      <c r="G144" s="15">
        <f t="shared" si="66"/>
        <v>1854.4</v>
      </c>
      <c r="H144" s="15">
        <f t="shared" si="66"/>
        <v>1854.4</v>
      </c>
      <c r="I144" s="15">
        <f t="shared" si="65"/>
        <v>100</v>
      </c>
      <c r="J144" s="4"/>
    </row>
    <row r="145" spans="1:10" ht="15.75" x14ac:dyDescent="0.2">
      <c r="A145" s="19" t="s">
        <v>123</v>
      </c>
      <c r="B145" s="22" t="s">
        <v>22</v>
      </c>
      <c r="C145" s="22" t="s">
        <v>12</v>
      </c>
      <c r="D145" s="22" t="s">
        <v>10</v>
      </c>
      <c r="E145" s="22" t="s">
        <v>190</v>
      </c>
      <c r="F145" s="22" t="s">
        <v>124</v>
      </c>
      <c r="G145" s="15">
        <v>1854.4</v>
      </c>
      <c r="H145" s="15">
        <v>1854.4</v>
      </c>
      <c r="I145" s="15">
        <f t="shared" si="65"/>
        <v>100</v>
      </c>
      <c r="J145" s="4"/>
    </row>
    <row r="146" spans="1:10" ht="15.75" x14ac:dyDescent="0.2">
      <c r="A146" s="19" t="s">
        <v>231</v>
      </c>
      <c r="B146" s="22" t="s">
        <v>22</v>
      </c>
      <c r="C146" s="22" t="s">
        <v>12</v>
      </c>
      <c r="D146" s="22" t="s">
        <v>10</v>
      </c>
      <c r="E146" s="22" t="s">
        <v>191</v>
      </c>
      <c r="F146" s="22"/>
      <c r="G146" s="15">
        <f t="shared" ref="G146:H146" si="67">G147</f>
        <v>3037</v>
      </c>
      <c r="H146" s="15">
        <f t="shared" si="67"/>
        <v>3037</v>
      </c>
      <c r="I146" s="15">
        <f t="shared" si="65"/>
        <v>100</v>
      </c>
      <c r="J146" s="4"/>
    </row>
    <row r="147" spans="1:10" ht="47.25" x14ac:dyDescent="0.2">
      <c r="A147" s="21" t="s">
        <v>52</v>
      </c>
      <c r="B147" s="22" t="s">
        <v>22</v>
      </c>
      <c r="C147" s="22" t="s">
        <v>12</v>
      </c>
      <c r="D147" s="22" t="s">
        <v>10</v>
      </c>
      <c r="E147" s="22" t="s">
        <v>191</v>
      </c>
      <c r="F147" s="22" t="s">
        <v>53</v>
      </c>
      <c r="G147" s="15">
        <f t="shared" ref="G147:G148" si="68">G148</f>
        <v>3037</v>
      </c>
      <c r="H147" s="15">
        <f t="shared" ref="H147:H148" si="69">H148</f>
        <v>3037</v>
      </c>
      <c r="I147" s="15">
        <f t="shared" si="65"/>
        <v>100</v>
      </c>
      <c r="J147" s="4"/>
    </row>
    <row r="148" spans="1:10" ht="15.75" x14ac:dyDescent="0.2">
      <c r="A148" s="21" t="s">
        <v>54</v>
      </c>
      <c r="B148" s="22" t="s">
        <v>22</v>
      </c>
      <c r="C148" s="22" t="s">
        <v>12</v>
      </c>
      <c r="D148" s="22" t="s">
        <v>10</v>
      </c>
      <c r="E148" s="22" t="s">
        <v>191</v>
      </c>
      <c r="F148" s="22" t="s">
        <v>55</v>
      </c>
      <c r="G148" s="15">
        <f t="shared" si="68"/>
        <v>3037</v>
      </c>
      <c r="H148" s="15">
        <f t="shared" si="69"/>
        <v>3037</v>
      </c>
      <c r="I148" s="15">
        <f t="shared" si="65"/>
        <v>100</v>
      </c>
      <c r="J148" s="4"/>
    </row>
    <row r="149" spans="1:10" ht="15.75" x14ac:dyDescent="0.2">
      <c r="A149" s="19" t="s">
        <v>123</v>
      </c>
      <c r="B149" s="22" t="s">
        <v>22</v>
      </c>
      <c r="C149" s="22" t="s">
        <v>12</v>
      </c>
      <c r="D149" s="22" t="s">
        <v>10</v>
      </c>
      <c r="E149" s="22" t="s">
        <v>191</v>
      </c>
      <c r="F149" s="22" t="s">
        <v>124</v>
      </c>
      <c r="G149" s="15">
        <v>3037</v>
      </c>
      <c r="H149" s="15">
        <v>3037</v>
      </c>
      <c r="I149" s="15">
        <f t="shared" si="65"/>
        <v>100</v>
      </c>
      <c r="J149" s="4"/>
    </row>
    <row r="150" spans="1:10" ht="31.5" x14ac:dyDescent="0.2">
      <c r="A150" s="19" t="s">
        <v>230</v>
      </c>
      <c r="B150" s="22" t="s">
        <v>22</v>
      </c>
      <c r="C150" s="22" t="s">
        <v>12</v>
      </c>
      <c r="D150" s="22" t="s">
        <v>10</v>
      </c>
      <c r="E150" s="22" t="s">
        <v>229</v>
      </c>
      <c r="F150" s="22"/>
      <c r="G150" s="15">
        <f t="shared" ref="G150:H152" si="70">G151</f>
        <v>1650</v>
      </c>
      <c r="H150" s="15">
        <f t="shared" si="70"/>
        <v>1212.3</v>
      </c>
      <c r="I150" s="15">
        <f t="shared" si="65"/>
        <v>73.472727272727269</v>
      </c>
      <c r="J150" s="4"/>
    </row>
    <row r="151" spans="1:10" ht="47.25" x14ac:dyDescent="0.2">
      <c r="A151" s="21" t="s">
        <v>52</v>
      </c>
      <c r="B151" s="22" t="s">
        <v>22</v>
      </c>
      <c r="C151" s="22" t="s">
        <v>12</v>
      </c>
      <c r="D151" s="22" t="s">
        <v>10</v>
      </c>
      <c r="E151" s="22" t="s">
        <v>229</v>
      </c>
      <c r="F151" s="22" t="s">
        <v>53</v>
      </c>
      <c r="G151" s="15">
        <f t="shared" si="70"/>
        <v>1650</v>
      </c>
      <c r="H151" s="15">
        <f t="shared" si="70"/>
        <v>1212.3</v>
      </c>
      <c r="I151" s="15">
        <f t="shared" si="65"/>
        <v>73.472727272727269</v>
      </c>
      <c r="J151" s="4"/>
    </row>
    <row r="152" spans="1:10" ht="15.75" x14ac:dyDescent="0.2">
      <c r="A152" s="21" t="s">
        <v>54</v>
      </c>
      <c r="B152" s="22" t="s">
        <v>22</v>
      </c>
      <c r="C152" s="22" t="s">
        <v>12</v>
      </c>
      <c r="D152" s="22" t="s">
        <v>10</v>
      </c>
      <c r="E152" s="22" t="s">
        <v>229</v>
      </c>
      <c r="F152" s="22" t="s">
        <v>55</v>
      </c>
      <c r="G152" s="15">
        <f t="shared" si="70"/>
        <v>1650</v>
      </c>
      <c r="H152" s="15">
        <f t="shared" si="70"/>
        <v>1212.3</v>
      </c>
      <c r="I152" s="15">
        <f t="shared" si="65"/>
        <v>73.472727272727269</v>
      </c>
      <c r="J152" s="4"/>
    </row>
    <row r="153" spans="1:10" ht="15.75" x14ac:dyDescent="0.2">
      <c r="A153" s="19" t="s">
        <v>123</v>
      </c>
      <c r="B153" s="22" t="s">
        <v>22</v>
      </c>
      <c r="C153" s="22" t="s">
        <v>12</v>
      </c>
      <c r="D153" s="22" t="s">
        <v>10</v>
      </c>
      <c r="E153" s="22" t="s">
        <v>229</v>
      </c>
      <c r="F153" s="22" t="s">
        <v>124</v>
      </c>
      <c r="G153" s="15">
        <v>1650</v>
      </c>
      <c r="H153" s="15">
        <v>1212.3</v>
      </c>
      <c r="I153" s="15">
        <f t="shared" si="65"/>
        <v>73.472727272727269</v>
      </c>
      <c r="J153" s="4"/>
    </row>
    <row r="154" spans="1:10" ht="47.25" x14ac:dyDescent="0.2">
      <c r="A154" s="35" t="s">
        <v>77</v>
      </c>
      <c r="B154" s="22" t="s">
        <v>22</v>
      </c>
      <c r="C154" s="22" t="s">
        <v>12</v>
      </c>
      <c r="D154" s="22" t="s">
        <v>10</v>
      </c>
      <c r="E154" s="22" t="s">
        <v>88</v>
      </c>
      <c r="F154" s="22"/>
      <c r="G154" s="15">
        <f t="shared" ref="G154:H156" si="71">G155</f>
        <v>62407.7</v>
      </c>
      <c r="H154" s="15">
        <f t="shared" si="71"/>
        <v>62385.5</v>
      </c>
      <c r="I154" s="15">
        <f t="shared" si="65"/>
        <v>99.964427466482505</v>
      </c>
      <c r="J154" s="4"/>
    </row>
    <row r="155" spans="1:10" ht="31.5" x14ac:dyDescent="0.2">
      <c r="A155" s="21" t="s">
        <v>97</v>
      </c>
      <c r="B155" s="22">
        <v>920</v>
      </c>
      <c r="C155" s="22" t="s">
        <v>12</v>
      </c>
      <c r="D155" s="22" t="s">
        <v>10</v>
      </c>
      <c r="E155" s="22" t="s">
        <v>88</v>
      </c>
      <c r="F155" s="22" t="s">
        <v>39</v>
      </c>
      <c r="G155" s="15">
        <f t="shared" si="71"/>
        <v>62407.7</v>
      </c>
      <c r="H155" s="15">
        <f t="shared" si="71"/>
        <v>62385.5</v>
      </c>
      <c r="I155" s="15">
        <f t="shared" si="65"/>
        <v>99.964427466482505</v>
      </c>
      <c r="J155" s="4"/>
    </row>
    <row r="156" spans="1:10" ht="47.25" x14ac:dyDescent="0.2">
      <c r="A156" s="21" t="s">
        <v>64</v>
      </c>
      <c r="B156" s="22">
        <v>920</v>
      </c>
      <c r="C156" s="22" t="s">
        <v>12</v>
      </c>
      <c r="D156" s="22" t="s">
        <v>10</v>
      </c>
      <c r="E156" s="22" t="s">
        <v>88</v>
      </c>
      <c r="F156" s="22" t="s">
        <v>40</v>
      </c>
      <c r="G156" s="15">
        <f t="shared" si="71"/>
        <v>62407.7</v>
      </c>
      <c r="H156" s="15">
        <f t="shared" si="71"/>
        <v>62385.5</v>
      </c>
      <c r="I156" s="15">
        <f t="shared" si="65"/>
        <v>99.964427466482505</v>
      </c>
      <c r="J156" s="4"/>
    </row>
    <row r="157" spans="1:10" ht="15.75" x14ac:dyDescent="0.2">
      <c r="A157" s="21" t="s">
        <v>104</v>
      </c>
      <c r="B157" s="22" t="s">
        <v>22</v>
      </c>
      <c r="C157" s="22" t="s">
        <v>12</v>
      </c>
      <c r="D157" s="22" t="s">
        <v>10</v>
      </c>
      <c r="E157" s="22" t="s">
        <v>88</v>
      </c>
      <c r="F157" s="22" t="s">
        <v>31</v>
      </c>
      <c r="G157" s="15">
        <v>62407.7</v>
      </c>
      <c r="H157" s="15">
        <v>62385.5</v>
      </c>
      <c r="I157" s="15">
        <f t="shared" si="65"/>
        <v>99.964427466482505</v>
      </c>
      <c r="J157" s="4"/>
    </row>
    <row r="158" spans="1:10" ht="15.75" x14ac:dyDescent="0.2">
      <c r="A158" s="35" t="s">
        <v>17</v>
      </c>
      <c r="B158" s="22">
        <v>920</v>
      </c>
      <c r="C158" s="22" t="s">
        <v>12</v>
      </c>
      <c r="D158" s="22" t="s">
        <v>10</v>
      </c>
      <c r="E158" s="22" t="s">
        <v>89</v>
      </c>
      <c r="F158" s="22" t="s">
        <v>7</v>
      </c>
      <c r="G158" s="15">
        <f t="shared" ref="G158:H159" si="72">G159</f>
        <v>11976.6</v>
      </c>
      <c r="H158" s="15">
        <f t="shared" si="72"/>
        <v>7916.4000000000005</v>
      </c>
      <c r="I158" s="15">
        <f t="shared" si="65"/>
        <v>66.09889284104004</v>
      </c>
      <c r="J158" s="4"/>
    </row>
    <row r="159" spans="1:10" ht="31.5" x14ac:dyDescent="0.2">
      <c r="A159" s="21" t="s">
        <v>97</v>
      </c>
      <c r="B159" s="22">
        <v>920</v>
      </c>
      <c r="C159" s="22" t="s">
        <v>12</v>
      </c>
      <c r="D159" s="22" t="s">
        <v>10</v>
      </c>
      <c r="E159" s="22" t="s">
        <v>89</v>
      </c>
      <c r="F159" s="22" t="s">
        <v>39</v>
      </c>
      <c r="G159" s="15">
        <f t="shared" si="72"/>
        <v>11976.6</v>
      </c>
      <c r="H159" s="15">
        <f t="shared" si="72"/>
        <v>7916.4000000000005</v>
      </c>
      <c r="I159" s="15">
        <f t="shared" si="65"/>
        <v>66.09889284104004</v>
      </c>
      <c r="J159" s="4"/>
    </row>
    <row r="160" spans="1:10" ht="47.25" x14ac:dyDescent="0.2">
      <c r="A160" s="21" t="s">
        <v>64</v>
      </c>
      <c r="B160" s="22">
        <v>920</v>
      </c>
      <c r="C160" s="22" t="s">
        <v>12</v>
      </c>
      <c r="D160" s="22" t="s">
        <v>10</v>
      </c>
      <c r="E160" s="22" t="s">
        <v>89</v>
      </c>
      <c r="F160" s="22" t="s">
        <v>40</v>
      </c>
      <c r="G160" s="15">
        <f>G162+G161</f>
        <v>11976.6</v>
      </c>
      <c r="H160" s="15">
        <f t="shared" ref="H160" si="73">H162+H161</f>
        <v>7916.4000000000005</v>
      </c>
      <c r="I160" s="15">
        <f t="shared" si="65"/>
        <v>66.09889284104004</v>
      </c>
      <c r="J160" s="4"/>
    </row>
    <row r="161" spans="1:10" ht="15.75" x14ac:dyDescent="0.2">
      <c r="A161" s="21" t="s">
        <v>104</v>
      </c>
      <c r="B161" s="22" t="s">
        <v>22</v>
      </c>
      <c r="C161" s="22" t="s">
        <v>12</v>
      </c>
      <c r="D161" s="22" t="s">
        <v>10</v>
      </c>
      <c r="E161" s="22" t="s">
        <v>89</v>
      </c>
      <c r="F161" s="22" t="s">
        <v>31</v>
      </c>
      <c r="G161" s="15">
        <v>1318.5</v>
      </c>
      <c r="H161" s="15">
        <v>834.8</v>
      </c>
      <c r="I161" s="15">
        <f t="shared" si="65"/>
        <v>63.314372392870688</v>
      </c>
      <c r="J161" s="4"/>
    </row>
    <row r="162" spans="1:10" ht="15.75" x14ac:dyDescent="0.2">
      <c r="A162" s="21" t="s">
        <v>141</v>
      </c>
      <c r="B162" s="22" t="s">
        <v>22</v>
      </c>
      <c r="C162" s="22" t="s">
        <v>12</v>
      </c>
      <c r="D162" s="22" t="s">
        <v>10</v>
      </c>
      <c r="E162" s="22" t="s">
        <v>89</v>
      </c>
      <c r="F162" s="22" t="s">
        <v>140</v>
      </c>
      <c r="G162" s="15">
        <v>10658.1</v>
      </c>
      <c r="H162" s="15">
        <v>7081.6</v>
      </c>
      <c r="I162" s="15">
        <f t="shared" si="65"/>
        <v>66.443362325367559</v>
      </c>
      <c r="J162" s="4"/>
    </row>
    <row r="163" spans="1:10" ht="15.75" x14ac:dyDescent="0.2">
      <c r="A163" s="35" t="s">
        <v>226</v>
      </c>
      <c r="B163" s="22">
        <v>920</v>
      </c>
      <c r="C163" s="22" t="s">
        <v>12</v>
      </c>
      <c r="D163" s="22" t="s">
        <v>10</v>
      </c>
      <c r="E163" s="22" t="s">
        <v>225</v>
      </c>
      <c r="F163" s="22" t="s">
        <v>7</v>
      </c>
      <c r="G163" s="15">
        <f t="shared" ref="G163:H165" si="74">G164</f>
        <v>988.1</v>
      </c>
      <c r="H163" s="15">
        <f t="shared" si="74"/>
        <v>0</v>
      </c>
      <c r="I163" s="15">
        <f t="shared" si="65"/>
        <v>0</v>
      </c>
      <c r="J163" s="4"/>
    </row>
    <row r="164" spans="1:10" ht="31.5" x14ac:dyDescent="0.2">
      <c r="A164" s="21" t="s">
        <v>97</v>
      </c>
      <c r="B164" s="22">
        <v>920</v>
      </c>
      <c r="C164" s="22" t="s">
        <v>12</v>
      </c>
      <c r="D164" s="22" t="s">
        <v>10</v>
      </c>
      <c r="E164" s="22" t="s">
        <v>225</v>
      </c>
      <c r="F164" s="22" t="s">
        <v>39</v>
      </c>
      <c r="G164" s="15">
        <f t="shared" si="74"/>
        <v>988.1</v>
      </c>
      <c r="H164" s="15">
        <f t="shared" si="74"/>
        <v>0</v>
      </c>
      <c r="I164" s="15">
        <f t="shared" si="65"/>
        <v>0</v>
      </c>
      <c r="J164" s="4"/>
    </row>
    <row r="165" spans="1:10" ht="47.25" x14ac:dyDescent="0.2">
      <c r="A165" s="21" t="s">
        <v>64</v>
      </c>
      <c r="B165" s="22">
        <v>920</v>
      </c>
      <c r="C165" s="22" t="s">
        <v>12</v>
      </c>
      <c r="D165" s="22" t="s">
        <v>10</v>
      </c>
      <c r="E165" s="22" t="s">
        <v>225</v>
      </c>
      <c r="F165" s="22" t="s">
        <v>40</v>
      </c>
      <c r="G165" s="15">
        <f t="shared" si="74"/>
        <v>988.1</v>
      </c>
      <c r="H165" s="15">
        <f t="shared" si="74"/>
        <v>0</v>
      </c>
      <c r="I165" s="15">
        <f t="shared" si="65"/>
        <v>0</v>
      </c>
      <c r="J165" s="4"/>
    </row>
    <row r="166" spans="1:10" ht="15.75" x14ac:dyDescent="0.2">
      <c r="A166" s="21" t="s">
        <v>104</v>
      </c>
      <c r="B166" s="22" t="s">
        <v>22</v>
      </c>
      <c r="C166" s="22" t="s">
        <v>12</v>
      </c>
      <c r="D166" s="22" t="s">
        <v>10</v>
      </c>
      <c r="E166" s="22" t="s">
        <v>225</v>
      </c>
      <c r="F166" s="22" t="s">
        <v>31</v>
      </c>
      <c r="G166" s="15">
        <v>988.1</v>
      </c>
      <c r="H166" s="15">
        <v>0</v>
      </c>
      <c r="I166" s="15">
        <f t="shared" si="65"/>
        <v>0</v>
      </c>
      <c r="J166" s="4"/>
    </row>
    <row r="167" spans="1:10" ht="15.75" x14ac:dyDescent="0.2">
      <c r="A167" s="35" t="s">
        <v>18</v>
      </c>
      <c r="B167" s="22">
        <v>920</v>
      </c>
      <c r="C167" s="22" t="s">
        <v>12</v>
      </c>
      <c r="D167" s="22" t="s">
        <v>10</v>
      </c>
      <c r="E167" s="22" t="s">
        <v>90</v>
      </c>
      <c r="F167" s="22" t="s">
        <v>7</v>
      </c>
      <c r="G167" s="15">
        <f t="shared" ref="G167" si="75">G170</f>
        <v>3165.7</v>
      </c>
      <c r="H167" s="15">
        <f t="shared" ref="H167" si="76">H170</f>
        <v>2865.7</v>
      </c>
      <c r="I167" s="15">
        <f t="shared" si="65"/>
        <v>90.523422939634202</v>
      </c>
      <c r="J167" s="4"/>
    </row>
    <row r="168" spans="1:10" ht="31.5" x14ac:dyDescent="0.2">
      <c r="A168" s="21" t="s">
        <v>97</v>
      </c>
      <c r="B168" s="22">
        <v>920</v>
      </c>
      <c r="C168" s="22" t="s">
        <v>12</v>
      </c>
      <c r="D168" s="22" t="s">
        <v>10</v>
      </c>
      <c r="E168" s="22" t="s">
        <v>90</v>
      </c>
      <c r="F168" s="22" t="s">
        <v>39</v>
      </c>
      <c r="G168" s="15">
        <f t="shared" ref="G168:H169" si="77">G169</f>
        <v>3165.7</v>
      </c>
      <c r="H168" s="15">
        <f t="shared" si="77"/>
        <v>2865.7</v>
      </c>
      <c r="I168" s="15">
        <f t="shared" si="65"/>
        <v>90.523422939634202</v>
      </c>
      <c r="J168" s="4"/>
    </row>
    <row r="169" spans="1:10" ht="47.25" x14ac:dyDescent="0.2">
      <c r="A169" s="21" t="s">
        <v>64</v>
      </c>
      <c r="B169" s="22">
        <v>920</v>
      </c>
      <c r="C169" s="22" t="s">
        <v>12</v>
      </c>
      <c r="D169" s="22" t="s">
        <v>10</v>
      </c>
      <c r="E169" s="22" t="s">
        <v>90</v>
      </c>
      <c r="F169" s="22" t="s">
        <v>40</v>
      </c>
      <c r="G169" s="15">
        <f t="shared" si="77"/>
        <v>3165.7</v>
      </c>
      <c r="H169" s="15">
        <f t="shared" si="77"/>
        <v>2865.7</v>
      </c>
      <c r="I169" s="15">
        <f t="shared" si="65"/>
        <v>90.523422939634202</v>
      </c>
      <c r="J169" s="4"/>
    </row>
    <row r="170" spans="1:10" ht="15.75" x14ac:dyDescent="0.2">
      <c r="A170" s="21" t="s">
        <v>104</v>
      </c>
      <c r="B170" s="22">
        <v>920</v>
      </c>
      <c r="C170" s="22" t="s">
        <v>12</v>
      </c>
      <c r="D170" s="22" t="s">
        <v>10</v>
      </c>
      <c r="E170" s="22" t="s">
        <v>90</v>
      </c>
      <c r="F170" s="22" t="s">
        <v>31</v>
      </c>
      <c r="G170" s="15">
        <v>3165.7</v>
      </c>
      <c r="H170" s="15">
        <v>2865.7</v>
      </c>
      <c r="I170" s="15">
        <f t="shared" si="65"/>
        <v>90.523422939634202</v>
      </c>
      <c r="J170" s="4"/>
    </row>
    <row r="171" spans="1:10" ht="31.5" x14ac:dyDescent="0.2">
      <c r="A171" s="35" t="s">
        <v>66</v>
      </c>
      <c r="B171" s="22">
        <v>920</v>
      </c>
      <c r="C171" s="22" t="s">
        <v>12</v>
      </c>
      <c r="D171" s="22" t="s">
        <v>10</v>
      </c>
      <c r="E171" s="22" t="s">
        <v>91</v>
      </c>
      <c r="F171" s="22" t="s">
        <v>7</v>
      </c>
      <c r="G171" s="15">
        <f>G172</f>
        <v>15476.7</v>
      </c>
      <c r="H171" s="15">
        <f t="shared" ref="H171" si="78">H172</f>
        <v>11808.8</v>
      </c>
      <c r="I171" s="15">
        <f t="shared" si="65"/>
        <v>76.300503337274733</v>
      </c>
      <c r="J171" s="4"/>
    </row>
    <row r="172" spans="1:10" ht="31.5" x14ac:dyDescent="0.2">
      <c r="A172" s="21" t="s">
        <v>97</v>
      </c>
      <c r="B172" s="22">
        <v>920</v>
      </c>
      <c r="C172" s="22" t="s">
        <v>12</v>
      </c>
      <c r="D172" s="22" t="s">
        <v>10</v>
      </c>
      <c r="E172" s="22" t="s">
        <v>91</v>
      </c>
      <c r="F172" s="22" t="s">
        <v>39</v>
      </c>
      <c r="G172" s="15">
        <f t="shared" ref="G172:H172" si="79">G173</f>
        <v>15476.7</v>
      </c>
      <c r="H172" s="15">
        <f t="shared" si="79"/>
        <v>11808.8</v>
      </c>
      <c r="I172" s="15">
        <f t="shared" si="65"/>
        <v>76.300503337274733</v>
      </c>
      <c r="J172" s="4"/>
    </row>
    <row r="173" spans="1:10" ht="47.25" x14ac:dyDescent="0.2">
      <c r="A173" s="21" t="s">
        <v>64</v>
      </c>
      <c r="B173" s="22">
        <v>920</v>
      </c>
      <c r="C173" s="22" t="s">
        <v>12</v>
      </c>
      <c r="D173" s="22" t="s">
        <v>10</v>
      </c>
      <c r="E173" s="22" t="s">
        <v>91</v>
      </c>
      <c r="F173" s="22" t="s">
        <v>40</v>
      </c>
      <c r="G173" s="15">
        <f>G174</f>
        <v>15476.7</v>
      </c>
      <c r="H173" s="15">
        <f>H174</f>
        <v>11808.8</v>
      </c>
      <c r="I173" s="15">
        <f t="shared" si="65"/>
        <v>76.300503337274733</v>
      </c>
      <c r="J173" s="4"/>
    </row>
    <row r="174" spans="1:10" ht="15.75" x14ac:dyDescent="0.2">
      <c r="A174" s="21" t="s">
        <v>104</v>
      </c>
      <c r="B174" s="22">
        <v>920</v>
      </c>
      <c r="C174" s="22" t="s">
        <v>12</v>
      </c>
      <c r="D174" s="22" t="s">
        <v>10</v>
      </c>
      <c r="E174" s="22" t="s">
        <v>91</v>
      </c>
      <c r="F174" s="22" t="s">
        <v>31</v>
      </c>
      <c r="G174" s="15">
        <v>15476.7</v>
      </c>
      <c r="H174" s="15">
        <v>11808.8</v>
      </c>
      <c r="I174" s="15">
        <f t="shared" si="65"/>
        <v>76.300503337274733</v>
      </c>
      <c r="J174" s="4"/>
    </row>
    <row r="175" spans="1:10" ht="47.25" x14ac:dyDescent="0.2">
      <c r="A175" s="35" t="s">
        <v>224</v>
      </c>
      <c r="B175" s="22">
        <v>920</v>
      </c>
      <c r="C175" s="22" t="s">
        <v>12</v>
      </c>
      <c r="D175" s="22" t="s">
        <v>10</v>
      </c>
      <c r="E175" s="22" t="s">
        <v>223</v>
      </c>
      <c r="F175" s="22" t="s">
        <v>7</v>
      </c>
      <c r="G175" s="15">
        <f>G176</f>
        <v>2000</v>
      </c>
      <c r="H175" s="15">
        <f t="shared" ref="H175" si="80">H176</f>
        <v>0</v>
      </c>
      <c r="I175" s="15">
        <f t="shared" si="65"/>
        <v>0</v>
      </c>
      <c r="J175" s="4"/>
    </row>
    <row r="176" spans="1:10" ht="31.5" x14ac:dyDescent="0.2">
      <c r="A176" s="21" t="s">
        <v>97</v>
      </c>
      <c r="B176" s="22">
        <v>920</v>
      </c>
      <c r="C176" s="22" t="s">
        <v>12</v>
      </c>
      <c r="D176" s="22" t="s">
        <v>10</v>
      </c>
      <c r="E176" s="22" t="s">
        <v>223</v>
      </c>
      <c r="F176" s="22" t="s">
        <v>39</v>
      </c>
      <c r="G176" s="15">
        <f t="shared" ref="G176:H176" si="81">G177</f>
        <v>2000</v>
      </c>
      <c r="H176" s="15">
        <f t="shared" si="81"/>
        <v>0</v>
      </c>
      <c r="I176" s="15">
        <f t="shared" si="65"/>
        <v>0</v>
      </c>
      <c r="J176" s="4"/>
    </row>
    <row r="177" spans="1:11" ht="47.25" x14ac:dyDescent="0.2">
      <c r="A177" s="21" t="s">
        <v>64</v>
      </c>
      <c r="B177" s="22">
        <v>920</v>
      </c>
      <c r="C177" s="22" t="s">
        <v>12</v>
      </c>
      <c r="D177" s="22" t="s">
        <v>10</v>
      </c>
      <c r="E177" s="22" t="s">
        <v>223</v>
      </c>
      <c r="F177" s="22" t="s">
        <v>40</v>
      </c>
      <c r="G177" s="15">
        <f>G178</f>
        <v>2000</v>
      </c>
      <c r="H177" s="15">
        <f>H178</f>
        <v>0</v>
      </c>
      <c r="I177" s="15">
        <f t="shared" si="65"/>
        <v>0</v>
      </c>
      <c r="J177" s="4"/>
    </row>
    <row r="178" spans="1:11" ht="15.75" x14ac:dyDescent="0.2">
      <c r="A178" s="21" t="s">
        <v>104</v>
      </c>
      <c r="B178" s="22">
        <v>920</v>
      </c>
      <c r="C178" s="22" t="s">
        <v>12</v>
      </c>
      <c r="D178" s="22" t="s">
        <v>10</v>
      </c>
      <c r="E178" s="22" t="s">
        <v>223</v>
      </c>
      <c r="F178" s="22" t="s">
        <v>31</v>
      </c>
      <c r="G178" s="15">
        <v>2000</v>
      </c>
      <c r="H178" s="15">
        <v>0</v>
      </c>
      <c r="I178" s="15">
        <f t="shared" si="65"/>
        <v>0</v>
      </c>
      <c r="J178" s="4"/>
    </row>
    <row r="179" spans="1:11" ht="78.75" x14ac:dyDescent="0.2">
      <c r="A179" s="21" t="s">
        <v>197</v>
      </c>
      <c r="B179" s="22">
        <v>920</v>
      </c>
      <c r="C179" s="22" t="s">
        <v>12</v>
      </c>
      <c r="D179" s="22" t="s">
        <v>10</v>
      </c>
      <c r="E179" s="22" t="s">
        <v>198</v>
      </c>
      <c r="F179" s="22"/>
      <c r="G179" s="15">
        <f t="shared" ref="G179:H181" si="82">G180</f>
        <v>5029</v>
      </c>
      <c r="H179" s="15">
        <f t="shared" si="82"/>
        <v>3490.1</v>
      </c>
      <c r="I179" s="15">
        <f t="shared" si="65"/>
        <v>69.399482998608079</v>
      </c>
      <c r="J179" s="4"/>
    </row>
    <row r="180" spans="1:11" ht="47.25" x14ac:dyDescent="0.2">
      <c r="A180" s="21" t="s">
        <v>52</v>
      </c>
      <c r="B180" s="22">
        <v>920</v>
      </c>
      <c r="C180" s="22" t="s">
        <v>12</v>
      </c>
      <c r="D180" s="22" t="s">
        <v>10</v>
      </c>
      <c r="E180" s="22" t="s">
        <v>198</v>
      </c>
      <c r="F180" s="22" t="s">
        <v>53</v>
      </c>
      <c r="G180" s="15">
        <f t="shared" si="82"/>
        <v>5029</v>
      </c>
      <c r="H180" s="15">
        <f t="shared" si="82"/>
        <v>3490.1</v>
      </c>
      <c r="I180" s="15">
        <f t="shared" si="65"/>
        <v>69.399482998608079</v>
      </c>
      <c r="J180" s="4"/>
    </row>
    <row r="181" spans="1:11" ht="15.75" x14ac:dyDescent="0.2">
      <c r="A181" s="21" t="s">
        <v>54</v>
      </c>
      <c r="B181" s="22">
        <v>920</v>
      </c>
      <c r="C181" s="22" t="s">
        <v>12</v>
      </c>
      <c r="D181" s="22" t="s">
        <v>10</v>
      </c>
      <c r="E181" s="22" t="s">
        <v>198</v>
      </c>
      <c r="F181" s="22" t="s">
        <v>55</v>
      </c>
      <c r="G181" s="15">
        <f t="shared" si="82"/>
        <v>5029</v>
      </c>
      <c r="H181" s="15">
        <f t="shared" si="82"/>
        <v>3490.1</v>
      </c>
      <c r="I181" s="15">
        <f t="shared" si="65"/>
        <v>69.399482998608079</v>
      </c>
      <c r="J181" s="4"/>
    </row>
    <row r="182" spans="1:11" ht="15.75" x14ac:dyDescent="0.2">
      <c r="A182" s="21" t="s">
        <v>123</v>
      </c>
      <c r="B182" s="22">
        <v>920</v>
      </c>
      <c r="C182" s="22" t="s">
        <v>12</v>
      </c>
      <c r="D182" s="22" t="s">
        <v>10</v>
      </c>
      <c r="E182" s="22" t="s">
        <v>198</v>
      </c>
      <c r="F182" s="22" t="s">
        <v>124</v>
      </c>
      <c r="G182" s="15">
        <v>5029</v>
      </c>
      <c r="H182" s="15">
        <v>3490.1</v>
      </c>
      <c r="I182" s="15">
        <f t="shared" si="65"/>
        <v>69.399482998608079</v>
      </c>
      <c r="J182" s="4"/>
    </row>
    <row r="183" spans="1:11" ht="15.75" x14ac:dyDescent="0.2">
      <c r="A183" s="33" t="s">
        <v>48</v>
      </c>
      <c r="B183" s="29" t="s">
        <v>22</v>
      </c>
      <c r="C183" s="29" t="s">
        <v>24</v>
      </c>
      <c r="D183" s="29" t="s">
        <v>25</v>
      </c>
      <c r="E183" s="29"/>
      <c r="F183" s="29" t="s">
        <v>7</v>
      </c>
      <c r="G183" s="16">
        <f>G184+G190</f>
        <v>1055.7</v>
      </c>
      <c r="H183" s="16">
        <f t="shared" ref="H183" si="83">H184+H190</f>
        <v>969.30000000000007</v>
      </c>
      <c r="I183" s="16">
        <f t="shared" si="65"/>
        <v>91.815856777493607</v>
      </c>
      <c r="J183" s="4"/>
    </row>
    <row r="184" spans="1:11" ht="15.75" x14ac:dyDescent="0.2">
      <c r="A184" s="35" t="s">
        <v>26</v>
      </c>
      <c r="B184" s="22" t="s">
        <v>22</v>
      </c>
      <c r="C184" s="22" t="s">
        <v>24</v>
      </c>
      <c r="D184" s="22" t="s">
        <v>9</v>
      </c>
      <c r="E184" s="22"/>
      <c r="F184" s="22"/>
      <c r="G184" s="15">
        <f t="shared" ref="G184:H188" si="84">G185</f>
        <v>585.70000000000005</v>
      </c>
      <c r="H184" s="15">
        <f t="shared" si="84"/>
        <v>585.70000000000005</v>
      </c>
      <c r="I184" s="15">
        <f t="shared" si="65"/>
        <v>100</v>
      </c>
      <c r="J184" s="4"/>
    </row>
    <row r="185" spans="1:11" ht="15.75" x14ac:dyDescent="0.2">
      <c r="A185" s="19" t="s">
        <v>37</v>
      </c>
      <c r="B185" s="22">
        <v>920</v>
      </c>
      <c r="C185" s="22" t="s">
        <v>24</v>
      </c>
      <c r="D185" s="22" t="s">
        <v>9</v>
      </c>
      <c r="E185" s="20" t="s">
        <v>82</v>
      </c>
      <c r="F185" s="22"/>
      <c r="G185" s="15">
        <f>G186</f>
        <v>585.70000000000005</v>
      </c>
      <c r="H185" s="15">
        <f t="shared" si="84"/>
        <v>585.70000000000005</v>
      </c>
      <c r="I185" s="15">
        <f t="shared" si="65"/>
        <v>100</v>
      </c>
      <c r="J185" s="4"/>
    </row>
    <row r="186" spans="1:11" ht="31.5" x14ac:dyDescent="0.2">
      <c r="A186" s="17" t="s">
        <v>67</v>
      </c>
      <c r="B186" s="22" t="s">
        <v>22</v>
      </c>
      <c r="C186" s="22" t="s">
        <v>24</v>
      </c>
      <c r="D186" s="22" t="s">
        <v>9</v>
      </c>
      <c r="E186" s="20" t="s">
        <v>92</v>
      </c>
      <c r="F186" s="22"/>
      <c r="G186" s="15">
        <f t="shared" si="84"/>
        <v>585.70000000000005</v>
      </c>
      <c r="H186" s="15">
        <f t="shared" si="84"/>
        <v>585.70000000000005</v>
      </c>
      <c r="I186" s="15">
        <f t="shared" si="65"/>
        <v>100</v>
      </c>
      <c r="J186" s="4"/>
    </row>
    <row r="187" spans="1:11" ht="31.5" x14ac:dyDescent="0.2">
      <c r="A187" s="38" t="s">
        <v>57</v>
      </c>
      <c r="B187" s="22" t="s">
        <v>22</v>
      </c>
      <c r="C187" s="22" t="s">
        <v>24</v>
      </c>
      <c r="D187" s="22" t="s">
        <v>9</v>
      </c>
      <c r="E187" s="20" t="s">
        <v>92</v>
      </c>
      <c r="F187" s="22" t="s">
        <v>56</v>
      </c>
      <c r="G187" s="15">
        <f t="shared" si="84"/>
        <v>585.70000000000005</v>
      </c>
      <c r="H187" s="15">
        <f t="shared" si="84"/>
        <v>585.70000000000005</v>
      </c>
      <c r="I187" s="15">
        <f t="shared" si="65"/>
        <v>100</v>
      </c>
      <c r="J187" s="4"/>
    </row>
    <row r="188" spans="1:11" ht="31.5" x14ac:dyDescent="0.2">
      <c r="A188" s="39" t="s">
        <v>58</v>
      </c>
      <c r="B188" s="22" t="s">
        <v>22</v>
      </c>
      <c r="C188" s="22" t="s">
        <v>24</v>
      </c>
      <c r="D188" s="22" t="s">
        <v>9</v>
      </c>
      <c r="E188" s="20" t="s">
        <v>92</v>
      </c>
      <c r="F188" s="22" t="s">
        <v>59</v>
      </c>
      <c r="G188" s="15">
        <f t="shared" si="84"/>
        <v>585.70000000000005</v>
      </c>
      <c r="H188" s="15">
        <f t="shared" si="84"/>
        <v>585.70000000000005</v>
      </c>
      <c r="I188" s="15">
        <f t="shared" si="65"/>
        <v>100</v>
      </c>
      <c r="J188" s="4"/>
    </row>
    <row r="189" spans="1:11" ht="15.75" x14ac:dyDescent="0.2">
      <c r="A189" s="21" t="s">
        <v>62</v>
      </c>
      <c r="B189" s="22" t="s">
        <v>22</v>
      </c>
      <c r="C189" s="22" t="s">
        <v>24</v>
      </c>
      <c r="D189" s="22" t="s">
        <v>9</v>
      </c>
      <c r="E189" s="22" t="s">
        <v>92</v>
      </c>
      <c r="F189" s="22" t="s">
        <v>33</v>
      </c>
      <c r="G189" s="15">
        <v>585.70000000000005</v>
      </c>
      <c r="H189" s="15">
        <v>585.70000000000005</v>
      </c>
      <c r="I189" s="15">
        <f t="shared" si="65"/>
        <v>100</v>
      </c>
      <c r="J189" s="4"/>
    </row>
    <row r="190" spans="1:11" ht="15.75" x14ac:dyDescent="0.2">
      <c r="A190" s="35" t="s">
        <v>29</v>
      </c>
      <c r="B190" s="22" t="s">
        <v>22</v>
      </c>
      <c r="C190" s="22" t="s">
        <v>24</v>
      </c>
      <c r="D190" s="22" t="s">
        <v>10</v>
      </c>
      <c r="E190" s="22"/>
      <c r="F190" s="22"/>
      <c r="G190" s="15">
        <f>G191+G201</f>
        <v>470</v>
      </c>
      <c r="H190" s="15">
        <f t="shared" ref="H190" si="85">H191+H201</f>
        <v>383.6</v>
      </c>
      <c r="I190" s="15">
        <f t="shared" si="65"/>
        <v>81.61702127659575</v>
      </c>
      <c r="J190" s="4"/>
    </row>
    <row r="191" spans="1:11" ht="47.25" x14ac:dyDescent="0.2">
      <c r="A191" s="21" t="s">
        <v>143</v>
      </c>
      <c r="B191" s="22" t="s">
        <v>22</v>
      </c>
      <c r="C191" s="22" t="s">
        <v>24</v>
      </c>
      <c r="D191" s="22" t="s">
        <v>10</v>
      </c>
      <c r="E191" s="22" t="s">
        <v>144</v>
      </c>
      <c r="F191" s="22"/>
      <c r="G191" s="15">
        <f t="shared" ref="G191" si="86">G192</f>
        <v>60</v>
      </c>
      <c r="H191" s="15">
        <f t="shared" ref="H191" si="87">H192</f>
        <v>47</v>
      </c>
      <c r="I191" s="15">
        <f t="shared" si="65"/>
        <v>78.333333333333329</v>
      </c>
      <c r="J191" s="4"/>
      <c r="K191" s="4"/>
    </row>
    <row r="192" spans="1:11" ht="31.5" x14ac:dyDescent="0.2">
      <c r="A192" s="21" t="s">
        <v>151</v>
      </c>
      <c r="B192" s="22" t="s">
        <v>22</v>
      </c>
      <c r="C192" s="22" t="s">
        <v>24</v>
      </c>
      <c r="D192" s="22" t="s">
        <v>10</v>
      </c>
      <c r="E192" s="22" t="s">
        <v>150</v>
      </c>
      <c r="F192" s="22"/>
      <c r="G192" s="15">
        <f>G194</f>
        <v>60</v>
      </c>
      <c r="H192" s="15">
        <f t="shared" ref="H192" si="88">H194</f>
        <v>47</v>
      </c>
      <c r="I192" s="15">
        <f t="shared" si="65"/>
        <v>78.333333333333329</v>
      </c>
      <c r="J192" s="4"/>
    </row>
    <row r="193" spans="1:10" ht="31.5" x14ac:dyDescent="0.2">
      <c r="A193" s="35" t="s">
        <v>152</v>
      </c>
      <c r="B193" s="22" t="s">
        <v>22</v>
      </c>
      <c r="C193" s="22" t="s">
        <v>24</v>
      </c>
      <c r="D193" s="22" t="s">
        <v>10</v>
      </c>
      <c r="E193" s="22" t="s">
        <v>137</v>
      </c>
      <c r="F193" s="22"/>
      <c r="G193" s="15">
        <f>G194</f>
        <v>60</v>
      </c>
      <c r="H193" s="15">
        <f t="shared" ref="H193" si="89">H194</f>
        <v>47</v>
      </c>
      <c r="I193" s="15">
        <f t="shared" si="65"/>
        <v>78.333333333333329</v>
      </c>
      <c r="J193" s="4"/>
    </row>
    <row r="194" spans="1:10" ht="31.5" x14ac:dyDescent="0.2">
      <c r="A194" s="35" t="s">
        <v>152</v>
      </c>
      <c r="B194" s="22" t="s">
        <v>22</v>
      </c>
      <c r="C194" s="22" t="s">
        <v>24</v>
      </c>
      <c r="D194" s="22" t="s">
        <v>10</v>
      </c>
      <c r="E194" s="22" t="s">
        <v>166</v>
      </c>
      <c r="F194" s="22"/>
      <c r="G194" s="15">
        <f>G195+G198</f>
        <v>60</v>
      </c>
      <c r="H194" s="15">
        <f t="shared" ref="H194" si="90">H195+H198</f>
        <v>47</v>
      </c>
      <c r="I194" s="15">
        <f t="shared" si="65"/>
        <v>78.333333333333329</v>
      </c>
      <c r="J194" s="4"/>
    </row>
    <row r="195" spans="1:10" ht="31.5" x14ac:dyDescent="0.2">
      <c r="A195" s="21" t="s">
        <v>97</v>
      </c>
      <c r="B195" s="22">
        <v>920</v>
      </c>
      <c r="C195" s="22" t="s">
        <v>24</v>
      </c>
      <c r="D195" s="22" t="s">
        <v>10</v>
      </c>
      <c r="E195" s="22" t="s">
        <v>166</v>
      </c>
      <c r="F195" s="22" t="s">
        <v>39</v>
      </c>
      <c r="G195" s="15">
        <f t="shared" ref="G195:H196" si="91">G196</f>
        <v>10</v>
      </c>
      <c r="H195" s="15">
        <f t="shared" si="91"/>
        <v>0</v>
      </c>
      <c r="I195" s="15">
        <f t="shared" si="65"/>
        <v>0</v>
      </c>
      <c r="J195" s="4"/>
    </row>
    <row r="196" spans="1:10" ht="47.25" x14ac:dyDescent="0.2">
      <c r="A196" s="21" t="s">
        <v>64</v>
      </c>
      <c r="B196" s="22">
        <v>920</v>
      </c>
      <c r="C196" s="22" t="s">
        <v>24</v>
      </c>
      <c r="D196" s="22" t="s">
        <v>10</v>
      </c>
      <c r="E196" s="22" t="s">
        <v>166</v>
      </c>
      <c r="F196" s="22" t="s">
        <v>40</v>
      </c>
      <c r="G196" s="15">
        <f>G197</f>
        <v>10</v>
      </c>
      <c r="H196" s="15">
        <f t="shared" si="91"/>
        <v>0</v>
      </c>
      <c r="I196" s="15">
        <f t="shared" si="65"/>
        <v>0</v>
      </c>
      <c r="J196" s="4"/>
    </row>
    <row r="197" spans="1:10" ht="15.75" x14ac:dyDescent="0.2">
      <c r="A197" s="21" t="s">
        <v>104</v>
      </c>
      <c r="B197" s="22">
        <v>920</v>
      </c>
      <c r="C197" s="22" t="s">
        <v>24</v>
      </c>
      <c r="D197" s="22" t="s">
        <v>10</v>
      </c>
      <c r="E197" s="22" t="s">
        <v>166</v>
      </c>
      <c r="F197" s="22" t="s">
        <v>31</v>
      </c>
      <c r="G197" s="15">
        <v>10</v>
      </c>
      <c r="H197" s="15">
        <v>0</v>
      </c>
      <c r="I197" s="15">
        <f t="shared" si="65"/>
        <v>0</v>
      </c>
      <c r="J197" s="4"/>
    </row>
    <row r="198" spans="1:10" ht="31.5" x14ac:dyDescent="0.2">
      <c r="A198" s="38" t="s">
        <v>57</v>
      </c>
      <c r="B198" s="22" t="s">
        <v>22</v>
      </c>
      <c r="C198" s="22" t="s">
        <v>24</v>
      </c>
      <c r="D198" s="22" t="s">
        <v>10</v>
      </c>
      <c r="E198" s="22" t="s">
        <v>166</v>
      </c>
      <c r="F198" s="22" t="s">
        <v>56</v>
      </c>
      <c r="G198" s="15">
        <f t="shared" ref="G198:H199" si="92">G199</f>
        <v>50</v>
      </c>
      <c r="H198" s="15">
        <f t="shared" si="92"/>
        <v>47</v>
      </c>
      <c r="I198" s="15">
        <f t="shared" si="65"/>
        <v>94</v>
      </c>
      <c r="J198" s="4"/>
    </row>
    <row r="199" spans="1:10" ht="31.5" x14ac:dyDescent="0.2">
      <c r="A199" s="40" t="s">
        <v>61</v>
      </c>
      <c r="B199" s="22" t="s">
        <v>22</v>
      </c>
      <c r="C199" s="22" t="s">
        <v>24</v>
      </c>
      <c r="D199" s="22" t="s">
        <v>10</v>
      </c>
      <c r="E199" s="22" t="s">
        <v>166</v>
      </c>
      <c r="F199" s="22" t="s">
        <v>60</v>
      </c>
      <c r="G199" s="15">
        <f t="shared" si="92"/>
        <v>50</v>
      </c>
      <c r="H199" s="15">
        <f t="shared" si="92"/>
        <v>47</v>
      </c>
      <c r="I199" s="15">
        <f t="shared" si="65"/>
        <v>94</v>
      </c>
      <c r="J199" s="4"/>
    </row>
    <row r="200" spans="1:10" ht="47.25" x14ac:dyDescent="0.2">
      <c r="A200" s="21" t="s">
        <v>139</v>
      </c>
      <c r="B200" s="22" t="s">
        <v>22</v>
      </c>
      <c r="C200" s="22" t="s">
        <v>24</v>
      </c>
      <c r="D200" s="22" t="s">
        <v>10</v>
      </c>
      <c r="E200" s="22" t="s">
        <v>166</v>
      </c>
      <c r="F200" s="22" t="s">
        <v>138</v>
      </c>
      <c r="G200" s="15">
        <v>50</v>
      </c>
      <c r="H200" s="15">
        <v>47</v>
      </c>
      <c r="I200" s="15">
        <f t="shared" si="65"/>
        <v>94</v>
      </c>
      <c r="J200" s="4"/>
    </row>
    <row r="201" spans="1:10" ht="31.5" x14ac:dyDescent="0.2">
      <c r="A201" s="19" t="s">
        <v>110</v>
      </c>
      <c r="B201" s="22">
        <v>920</v>
      </c>
      <c r="C201" s="22" t="s">
        <v>24</v>
      </c>
      <c r="D201" s="22" t="s">
        <v>10</v>
      </c>
      <c r="E201" s="20" t="s">
        <v>116</v>
      </c>
      <c r="F201" s="22"/>
      <c r="G201" s="15">
        <f t="shared" ref="G201" si="93">G203+G208</f>
        <v>410</v>
      </c>
      <c r="H201" s="15">
        <f t="shared" ref="H201" si="94">H203+H208</f>
        <v>336.6</v>
      </c>
      <c r="I201" s="15">
        <f t="shared" si="65"/>
        <v>82.097560975609767</v>
      </c>
      <c r="J201" s="4"/>
    </row>
    <row r="202" spans="1:10" ht="47.25" x14ac:dyDescent="0.2">
      <c r="A202" s="19" t="s">
        <v>70</v>
      </c>
      <c r="B202" s="22" t="s">
        <v>22</v>
      </c>
      <c r="C202" s="22" t="s">
        <v>24</v>
      </c>
      <c r="D202" s="22" t="s">
        <v>10</v>
      </c>
      <c r="E202" s="20" t="s">
        <v>117</v>
      </c>
      <c r="F202" s="22"/>
      <c r="G202" s="15">
        <f>G203</f>
        <v>360</v>
      </c>
      <c r="H202" s="15">
        <f t="shared" ref="H202" si="95">H203</f>
        <v>336.6</v>
      </c>
      <c r="I202" s="15">
        <f t="shared" si="65"/>
        <v>93.5</v>
      </c>
      <c r="J202" s="4"/>
    </row>
    <row r="203" spans="1:10" ht="47.25" x14ac:dyDescent="0.2">
      <c r="A203" s="19" t="s">
        <v>70</v>
      </c>
      <c r="B203" s="22" t="s">
        <v>22</v>
      </c>
      <c r="C203" s="22" t="s">
        <v>24</v>
      </c>
      <c r="D203" s="22" t="s">
        <v>10</v>
      </c>
      <c r="E203" s="20" t="s">
        <v>167</v>
      </c>
      <c r="F203" s="22"/>
      <c r="G203" s="15">
        <f t="shared" ref="G203:H210" si="96">G204</f>
        <v>360</v>
      </c>
      <c r="H203" s="15">
        <f t="shared" si="96"/>
        <v>336.6</v>
      </c>
      <c r="I203" s="15">
        <f t="shared" si="65"/>
        <v>93.5</v>
      </c>
      <c r="J203" s="4"/>
    </row>
    <row r="204" spans="1:10" ht="31.5" x14ac:dyDescent="0.2">
      <c r="A204" s="38" t="s">
        <v>57</v>
      </c>
      <c r="B204" s="22" t="s">
        <v>22</v>
      </c>
      <c r="C204" s="22" t="s">
        <v>24</v>
      </c>
      <c r="D204" s="22" t="s">
        <v>10</v>
      </c>
      <c r="E204" s="20" t="s">
        <v>167</v>
      </c>
      <c r="F204" s="22" t="s">
        <v>56</v>
      </c>
      <c r="G204" s="15">
        <f t="shared" si="96"/>
        <v>360</v>
      </c>
      <c r="H204" s="15">
        <f t="shared" si="96"/>
        <v>336.6</v>
      </c>
      <c r="I204" s="15">
        <f t="shared" si="65"/>
        <v>93.5</v>
      </c>
      <c r="J204" s="4"/>
    </row>
    <row r="205" spans="1:10" ht="31.5" x14ac:dyDescent="0.2">
      <c r="A205" s="40" t="s">
        <v>61</v>
      </c>
      <c r="B205" s="22" t="s">
        <v>22</v>
      </c>
      <c r="C205" s="22" t="s">
        <v>24</v>
      </c>
      <c r="D205" s="22" t="s">
        <v>10</v>
      </c>
      <c r="E205" s="20" t="s">
        <v>167</v>
      </c>
      <c r="F205" s="22" t="s">
        <v>60</v>
      </c>
      <c r="G205" s="15">
        <f t="shared" si="96"/>
        <v>360</v>
      </c>
      <c r="H205" s="15">
        <f t="shared" si="96"/>
        <v>336.6</v>
      </c>
      <c r="I205" s="15">
        <f t="shared" ref="I205:I264" si="97">H205/G205*100</f>
        <v>93.5</v>
      </c>
      <c r="J205" s="4"/>
    </row>
    <row r="206" spans="1:10" ht="31.5" x14ac:dyDescent="0.2">
      <c r="A206" s="21" t="s">
        <v>63</v>
      </c>
      <c r="B206" s="22" t="s">
        <v>22</v>
      </c>
      <c r="C206" s="22" t="s">
        <v>24</v>
      </c>
      <c r="D206" s="22" t="s">
        <v>10</v>
      </c>
      <c r="E206" s="20" t="s">
        <v>167</v>
      </c>
      <c r="F206" s="22" t="s">
        <v>35</v>
      </c>
      <c r="G206" s="15">
        <v>360</v>
      </c>
      <c r="H206" s="15">
        <v>336.6</v>
      </c>
      <c r="I206" s="15">
        <f t="shared" si="97"/>
        <v>93.5</v>
      </c>
      <c r="J206" s="4"/>
    </row>
    <row r="207" spans="1:10" ht="31.5" x14ac:dyDescent="0.2">
      <c r="A207" s="19" t="s">
        <v>71</v>
      </c>
      <c r="B207" s="22" t="s">
        <v>22</v>
      </c>
      <c r="C207" s="22" t="s">
        <v>24</v>
      </c>
      <c r="D207" s="22" t="s">
        <v>10</v>
      </c>
      <c r="E207" s="20" t="s">
        <v>118</v>
      </c>
      <c r="F207" s="22"/>
      <c r="G207" s="15">
        <f>G208</f>
        <v>50</v>
      </c>
      <c r="H207" s="15">
        <f t="shared" ref="G207:H208" si="98">H208</f>
        <v>0</v>
      </c>
      <c r="I207" s="15">
        <f t="shared" si="97"/>
        <v>0</v>
      </c>
      <c r="J207" s="4"/>
    </row>
    <row r="208" spans="1:10" ht="31.5" x14ac:dyDescent="0.2">
      <c r="A208" s="19" t="s">
        <v>71</v>
      </c>
      <c r="B208" s="22" t="s">
        <v>22</v>
      </c>
      <c r="C208" s="22" t="s">
        <v>24</v>
      </c>
      <c r="D208" s="22" t="s">
        <v>10</v>
      </c>
      <c r="E208" s="20" t="s">
        <v>168</v>
      </c>
      <c r="F208" s="22"/>
      <c r="G208" s="15">
        <f t="shared" si="98"/>
        <v>50</v>
      </c>
      <c r="H208" s="15">
        <f t="shared" si="98"/>
        <v>0</v>
      </c>
      <c r="I208" s="15">
        <f t="shared" si="97"/>
        <v>0</v>
      </c>
      <c r="J208" s="4"/>
    </row>
    <row r="209" spans="1:14" ht="31.5" x14ac:dyDescent="0.2">
      <c r="A209" s="38" t="s">
        <v>57</v>
      </c>
      <c r="B209" s="22" t="s">
        <v>22</v>
      </c>
      <c r="C209" s="22" t="s">
        <v>24</v>
      </c>
      <c r="D209" s="22" t="s">
        <v>10</v>
      </c>
      <c r="E209" s="20" t="s">
        <v>168</v>
      </c>
      <c r="F209" s="22" t="s">
        <v>56</v>
      </c>
      <c r="G209" s="15">
        <f t="shared" si="96"/>
        <v>50</v>
      </c>
      <c r="H209" s="15">
        <f t="shared" si="96"/>
        <v>0</v>
      </c>
      <c r="I209" s="15">
        <f t="shared" si="97"/>
        <v>0</v>
      </c>
      <c r="J209" s="4"/>
    </row>
    <row r="210" spans="1:14" ht="31.5" x14ac:dyDescent="0.2">
      <c r="A210" s="40" t="s">
        <v>61</v>
      </c>
      <c r="B210" s="22" t="s">
        <v>22</v>
      </c>
      <c r="C210" s="22" t="s">
        <v>24</v>
      </c>
      <c r="D210" s="22" t="s">
        <v>10</v>
      </c>
      <c r="E210" s="20" t="s">
        <v>168</v>
      </c>
      <c r="F210" s="22" t="s">
        <v>60</v>
      </c>
      <c r="G210" s="15">
        <f t="shared" si="96"/>
        <v>50</v>
      </c>
      <c r="H210" s="15">
        <f t="shared" si="96"/>
        <v>0</v>
      </c>
      <c r="I210" s="15">
        <f t="shared" si="97"/>
        <v>0</v>
      </c>
      <c r="J210" s="4"/>
    </row>
    <row r="211" spans="1:14" ht="31.5" x14ac:dyDescent="0.2">
      <c r="A211" s="21" t="s">
        <v>63</v>
      </c>
      <c r="B211" s="22" t="s">
        <v>22</v>
      </c>
      <c r="C211" s="22" t="s">
        <v>24</v>
      </c>
      <c r="D211" s="22" t="s">
        <v>10</v>
      </c>
      <c r="E211" s="20" t="s">
        <v>168</v>
      </c>
      <c r="F211" s="22" t="s">
        <v>35</v>
      </c>
      <c r="G211" s="15">
        <v>50</v>
      </c>
      <c r="H211" s="15">
        <v>0</v>
      </c>
      <c r="I211" s="15">
        <f t="shared" si="97"/>
        <v>0</v>
      </c>
      <c r="J211" s="4"/>
    </row>
    <row r="212" spans="1:14" ht="31.5" x14ac:dyDescent="0.2">
      <c r="A212" s="28" t="s">
        <v>49</v>
      </c>
      <c r="B212" s="41" t="s">
        <v>50</v>
      </c>
      <c r="C212" s="42"/>
      <c r="D212" s="42"/>
      <c r="E212" s="41"/>
      <c r="F212" s="41" t="s">
        <v>7</v>
      </c>
      <c r="G212" s="16">
        <f>G213</f>
        <v>79313.399999999994</v>
      </c>
      <c r="H212" s="16">
        <f t="shared" ref="H212" si="99">H213</f>
        <v>79313.399999999994</v>
      </c>
      <c r="I212" s="16">
        <f t="shared" si="97"/>
        <v>100</v>
      </c>
      <c r="J212" s="4"/>
    </row>
    <row r="213" spans="1:14" ht="15.75" x14ac:dyDescent="0.2">
      <c r="A213" s="33" t="s">
        <v>51</v>
      </c>
      <c r="B213" s="43">
        <v>956</v>
      </c>
      <c r="C213" s="42">
        <v>8</v>
      </c>
      <c r="D213" s="29" t="s">
        <v>25</v>
      </c>
      <c r="E213" s="44"/>
      <c r="F213" s="43"/>
      <c r="G213" s="16">
        <f>G214+G262</f>
        <v>79313.399999999994</v>
      </c>
      <c r="H213" s="16">
        <f>H214+H262</f>
        <v>79313.399999999994</v>
      </c>
      <c r="I213" s="16">
        <f t="shared" si="97"/>
        <v>100</v>
      </c>
      <c r="J213" s="4"/>
    </row>
    <row r="214" spans="1:14" ht="15.75" x14ac:dyDescent="0.2">
      <c r="A214" s="35" t="s">
        <v>21</v>
      </c>
      <c r="B214" s="45">
        <v>956</v>
      </c>
      <c r="C214" s="18">
        <v>8</v>
      </c>
      <c r="D214" s="18">
        <v>1</v>
      </c>
      <c r="E214" s="46"/>
      <c r="F214" s="45"/>
      <c r="G214" s="15">
        <f t="shared" ref="G214:H214" si="100">G215</f>
        <v>55834.399999999994</v>
      </c>
      <c r="H214" s="15">
        <f t="shared" si="100"/>
        <v>55834.399999999994</v>
      </c>
      <c r="I214" s="15">
        <f t="shared" si="97"/>
        <v>100</v>
      </c>
      <c r="J214" s="4"/>
      <c r="K214" s="4"/>
    </row>
    <row r="215" spans="1:14" ht="31.5" x14ac:dyDescent="0.2">
      <c r="A215" s="19" t="s">
        <v>156</v>
      </c>
      <c r="B215" s="20" t="s">
        <v>50</v>
      </c>
      <c r="C215" s="18">
        <v>8</v>
      </c>
      <c r="D215" s="18">
        <v>1</v>
      </c>
      <c r="E215" s="20" t="s">
        <v>93</v>
      </c>
      <c r="F215" s="20"/>
      <c r="G215" s="15">
        <f>G216+G234+G239+G225+G248+G253</f>
        <v>55834.399999999994</v>
      </c>
      <c r="H215" s="15">
        <f>H216+H234+H239+H225+H248+H253</f>
        <v>55834.399999999994</v>
      </c>
      <c r="I215" s="15">
        <f t="shared" si="97"/>
        <v>100</v>
      </c>
      <c r="J215" s="4"/>
    </row>
    <row r="216" spans="1:14" ht="31.5" x14ac:dyDescent="0.2">
      <c r="A216" s="24" t="s">
        <v>169</v>
      </c>
      <c r="B216" s="20" t="s">
        <v>50</v>
      </c>
      <c r="C216" s="18">
        <v>8</v>
      </c>
      <c r="D216" s="18">
        <v>1</v>
      </c>
      <c r="E216" s="20" t="s">
        <v>94</v>
      </c>
      <c r="F216" s="20"/>
      <c r="G216" s="15">
        <f t="shared" ref="G216:H216" si="101">G217+G221</f>
        <v>18428.2</v>
      </c>
      <c r="H216" s="15">
        <f t="shared" si="101"/>
        <v>18428.2</v>
      </c>
      <c r="I216" s="15">
        <f t="shared" si="97"/>
        <v>100</v>
      </c>
      <c r="J216" s="4"/>
    </row>
    <row r="217" spans="1:14" ht="31.5" x14ac:dyDescent="0.2">
      <c r="A217" s="24" t="s">
        <v>169</v>
      </c>
      <c r="B217" s="20" t="s">
        <v>50</v>
      </c>
      <c r="C217" s="18">
        <v>8</v>
      </c>
      <c r="D217" s="18">
        <v>1</v>
      </c>
      <c r="E217" s="20" t="s">
        <v>170</v>
      </c>
      <c r="F217" s="20"/>
      <c r="G217" s="15">
        <f t="shared" ref="G217:H217" si="102">G218</f>
        <v>10022.700000000001</v>
      </c>
      <c r="H217" s="15">
        <f t="shared" si="102"/>
        <v>10022.700000000001</v>
      </c>
      <c r="I217" s="15">
        <f t="shared" si="97"/>
        <v>100</v>
      </c>
      <c r="J217" s="4"/>
    </row>
    <row r="218" spans="1:14" ht="47.25" x14ac:dyDescent="0.2">
      <c r="A218" s="19" t="s">
        <v>52</v>
      </c>
      <c r="B218" s="20" t="s">
        <v>50</v>
      </c>
      <c r="C218" s="18">
        <v>8</v>
      </c>
      <c r="D218" s="18">
        <v>1</v>
      </c>
      <c r="E218" s="20" t="s">
        <v>170</v>
      </c>
      <c r="F218" s="20" t="s">
        <v>53</v>
      </c>
      <c r="G218" s="15">
        <f t="shared" ref="G218" si="103">G220</f>
        <v>10022.700000000001</v>
      </c>
      <c r="H218" s="15">
        <f t="shared" ref="H218" si="104">H220</f>
        <v>10022.700000000001</v>
      </c>
      <c r="I218" s="15">
        <f t="shared" si="97"/>
        <v>100</v>
      </c>
      <c r="J218" s="4"/>
      <c r="M218" s="4"/>
    </row>
    <row r="219" spans="1:14" ht="15.75" x14ac:dyDescent="0.2">
      <c r="A219" s="19" t="s">
        <v>54</v>
      </c>
      <c r="B219" s="20" t="s">
        <v>50</v>
      </c>
      <c r="C219" s="18">
        <v>8</v>
      </c>
      <c r="D219" s="18">
        <v>1</v>
      </c>
      <c r="E219" s="20" t="s">
        <v>170</v>
      </c>
      <c r="F219" s="20" t="s">
        <v>55</v>
      </c>
      <c r="G219" s="15">
        <f t="shared" ref="G219:H219" si="105">G220</f>
        <v>10022.700000000001</v>
      </c>
      <c r="H219" s="15">
        <f t="shared" si="105"/>
        <v>10022.700000000001</v>
      </c>
      <c r="I219" s="15">
        <f t="shared" si="97"/>
        <v>100</v>
      </c>
      <c r="J219" s="4"/>
      <c r="M219" s="4"/>
    </row>
    <row r="220" spans="1:14" ht="78.75" x14ac:dyDescent="0.2">
      <c r="A220" s="19" t="s">
        <v>65</v>
      </c>
      <c r="B220" s="20" t="s">
        <v>50</v>
      </c>
      <c r="C220" s="18">
        <v>8</v>
      </c>
      <c r="D220" s="18">
        <v>1</v>
      </c>
      <c r="E220" s="18" t="s">
        <v>170</v>
      </c>
      <c r="F220" s="20" t="s">
        <v>34</v>
      </c>
      <c r="G220" s="15">
        <v>10022.700000000001</v>
      </c>
      <c r="H220" s="15">
        <v>10022.700000000001</v>
      </c>
      <c r="I220" s="15">
        <f t="shared" si="97"/>
        <v>100</v>
      </c>
      <c r="J220" s="4"/>
      <c r="K220" s="4"/>
    </row>
    <row r="221" spans="1:14" ht="63" x14ac:dyDescent="0.2">
      <c r="A221" s="24" t="s">
        <v>127</v>
      </c>
      <c r="B221" s="20" t="s">
        <v>50</v>
      </c>
      <c r="C221" s="18">
        <v>8</v>
      </c>
      <c r="D221" s="18">
        <v>1</v>
      </c>
      <c r="E221" s="20" t="s">
        <v>121</v>
      </c>
      <c r="F221" s="20"/>
      <c r="G221" s="15">
        <f>G222</f>
        <v>8405.5</v>
      </c>
      <c r="H221" s="15">
        <f>H222</f>
        <v>8405.5</v>
      </c>
      <c r="I221" s="15">
        <f t="shared" si="97"/>
        <v>100</v>
      </c>
      <c r="J221" s="4"/>
      <c r="K221" s="4"/>
      <c r="L221" s="4"/>
      <c r="M221" s="4"/>
      <c r="N221" s="4"/>
    </row>
    <row r="222" spans="1:14" ht="47.25" x14ac:dyDescent="0.2">
      <c r="A222" s="19" t="s">
        <v>52</v>
      </c>
      <c r="B222" s="20" t="s">
        <v>50</v>
      </c>
      <c r="C222" s="18">
        <v>8</v>
      </c>
      <c r="D222" s="18">
        <v>1</v>
      </c>
      <c r="E222" s="20" t="s">
        <v>121</v>
      </c>
      <c r="F222" s="20" t="s">
        <v>53</v>
      </c>
      <c r="G222" s="15">
        <f>G224</f>
        <v>8405.5</v>
      </c>
      <c r="H222" s="15">
        <f>H224</f>
        <v>8405.5</v>
      </c>
      <c r="I222" s="15">
        <f t="shared" si="97"/>
        <v>100</v>
      </c>
      <c r="J222" s="4"/>
    </row>
    <row r="223" spans="1:14" ht="15.75" x14ac:dyDescent="0.2">
      <c r="A223" s="19" t="s">
        <v>54</v>
      </c>
      <c r="B223" s="20" t="s">
        <v>50</v>
      </c>
      <c r="C223" s="18">
        <v>8</v>
      </c>
      <c r="D223" s="18">
        <v>1</v>
      </c>
      <c r="E223" s="20" t="s">
        <v>121</v>
      </c>
      <c r="F223" s="20" t="s">
        <v>55</v>
      </c>
      <c r="G223" s="15">
        <f>G224</f>
        <v>8405.5</v>
      </c>
      <c r="H223" s="15">
        <f>H224</f>
        <v>8405.5</v>
      </c>
      <c r="I223" s="15">
        <f t="shared" si="97"/>
        <v>100</v>
      </c>
      <c r="J223" s="4"/>
    </row>
    <row r="224" spans="1:14" ht="78.75" x14ac:dyDescent="0.2">
      <c r="A224" s="19" t="s">
        <v>65</v>
      </c>
      <c r="B224" s="20" t="s">
        <v>50</v>
      </c>
      <c r="C224" s="18">
        <v>8</v>
      </c>
      <c r="D224" s="18">
        <v>1</v>
      </c>
      <c r="E224" s="18" t="s">
        <v>121</v>
      </c>
      <c r="F224" s="20" t="s">
        <v>34</v>
      </c>
      <c r="G224" s="15">
        <v>8405.5</v>
      </c>
      <c r="H224" s="15">
        <v>8405.5</v>
      </c>
      <c r="I224" s="15">
        <f t="shared" si="97"/>
        <v>100</v>
      </c>
      <c r="J224" s="4"/>
      <c r="K224" s="4"/>
    </row>
    <row r="225" spans="1:13" ht="31.5" x14ac:dyDescent="0.2">
      <c r="A225" s="24" t="s">
        <v>188</v>
      </c>
      <c r="B225" s="20" t="s">
        <v>50</v>
      </c>
      <c r="C225" s="18">
        <v>8</v>
      </c>
      <c r="D225" s="18">
        <v>1</v>
      </c>
      <c r="E225" s="20" t="s">
        <v>186</v>
      </c>
      <c r="F225" s="20"/>
      <c r="G225" s="15">
        <f t="shared" ref="G225:H225" si="106">G226+G230</f>
        <v>1208.3</v>
      </c>
      <c r="H225" s="15">
        <f t="shared" si="106"/>
        <v>1208.3</v>
      </c>
      <c r="I225" s="15">
        <f t="shared" si="97"/>
        <v>100</v>
      </c>
      <c r="J225" s="4"/>
      <c r="K225" s="4"/>
    </row>
    <row r="226" spans="1:13" ht="31.5" x14ac:dyDescent="0.2">
      <c r="A226" s="24" t="s">
        <v>188</v>
      </c>
      <c r="B226" s="20" t="s">
        <v>50</v>
      </c>
      <c r="C226" s="18">
        <v>8</v>
      </c>
      <c r="D226" s="18">
        <v>1</v>
      </c>
      <c r="E226" s="20" t="s">
        <v>187</v>
      </c>
      <c r="F226" s="20"/>
      <c r="G226" s="15">
        <f t="shared" ref="G226:H228" si="107">G227</f>
        <v>258.3</v>
      </c>
      <c r="H226" s="15">
        <f t="shared" si="107"/>
        <v>258.3</v>
      </c>
      <c r="I226" s="15">
        <f t="shared" si="97"/>
        <v>100</v>
      </c>
      <c r="J226" s="4"/>
      <c r="K226" s="4"/>
    </row>
    <row r="227" spans="1:13" ht="47.25" x14ac:dyDescent="0.2">
      <c r="A227" s="19" t="s">
        <v>52</v>
      </c>
      <c r="B227" s="20" t="s">
        <v>50</v>
      </c>
      <c r="C227" s="18">
        <v>8</v>
      </c>
      <c r="D227" s="18">
        <v>1</v>
      </c>
      <c r="E227" s="20" t="s">
        <v>187</v>
      </c>
      <c r="F227" s="20" t="s">
        <v>53</v>
      </c>
      <c r="G227" s="15">
        <f t="shared" si="107"/>
        <v>258.3</v>
      </c>
      <c r="H227" s="15">
        <f t="shared" si="107"/>
        <v>258.3</v>
      </c>
      <c r="I227" s="15">
        <f t="shared" si="97"/>
        <v>100</v>
      </c>
      <c r="J227" s="4"/>
      <c r="K227" s="4"/>
    </row>
    <row r="228" spans="1:13" ht="15.75" x14ac:dyDescent="0.2">
      <c r="A228" s="19" t="s">
        <v>54</v>
      </c>
      <c r="B228" s="20" t="s">
        <v>50</v>
      </c>
      <c r="C228" s="18">
        <v>8</v>
      </c>
      <c r="D228" s="18">
        <v>1</v>
      </c>
      <c r="E228" s="20" t="s">
        <v>187</v>
      </c>
      <c r="F228" s="20" t="s">
        <v>55</v>
      </c>
      <c r="G228" s="15">
        <f t="shared" si="107"/>
        <v>258.3</v>
      </c>
      <c r="H228" s="15">
        <f t="shared" si="107"/>
        <v>258.3</v>
      </c>
      <c r="I228" s="15">
        <f t="shared" si="97"/>
        <v>100</v>
      </c>
      <c r="J228" s="4"/>
      <c r="K228" s="4"/>
    </row>
    <row r="229" spans="1:13" ht="15.75" x14ac:dyDescent="0.2">
      <c r="A229" s="19" t="s">
        <v>123</v>
      </c>
      <c r="B229" s="20" t="s">
        <v>50</v>
      </c>
      <c r="C229" s="18">
        <v>8</v>
      </c>
      <c r="D229" s="18">
        <v>1</v>
      </c>
      <c r="E229" s="18" t="s">
        <v>187</v>
      </c>
      <c r="F229" s="20" t="s">
        <v>124</v>
      </c>
      <c r="G229" s="15">
        <v>258.3</v>
      </c>
      <c r="H229" s="15">
        <v>258.3</v>
      </c>
      <c r="I229" s="15">
        <f t="shared" si="97"/>
        <v>100</v>
      </c>
      <c r="J229" s="4"/>
      <c r="K229" s="4"/>
    </row>
    <row r="230" spans="1:13" ht="78.75" x14ac:dyDescent="0.2">
      <c r="A230" s="19" t="s">
        <v>200</v>
      </c>
      <c r="B230" s="20" t="s">
        <v>50</v>
      </c>
      <c r="C230" s="18">
        <v>8</v>
      </c>
      <c r="D230" s="18">
        <v>1</v>
      </c>
      <c r="E230" s="18" t="s">
        <v>199</v>
      </c>
      <c r="F230" s="20"/>
      <c r="G230" s="15">
        <f t="shared" ref="G230:H230" si="108">G231</f>
        <v>950</v>
      </c>
      <c r="H230" s="15">
        <f t="shared" si="108"/>
        <v>950</v>
      </c>
      <c r="I230" s="15">
        <f t="shared" si="97"/>
        <v>100</v>
      </c>
      <c r="J230" s="4"/>
      <c r="K230" s="4"/>
    </row>
    <row r="231" spans="1:13" ht="47.25" x14ac:dyDescent="0.2">
      <c r="A231" s="19" t="s">
        <v>52</v>
      </c>
      <c r="B231" s="20" t="s">
        <v>50</v>
      </c>
      <c r="C231" s="18">
        <v>8</v>
      </c>
      <c r="D231" s="18">
        <v>1</v>
      </c>
      <c r="E231" s="18" t="s">
        <v>199</v>
      </c>
      <c r="F231" s="20" t="s">
        <v>53</v>
      </c>
      <c r="G231" s="15">
        <f t="shared" ref="G231:H231" si="109">G232</f>
        <v>950</v>
      </c>
      <c r="H231" s="15">
        <f t="shared" si="109"/>
        <v>950</v>
      </c>
      <c r="I231" s="15">
        <f t="shared" si="97"/>
        <v>100</v>
      </c>
      <c r="J231" s="4"/>
      <c r="K231" s="4"/>
    </row>
    <row r="232" spans="1:13" ht="15.75" x14ac:dyDescent="0.2">
      <c r="A232" s="19" t="s">
        <v>54</v>
      </c>
      <c r="B232" s="20" t="s">
        <v>50</v>
      </c>
      <c r="C232" s="18">
        <v>8</v>
      </c>
      <c r="D232" s="18">
        <v>1</v>
      </c>
      <c r="E232" s="18" t="s">
        <v>199</v>
      </c>
      <c r="F232" s="20" t="s">
        <v>55</v>
      </c>
      <c r="G232" s="15">
        <f t="shared" ref="G232:H232" si="110">G233</f>
        <v>950</v>
      </c>
      <c r="H232" s="15">
        <f t="shared" si="110"/>
        <v>950</v>
      </c>
      <c r="I232" s="15">
        <f t="shared" si="97"/>
        <v>100</v>
      </c>
      <c r="J232" s="4"/>
      <c r="K232" s="4"/>
    </row>
    <row r="233" spans="1:13" ht="15.75" x14ac:dyDescent="0.2">
      <c r="A233" s="19" t="s">
        <v>123</v>
      </c>
      <c r="B233" s="20" t="s">
        <v>50</v>
      </c>
      <c r="C233" s="18">
        <v>8</v>
      </c>
      <c r="D233" s="18">
        <v>1</v>
      </c>
      <c r="E233" s="18" t="s">
        <v>199</v>
      </c>
      <c r="F233" s="20" t="s">
        <v>124</v>
      </c>
      <c r="G233" s="15">
        <v>950</v>
      </c>
      <c r="H233" s="15">
        <v>950</v>
      </c>
      <c r="I233" s="15">
        <f t="shared" si="97"/>
        <v>100</v>
      </c>
      <c r="J233" s="4"/>
      <c r="K233" s="4"/>
    </row>
    <row r="234" spans="1:13" ht="31.5" x14ac:dyDescent="0.2">
      <c r="A234" s="24" t="s">
        <v>171</v>
      </c>
      <c r="B234" s="20" t="s">
        <v>50</v>
      </c>
      <c r="C234" s="18">
        <v>8</v>
      </c>
      <c r="D234" s="18">
        <v>1</v>
      </c>
      <c r="E234" s="20" t="s">
        <v>153</v>
      </c>
      <c r="F234" s="20"/>
      <c r="G234" s="15">
        <f t="shared" ref="G234:H234" si="111">G235</f>
        <v>158.6</v>
      </c>
      <c r="H234" s="15">
        <f t="shared" si="111"/>
        <v>158.6</v>
      </c>
      <c r="I234" s="15">
        <f t="shared" si="97"/>
        <v>100</v>
      </c>
      <c r="J234" s="4"/>
      <c r="K234" s="4"/>
    </row>
    <row r="235" spans="1:13" ht="31.5" x14ac:dyDescent="0.2">
      <c r="A235" s="24" t="s">
        <v>125</v>
      </c>
      <c r="B235" s="20" t="s">
        <v>50</v>
      </c>
      <c r="C235" s="18">
        <v>8</v>
      </c>
      <c r="D235" s="18">
        <v>1</v>
      </c>
      <c r="E235" s="20" t="s">
        <v>126</v>
      </c>
      <c r="F235" s="20"/>
      <c r="G235" s="15">
        <f t="shared" ref="G235:H237" si="112">G236</f>
        <v>158.6</v>
      </c>
      <c r="H235" s="15">
        <f t="shared" si="112"/>
        <v>158.6</v>
      </c>
      <c r="I235" s="15">
        <f t="shared" si="97"/>
        <v>100</v>
      </c>
      <c r="J235" s="4"/>
      <c r="M235" s="4"/>
    </row>
    <row r="236" spans="1:13" ht="47.25" x14ac:dyDescent="0.2">
      <c r="A236" s="19" t="s">
        <v>52</v>
      </c>
      <c r="B236" s="20" t="s">
        <v>50</v>
      </c>
      <c r="C236" s="18">
        <v>8</v>
      </c>
      <c r="D236" s="18">
        <v>1</v>
      </c>
      <c r="E236" s="20" t="s">
        <v>126</v>
      </c>
      <c r="F236" s="20" t="s">
        <v>53</v>
      </c>
      <c r="G236" s="15">
        <f t="shared" si="112"/>
        <v>158.6</v>
      </c>
      <c r="H236" s="15">
        <f t="shared" si="112"/>
        <v>158.6</v>
      </c>
      <c r="I236" s="15">
        <f t="shared" si="97"/>
        <v>100</v>
      </c>
      <c r="J236" s="4"/>
    </row>
    <row r="237" spans="1:13" ht="15.75" x14ac:dyDescent="0.2">
      <c r="A237" s="19" t="s">
        <v>54</v>
      </c>
      <c r="B237" s="20" t="s">
        <v>50</v>
      </c>
      <c r="C237" s="18">
        <v>8</v>
      </c>
      <c r="D237" s="18">
        <v>1</v>
      </c>
      <c r="E237" s="20" t="s">
        <v>126</v>
      </c>
      <c r="F237" s="20" t="s">
        <v>55</v>
      </c>
      <c r="G237" s="15">
        <f t="shared" si="112"/>
        <v>158.6</v>
      </c>
      <c r="H237" s="15">
        <f t="shared" si="112"/>
        <v>158.6</v>
      </c>
      <c r="I237" s="15">
        <f t="shared" si="97"/>
        <v>100</v>
      </c>
      <c r="J237" s="4"/>
    </row>
    <row r="238" spans="1:13" ht="15.75" x14ac:dyDescent="0.2">
      <c r="A238" s="19" t="s">
        <v>123</v>
      </c>
      <c r="B238" s="20" t="s">
        <v>50</v>
      </c>
      <c r="C238" s="18">
        <v>8</v>
      </c>
      <c r="D238" s="18">
        <v>1</v>
      </c>
      <c r="E238" s="18" t="s">
        <v>126</v>
      </c>
      <c r="F238" s="20" t="s">
        <v>124</v>
      </c>
      <c r="G238" s="15">
        <v>158.6</v>
      </c>
      <c r="H238" s="15">
        <v>158.6</v>
      </c>
      <c r="I238" s="15">
        <f t="shared" si="97"/>
        <v>100</v>
      </c>
      <c r="J238" s="4"/>
    </row>
    <row r="239" spans="1:13" ht="31.5" x14ac:dyDescent="0.2">
      <c r="A239" s="24" t="s">
        <v>69</v>
      </c>
      <c r="B239" s="20" t="s">
        <v>50</v>
      </c>
      <c r="C239" s="18">
        <v>8</v>
      </c>
      <c r="D239" s="18">
        <v>1</v>
      </c>
      <c r="E239" s="20" t="s">
        <v>95</v>
      </c>
      <c r="F239" s="20"/>
      <c r="G239" s="15">
        <f>G240+G244</f>
        <v>27767.9</v>
      </c>
      <c r="H239" s="15">
        <f t="shared" ref="H239" si="113">H240+H244</f>
        <v>27767.9</v>
      </c>
      <c r="I239" s="15">
        <f t="shared" si="97"/>
        <v>100</v>
      </c>
      <c r="J239" s="4"/>
    </row>
    <row r="240" spans="1:13" ht="31.5" x14ac:dyDescent="0.2">
      <c r="A240" s="24" t="s">
        <v>69</v>
      </c>
      <c r="B240" s="20" t="s">
        <v>50</v>
      </c>
      <c r="C240" s="18">
        <v>8</v>
      </c>
      <c r="D240" s="18">
        <v>1</v>
      </c>
      <c r="E240" s="20" t="s">
        <v>172</v>
      </c>
      <c r="F240" s="20"/>
      <c r="G240" s="15">
        <f t="shared" ref="G240:H242" si="114">G241</f>
        <v>16673.2</v>
      </c>
      <c r="H240" s="15">
        <f t="shared" si="114"/>
        <v>16673.2</v>
      </c>
      <c r="I240" s="15">
        <f t="shared" si="97"/>
        <v>100</v>
      </c>
      <c r="J240" s="4"/>
      <c r="L240" s="4"/>
      <c r="M240" s="4"/>
    </row>
    <row r="241" spans="1:11" ht="47.25" x14ac:dyDescent="0.2">
      <c r="A241" s="19" t="s">
        <v>52</v>
      </c>
      <c r="B241" s="20" t="s">
        <v>50</v>
      </c>
      <c r="C241" s="18">
        <v>8</v>
      </c>
      <c r="D241" s="18">
        <v>1</v>
      </c>
      <c r="E241" s="20" t="s">
        <v>172</v>
      </c>
      <c r="F241" s="20" t="s">
        <v>53</v>
      </c>
      <c r="G241" s="15">
        <f t="shared" si="114"/>
        <v>16673.2</v>
      </c>
      <c r="H241" s="15">
        <f t="shared" si="114"/>
        <v>16673.2</v>
      </c>
      <c r="I241" s="15">
        <f t="shared" si="97"/>
        <v>100</v>
      </c>
      <c r="J241" s="4"/>
    </row>
    <row r="242" spans="1:11" ht="15.75" x14ac:dyDescent="0.2">
      <c r="A242" s="19" t="s">
        <v>54</v>
      </c>
      <c r="B242" s="20" t="s">
        <v>50</v>
      </c>
      <c r="C242" s="18">
        <v>8</v>
      </c>
      <c r="D242" s="18">
        <v>1</v>
      </c>
      <c r="E242" s="20" t="s">
        <v>172</v>
      </c>
      <c r="F242" s="20" t="s">
        <v>55</v>
      </c>
      <c r="G242" s="15">
        <f t="shared" si="114"/>
        <v>16673.2</v>
      </c>
      <c r="H242" s="15">
        <f t="shared" si="114"/>
        <v>16673.2</v>
      </c>
      <c r="I242" s="15">
        <f t="shared" si="97"/>
        <v>100</v>
      </c>
      <c r="J242" s="4"/>
    </row>
    <row r="243" spans="1:11" ht="78.75" x14ac:dyDescent="0.2">
      <c r="A243" s="19" t="s">
        <v>65</v>
      </c>
      <c r="B243" s="20" t="s">
        <v>50</v>
      </c>
      <c r="C243" s="18">
        <v>8</v>
      </c>
      <c r="D243" s="18">
        <v>1</v>
      </c>
      <c r="E243" s="47" t="s">
        <v>172</v>
      </c>
      <c r="F243" s="20" t="s">
        <v>34</v>
      </c>
      <c r="G243" s="15">
        <v>16673.2</v>
      </c>
      <c r="H243" s="15">
        <v>16673.2</v>
      </c>
      <c r="I243" s="15">
        <f t="shared" si="97"/>
        <v>100</v>
      </c>
      <c r="J243" s="11"/>
      <c r="K243" s="4"/>
    </row>
    <row r="244" spans="1:11" ht="63" x14ac:dyDescent="0.2">
      <c r="A244" s="24" t="s">
        <v>127</v>
      </c>
      <c r="B244" s="20" t="s">
        <v>50</v>
      </c>
      <c r="C244" s="18">
        <v>8</v>
      </c>
      <c r="D244" s="18">
        <v>1</v>
      </c>
      <c r="E244" s="20" t="s">
        <v>122</v>
      </c>
      <c r="F244" s="20"/>
      <c r="G244" s="15">
        <f>G245</f>
        <v>11094.7</v>
      </c>
      <c r="H244" s="15">
        <f>H245</f>
        <v>11094.7</v>
      </c>
      <c r="I244" s="15">
        <f t="shared" si="97"/>
        <v>100</v>
      </c>
      <c r="J244" s="4"/>
      <c r="K244" s="4"/>
    </row>
    <row r="245" spans="1:11" ht="47.25" x14ac:dyDescent="0.2">
      <c r="A245" s="19" t="s">
        <v>52</v>
      </c>
      <c r="B245" s="20" t="s">
        <v>50</v>
      </c>
      <c r="C245" s="18">
        <v>8</v>
      </c>
      <c r="D245" s="18">
        <v>1</v>
      </c>
      <c r="E245" s="20" t="s">
        <v>122</v>
      </c>
      <c r="F245" s="20" t="s">
        <v>53</v>
      </c>
      <c r="G245" s="15">
        <f>G247</f>
        <v>11094.7</v>
      </c>
      <c r="H245" s="15">
        <f>H247</f>
        <v>11094.7</v>
      </c>
      <c r="I245" s="15">
        <f t="shared" si="97"/>
        <v>100</v>
      </c>
      <c r="J245" s="4"/>
    </row>
    <row r="246" spans="1:11" ht="15.75" x14ac:dyDescent="0.2">
      <c r="A246" s="19" t="s">
        <v>54</v>
      </c>
      <c r="B246" s="20" t="s">
        <v>50</v>
      </c>
      <c r="C246" s="18">
        <v>8</v>
      </c>
      <c r="D246" s="18">
        <v>1</v>
      </c>
      <c r="E246" s="20" t="s">
        <v>122</v>
      </c>
      <c r="F246" s="20" t="s">
        <v>55</v>
      </c>
      <c r="G246" s="15">
        <f>G247</f>
        <v>11094.7</v>
      </c>
      <c r="H246" s="15">
        <f>H247</f>
        <v>11094.7</v>
      </c>
      <c r="I246" s="15">
        <f t="shared" si="97"/>
        <v>100</v>
      </c>
      <c r="J246" s="4"/>
    </row>
    <row r="247" spans="1:11" ht="78.75" x14ac:dyDescent="0.2">
      <c r="A247" s="19" t="s">
        <v>65</v>
      </c>
      <c r="B247" s="20" t="s">
        <v>50</v>
      </c>
      <c r="C247" s="18">
        <v>8</v>
      </c>
      <c r="D247" s="18">
        <v>1</v>
      </c>
      <c r="E247" s="18" t="s">
        <v>122</v>
      </c>
      <c r="F247" s="20" t="s">
        <v>34</v>
      </c>
      <c r="G247" s="15">
        <v>11094.7</v>
      </c>
      <c r="H247" s="15">
        <v>11094.7</v>
      </c>
      <c r="I247" s="15">
        <f t="shared" si="97"/>
        <v>100</v>
      </c>
      <c r="J247" s="4"/>
    </row>
    <row r="248" spans="1:11" ht="31.5" x14ac:dyDescent="0.2">
      <c r="A248" s="19" t="s">
        <v>201</v>
      </c>
      <c r="B248" s="20" t="s">
        <v>50</v>
      </c>
      <c r="C248" s="18">
        <v>8</v>
      </c>
      <c r="D248" s="18">
        <v>1</v>
      </c>
      <c r="E248" s="18" t="s">
        <v>202</v>
      </c>
      <c r="F248" s="20"/>
      <c r="G248" s="15">
        <f t="shared" ref="G248:H248" si="115">G249</f>
        <v>719.7</v>
      </c>
      <c r="H248" s="15">
        <f t="shared" si="115"/>
        <v>719.7</v>
      </c>
      <c r="I248" s="15">
        <f t="shared" si="97"/>
        <v>100</v>
      </c>
      <c r="J248" s="4"/>
    </row>
    <row r="249" spans="1:11" ht="31.5" x14ac:dyDescent="0.2">
      <c r="A249" s="19" t="s">
        <v>201</v>
      </c>
      <c r="B249" s="20" t="s">
        <v>50</v>
      </c>
      <c r="C249" s="18">
        <v>8</v>
      </c>
      <c r="D249" s="18">
        <v>1</v>
      </c>
      <c r="E249" s="18" t="s">
        <v>203</v>
      </c>
      <c r="F249" s="20"/>
      <c r="G249" s="15">
        <f t="shared" ref="G249:H249" si="116">G250</f>
        <v>719.7</v>
      </c>
      <c r="H249" s="15">
        <f t="shared" si="116"/>
        <v>719.7</v>
      </c>
      <c r="I249" s="15">
        <f t="shared" si="97"/>
        <v>100</v>
      </c>
      <c r="J249" s="4"/>
    </row>
    <row r="250" spans="1:11" ht="47.25" x14ac:dyDescent="0.2">
      <c r="A250" s="19" t="s">
        <v>52</v>
      </c>
      <c r="B250" s="20" t="s">
        <v>50</v>
      </c>
      <c r="C250" s="18">
        <v>8</v>
      </c>
      <c r="D250" s="18">
        <v>1</v>
      </c>
      <c r="E250" s="18" t="s">
        <v>203</v>
      </c>
      <c r="F250" s="20" t="s">
        <v>53</v>
      </c>
      <c r="G250" s="15">
        <f t="shared" ref="G250:H250" si="117">G251</f>
        <v>719.7</v>
      </c>
      <c r="H250" s="15">
        <f t="shared" si="117"/>
        <v>719.7</v>
      </c>
      <c r="I250" s="15">
        <f t="shared" si="97"/>
        <v>100</v>
      </c>
      <c r="J250" s="4"/>
    </row>
    <row r="251" spans="1:11" ht="15.75" x14ac:dyDescent="0.2">
      <c r="A251" s="19" t="s">
        <v>54</v>
      </c>
      <c r="B251" s="20" t="s">
        <v>50</v>
      </c>
      <c r="C251" s="18">
        <v>8</v>
      </c>
      <c r="D251" s="18">
        <v>1</v>
      </c>
      <c r="E251" s="18" t="s">
        <v>203</v>
      </c>
      <c r="F251" s="20" t="s">
        <v>55</v>
      </c>
      <c r="G251" s="15">
        <f t="shared" ref="G251:H251" si="118">G252</f>
        <v>719.7</v>
      </c>
      <c r="H251" s="15">
        <f t="shared" si="118"/>
        <v>719.7</v>
      </c>
      <c r="I251" s="15">
        <f t="shared" si="97"/>
        <v>100</v>
      </c>
      <c r="J251" s="4"/>
    </row>
    <row r="252" spans="1:11" ht="15.75" x14ac:dyDescent="0.2">
      <c r="A252" s="19" t="s">
        <v>123</v>
      </c>
      <c r="B252" s="20" t="s">
        <v>50</v>
      </c>
      <c r="C252" s="18">
        <v>8</v>
      </c>
      <c r="D252" s="18">
        <v>1</v>
      </c>
      <c r="E252" s="18" t="s">
        <v>203</v>
      </c>
      <c r="F252" s="20" t="s">
        <v>124</v>
      </c>
      <c r="G252" s="15">
        <v>719.7</v>
      </c>
      <c r="H252" s="15">
        <v>719.7</v>
      </c>
      <c r="I252" s="15">
        <f t="shared" si="97"/>
        <v>100</v>
      </c>
      <c r="J252" s="4"/>
    </row>
    <row r="253" spans="1:11" ht="15.75" x14ac:dyDescent="0.2">
      <c r="A253" s="19" t="s">
        <v>214</v>
      </c>
      <c r="B253" s="20" t="s">
        <v>50</v>
      </c>
      <c r="C253" s="18">
        <v>8</v>
      </c>
      <c r="D253" s="18">
        <v>1</v>
      </c>
      <c r="E253" s="18" t="s">
        <v>213</v>
      </c>
      <c r="F253" s="20"/>
      <c r="G253" s="15">
        <f t="shared" ref="G253:H253" si="119">G254+G258</f>
        <v>7551.7000000000007</v>
      </c>
      <c r="H253" s="15">
        <f t="shared" si="119"/>
        <v>7551.7000000000007</v>
      </c>
      <c r="I253" s="15">
        <f t="shared" si="97"/>
        <v>100</v>
      </c>
      <c r="J253" s="4"/>
    </row>
    <row r="254" spans="1:11" ht="31.5" x14ac:dyDescent="0.2">
      <c r="A254" s="19" t="s">
        <v>125</v>
      </c>
      <c r="B254" s="20" t="s">
        <v>50</v>
      </c>
      <c r="C254" s="18">
        <v>8</v>
      </c>
      <c r="D254" s="18">
        <v>1</v>
      </c>
      <c r="E254" s="18" t="s">
        <v>211</v>
      </c>
      <c r="F254" s="20"/>
      <c r="G254" s="15">
        <f t="shared" ref="G254:H256" si="120">G255</f>
        <v>2939.1</v>
      </c>
      <c r="H254" s="15">
        <f t="shared" si="120"/>
        <v>2939.1</v>
      </c>
      <c r="I254" s="15">
        <f t="shared" si="97"/>
        <v>100</v>
      </c>
      <c r="J254" s="4"/>
    </row>
    <row r="255" spans="1:11" ht="47.25" x14ac:dyDescent="0.2">
      <c r="A255" s="19" t="s">
        <v>52</v>
      </c>
      <c r="B255" s="20" t="s">
        <v>50</v>
      </c>
      <c r="C255" s="18">
        <v>8</v>
      </c>
      <c r="D255" s="18">
        <v>1</v>
      </c>
      <c r="E255" s="18" t="s">
        <v>211</v>
      </c>
      <c r="F255" s="20" t="s">
        <v>53</v>
      </c>
      <c r="G255" s="15">
        <f t="shared" si="120"/>
        <v>2939.1</v>
      </c>
      <c r="H255" s="15">
        <f t="shared" si="120"/>
        <v>2939.1</v>
      </c>
      <c r="I255" s="15">
        <f t="shared" si="97"/>
        <v>100</v>
      </c>
      <c r="J255" s="4"/>
    </row>
    <row r="256" spans="1:11" ht="15.75" x14ac:dyDescent="0.2">
      <c r="A256" s="19" t="s">
        <v>54</v>
      </c>
      <c r="B256" s="20" t="s">
        <v>50</v>
      </c>
      <c r="C256" s="18">
        <v>8</v>
      </c>
      <c r="D256" s="18">
        <v>1</v>
      </c>
      <c r="E256" s="18" t="s">
        <v>211</v>
      </c>
      <c r="F256" s="20" t="s">
        <v>55</v>
      </c>
      <c r="G256" s="15">
        <f t="shared" si="120"/>
        <v>2939.1</v>
      </c>
      <c r="H256" s="15">
        <f t="shared" si="120"/>
        <v>2939.1</v>
      </c>
      <c r="I256" s="15">
        <f t="shared" si="97"/>
        <v>100</v>
      </c>
      <c r="J256" s="4"/>
    </row>
    <row r="257" spans="1:11" ht="15.75" x14ac:dyDescent="0.2">
      <c r="A257" s="19" t="s">
        <v>123</v>
      </c>
      <c r="B257" s="20" t="s">
        <v>50</v>
      </c>
      <c r="C257" s="18">
        <v>8</v>
      </c>
      <c r="D257" s="18">
        <v>1</v>
      </c>
      <c r="E257" s="18" t="s">
        <v>211</v>
      </c>
      <c r="F257" s="20" t="s">
        <v>124</v>
      </c>
      <c r="G257" s="15">
        <v>2939.1</v>
      </c>
      <c r="H257" s="15">
        <v>2939.1</v>
      </c>
      <c r="I257" s="15">
        <f t="shared" si="97"/>
        <v>100</v>
      </c>
      <c r="J257" s="4"/>
    </row>
    <row r="258" spans="1:11" ht="31.5" x14ac:dyDescent="0.2">
      <c r="A258" s="19" t="s">
        <v>125</v>
      </c>
      <c r="B258" s="20" t="s">
        <v>50</v>
      </c>
      <c r="C258" s="18">
        <v>8</v>
      </c>
      <c r="D258" s="18">
        <v>1</v>
      </c>
      <c r="E258" s="18" t="s">
        <v>212</v>
      </c>
      <c r="F258" s="20"/>
      <c r="G258" s="15">
        <f t="shared" ref="G258:H260" si="121">G259</f>
        <v>4612.6000000000004</v>
      </c>
      <c r="H258" s="15">
        <f t="shared" si="121"/>
        <v>4612.6000000000004</v>
      </c>
      <c r="I258" s="15">
        <f t="shared" si="97"/>
        <v>100</v>
      </c>
      <c r="J258" s="4"/>
    </row>
    <row r="259" spans="1:11" ht="47.25" x14ac:dyDescent="0.2">
      <c r="A259" s="19" t="s">
        <v>52</v>
      </c>
      <c r="B259" s="20" t="s">
        <v>50</v>
      </c>
      <c r="C259" s="18">
        <v>8</v>
      </c>
      <c r="D259" s="18">
        <v>1</v>
      </c>
      <c r="E259" s="18" t="s">
        <v>212</v>
      </c>
      <c r="F259" s="20" t="s">
        <v>53</v>
      </c>
      <c r="G259" s="15">
        <f t="shared" si="121"/>
        <v>4612.6000000000004</v>
      </c>
      <c r="H259" s="15">
        <f t="shared" si="121"/>
        <v>4612.6000000000004</v>
      </c>
      <c r="I259" s="15">
        <f t="shared" si="97"/>
        <v>100</v>
      </c>
      <c r="J259" s="4"/>
    </row>
    <row r="260" spans="1:11" ht="15.75" x14ac:dyDescent="0.2">
      <c r="A260" s="19" t="s">
        <v>54</v>
      </c>
      <c r="B260" s="20" t="s">
        <v>50</v>
      </c>
      <c r="C260" s="18">
        <v>8</v>
      </c>
      <c r="D260" s="18">
        <v>1</v>
      </c>
      <c r="E260" s="18" t="s">
        <v>212</v>
      </c>
      <c r="F260" s="20" t="s">
        <v>55</v>
      </c>
      <c r="G260" s="15">
        <f t="shared" si="121"/>
        <v>4612.6000000000004</v>
      </c>
      <c r="H260" s="15">
        <f t="shared" si="121"/>
        <v>4612.6000000000004</v>
      </c>
      <c r="I260" s="15">
        <f t="shared" si="97"/>
        <v>100</v>
      </c>
      <c r="J260" s="4"/>
    </row>
    <row r="261" spans="1:11" ht="15.75" x14ac:dyDescent="0.2">
      <c r="A261" s="19" t="s">
        <v>123</v>
      </c>
      <c r="B261" s="20" t="s">
        <v>50</v>
      </c>
      <c r="C261" s="18">
        <v>8</v>
      </c>
      <c r="D261" s="18">
        <v>1</v>
      </c>
      <c r="E261" s="18" t="s">
        <v>212</v>
      </c>
      <c r="F261" s="20" t="s">
        <v>124</v>
      </c>
      <c r="G261" s="15">
        <v>4612.6000000000004</v>
      </c>
      <c r="H261" s="15">
        <v>4612.6000000000004</v>
      </c>
      <c r="I261" s="15">
        <f t="shared" si="97"/>
        <v>100</v>
      </c>
      <c r="J261" s="4"/>
    </row>
    <row r="262" spans="1:11" ht="15.75" x14ac:dyDescent="0.2">
      <c r="A262" s="35" t="s">
        <v>76</v>
      </c>
      <c r="B262" s="45">
        <v>956</v>
      </c>
      <c r="C262" s="18">
        <v>8</v>
      </c>
      <c r="D262" s="18">
        <v>2</v>
      </c>
      <c r="E262" s="20"/>
      <c r="F262" s="45"/>
      <c r="G262" s="15">
        <f>G263</f>
        <v>23479</v>
      </c>
      <c r="H262" s="15">
        <f t="shared" ref="H262" si="122">H263</f>
        <v>23479</v>
      </c>
      <c r="I262" s="15">
        <f t="shared" si="97"/>
        <v>100</v>
      </c>
      <c r="J262" s="4"/>
    </row>
    <row r="263" spans="1:11" ht="31.5" x14ac:dyDescent="0.2">
      <c r="A263" s="19" t="s">
        <v>156</v>
      </c>
      <c r="B263" s="20" t="s">
        <v>50</v>
      </c>
      <c r="C263" s="18">
        <v>8</v>
      </c>
      <c r="D263" s="18">
        <v>2</v>
      </c>
      <c r="E263" s="20" t="s">
        <v>93</v>
      </c>
      <c r="F263" s="20"/>
      <c r="G263" s="15">
        <f>G264+G269</f>
        <v>23479</v>
      </c>
      <c r="H263" s="15">
        <f>H264+H269</f>
        <v>23479</v>
      </c>
      <c r="I263" s="15">
        <f t="shared" si="97"/>
        <v>100</v>
      </c>
      <c r="J263" s="4"/>
    </row>
    <row r="264" spans="1:11" ht="31.5" x14ac:dyDescent="0.2">
      <c r="A264" s="24" t="s">
        <v>171</v>
      </c>
      <c r="B264" s="20" t="s">
        <v>50</v>
      </c>
      <c r="C264" s="18">
        <v>8</v>
      </c>
      <c r="D264" s="18">
        <v>2</v>
      </c>
      <c r="E264" s="20" t="s">
        <v>153</v>
      </c>
      <c r="F264" s="20"/>
      <c r="G264" s="15">
        <f t="shared" ref="G264:H264" si="123">G265</f>
        <v>8065.9</v>
      </c>
      <c r="H264" s="15">
        <f t="shared" si="123"/>
        <v>8065.9</v>
      </c>
      <c r="I264" s="15">
        <f t="shared" si="97"/>
        <v>100</v>
      </c>
      <c r="J264" s="4"/>
      <c r="K264" s="4"/>
    </row>
    <row r="265" spans="1:11" ht="31.5" x14ac:dyDescent="0.2">
      <c r="A265" s="24" t="s">
        <v>125</v>
      </c>
      <c r="B265" s="20" t="s">
        <v>50</v>
      </c>
      <c r="C265" s="18">
        <v>8</v>
      </c>
      <c r="D265" s="18">
        <v>2</v>
      </c>
      <c r="E265" s="20" t="s">
        <v>126</v>
      </c>
      <c r="F265" s="20"/>
      <c r="G265" s="15">
        <f t="shared" ref="G265:G267" si="124">G266</f>
        <v>8065.9</v>
      </c>
      <c r="H265" s="15">
        <f t="shared" ref="H265:H267" si="125">H266</f>
        <v>8065.9</v>
      </c>
      <c r="I265" s="15">
        <f t="shared" ref="I265:I284" si="126">H265/G265*100</f>
        <v>100</v>
      </c>
      <c r="J265" s="4"/>
      <c r="K265" s="4"/>
    </row>
    <row r="266" spans="1:11" ht="47.25" x14ac:dyDescent="0.2">
      <c r="A266" s="19" t="s">
        <v>52</v>
      </c>
      <c r="B266" s="20" t="s">
        <v>50</v>
      </c>
      <c r="C266" s="18">
        <v>8</v>
      </c>
      <c r="D266" s="18">
        <v>2</v>
      </c>
      <c r="E266" s="20" t="s">
        <v>126</v>
      </c>
      <c r="F266" s="20" t="s">
        <v>53</v>
      </c>
      <c r="G266" s="15">
        <f t="shared" si="124"/>
        <v>8065.9</v>
      </c>
      <c r="H266" s="15">
        <f t="shared" si="125"/>
        <v>8065.9</v>
      </c>
      <c r="I266" s="15">
        <f t="shared" si="126"/>
        <v>100</v>
      </c>
      <c r="J266" s="4"/>
      <c r="K266" s="4"/>
    </row>
    <row r="267" spans="1:11" ht="15.75" x14ac:dyDescent="0.2">
      <c r="A267" s="19" t="s">
        <v>73</v>
      </c>
      <c r="B267" s="20" t="s">
        <v>50</v>
      </c>
      <c r="C267" s="18">
        <v>8</v>
      </c>
      <c r="D267" s="18">
        <v>2</v>
      </c>
      <c r="E267" s="20" t="s">
        <v>126</v>
      </c>
      <c r="F267" s="20" t="s">
        <v>72</v>
      </c>
      <c r="G267" s="15">
        <f t="shared" si="124"/>
        <v>8065.9</v>
      </c>
      <c r="H267" s="15">
        <f t="shared" si="125"/>
        <v>8065.9</v>
      </c>
      <c r="I267" s="15">
        <f t="shared" si="126"/>
        <v>100</v>
      </c>
      <c r="J267" s="4"/>
      <c r="K267" s="4"/>
    </row>
    <row r="268" spans="1:11" ht="15.75" x14ac:dyDescent="0.2">
      <c r="A268" s="19" t="s">
        <v>148</v>
      </c>
      <c r="B268" s="20" t="s">
        <v>50</v>
      </c>
      <c r="C268" s="18">
        <v>8</v>
      </c>
      <c r="D268" s="18">
        <v>2</v>
      </c>
      <c r="E268" s="18" t="s">
        <v>126</v>
      </c>
      <c r="F268" s="20" t="s">
        <v>147</v>
      </c>
      <c r="G268" s="15">
        <v>8065.9</v>
      </c>
      <c r="H268" s="15">
        <v>8065.9</v>
      </c>
      <c r="I268" s="15">
        <f t="shared" si="126"/>
        <v>100</v>
      </c>
      <c r="J268" s="4"/>
      <c r="K268" s="4"/>
    </row>
    <row r="269" spans="1:11" ht="31.5" x14ac:dyDescent="0.2">
      <c r="A269" s="19" t="s">
        <v>69</v>
      </c>
      <c r="B269" s="20" t="s">
        <v>50</v>
      </c>
      <c r="C269" s="18">
        <v>8</v>
      </c>
      <c r="D269" s="18">
        <v>2</v>
      </c>
      <c r="E269" s="20" t="s">
        <v>95</v>
      </c>
      <c r="F269" s="20"/>
      <c r="G269" s="15">
        <f>G270+G274</f>
        <v>15413.1</v>
      </c>
      <c r="H269" s="15">
        <f t="shared" ref="H269" si="127">H270+H274</f>
        <v>15413.1</v>
      </c>
      <c r="I269" s="15">
        <f t="shared" si="126"/>
        <v>100</v>
      </c>
      <c r="J269" s="4"/>
      <c r="K269" s="4"/>
    </row>
    <row r="270" spans="1:11" ht="31.5" x14ac:dyDescent="0.2">
      <c r="A270" s="19" t="s">
        <v>69</v>
      </c>
      <c r="B270" s="20" t="s">
        <v>50</v>
      </c>
      <c r="C270" s="18">
        <v>8</v>
      </c>
      <c r="D270" s="18">
        <v>2</v>
      </c>
      <c r="E270" s="20" t="s">
        <v>172</v>
      </c>
      <c r="F270" s="20"/>
      <c r="G270" s="15">
        <f t="shared" ref="G270" si="128">G272</f>
        <v>8804</v>
      </c>
      <c r="H270" s="15">
        <f t="shared" ref="H270" si="129">H272</f>
        <v>8804</v>
      </c>
      <c r="I270" s="15">
        <f t="shared" si="126"/>
        <v>100</v>
      </c>
      <c r="J270" s="4"/>
    </row>
    <row r="271" spans="1:11" ht="47.25" x14ac:dyDescent="0.2">
      <c r="A271" s="19" t="s">
        <v>52</v>
      </c>
      <c r="B271" s="20" t="s">
        <v>50</v>
      </c>
      <c r="C271" s="18">
        <v>8</v>
      </c>
      <c r="D271" s="18">
        <v>2</v>
      </c>
      <c r="E271" s="20" t="s">
        <v>172</v>
      </c>
      <c r="F271" s="20" t="s">
        <v>53</v>
      </c>
      <c r="G271" s="15">
        <f t="shared" ref="G271:H272" si="130">G272</f>
        <v>8804</v>
      </c>
      <c r="H271" s="15">
        <f t="shared" si="130"/>
        <v>8804</v>
      </c>
      <c r="I271" s="15">
        <f t="shared" si="126"/>
        <v>100</v>
      </c>
      <c r="J271" s="4"/>
    </row>
    <row r="272" spans="1:11" ht="15.75" x14ac:dyDescent="0.2">
      <c r="A272" s="19" t="s">
        <v>73</v>
      </c>
      <c r="B272" s="20" t="s">
        <v>50</v>
      </c>
      <c r="C272" s="18">
        <v>8</v>
      </c>
      <c r="D272" s="18">
        <v>2</v>
      </c>
      <c r="E272" s="20" t="s">
        <v>172</v>
      </c>
      <c r="F272" s="20" t="s">
        <v>72</v>
      </c>
      <c r="G272" s="15">
        <f t="shared" si="130"/>
        <v>8804</v>
      </c>
      <c r="H272" s="15">
        <f t="shared" si="130"/>
        <v>8804</v>
      </c>
      <c r="I272" s="15">
        <f t="shared" si="126"/>
        <v>100</v>
      </c>
      <c r="J272" s="4"/>
    </row>
    <row r="273" spans="1:10" ht="78.75" x14ac:dyDescent="0.2">
      <c r="A273" s="19" t="s">
        <v>75</v>
      </c>
      <c r="B273" s="20" t="s">
        <v>50</v>
      </c>
      <c r="C273" s="18">
        <v>8</v>
      </c>
      <c r="D273" s="18">
        <v>2</v>
      </c>
      <c r="E273" s="20" t="s">
        <v>172</v>
      </c>
      <c r="F273" s="20" t="s">
        <v>74</v>
      </c>
      <c r="G273" s="15">
        <v>8804</v>
      </c>
      <c r="H273" s="15">
        <v>8804</v>
      </c>
      <c r="I273" s="15">
        <f t="shared" si="126"/>
        <v>100</v>
      </c>
      <c r="J273" s="4"/>
    </row>
    <row r="274" spans="1:10" ht="63" x14ac:dyDescent="0.2">
      <c r="A274" s="24" t="s">
        <v>127</v>
      </c>
      <c r="B274" s="20" t="s">
        <v>50</v>
      </c>
      <c r="C274" s="18">
        <v>8</v>
      </c>
      <c r="D274" s="18">
        <v>2</v>
      </c>
      <c r="E274" s="20" t="s">
        <v>122</v>
      </c>
      <c r="F274" s="20"/>
      <c r="G274" s="15">
        <f>G275</f>
        <v>6609.1</v>
      </c>
      <c r="H274" s="15">
        <f>H275</f>
        <v>6609.1</v>
      </c>
      <c r="I274" s="15">
        <f t="shared" si="126"/>
        <v>100</v>
      </c>
      <c r="J274" s="4"/>
    </row>
    <row r="275" spans="1:10" ht="47.25" x14ac:dyDescent="0.2">
      <c r="A275" s="19" t="s">
        <v>52</v>
      </c>
      <c r="B275" s="20" t="s">
        <v>50</v>
      </c>
      <c r="C275" s="18">
        <v>8</v>
      </c>
      <c r="D275" s="18">
        <v>2</v>
      </c>
      <c r="E275" s="20" t="s">
        <v>122</v>
      </c>
      <c r="F275" s="20" t="s">
        <v>53</v>
      </c>
      <c r="G275" s="15">
        <f>G277</f>
        <v>6609.1</v>
      </c>
      <c r="H275" s="15">
        <f>H277</f>
        <v>6609.1</v>
      </c>
      <c r="I275" s="15">
        <f t="shared" si="126"/>
        <v>100</v>
      </c>
      <c r="J275" s="4"/>
    </row>
    <row r="276" spans="1:10" ht="15.75" x14ac:dyDescent="0.2">
      <c r="A276" s="19" t="s">
        <v>73</v>
      </c>
      <c r="B276" s="20" t="s">
        <v>50</v>
      </c>
      <c r="C276" s="18">
        <v>8</v>
      </c>
      <c r="D276" s="18">
        <v>2</v>
      </c>
      <c r="E276" s="20" t="s">
        <v>122</v>
      </c>
      <c r="F276" s="20" t="s">
        <v>72</v>
      </c>
      <c r="G276" s="15">
        <f>G277</f>
        <v>6609.1</v>
      </c>
      <c r="H276" s="15">
        <f>H277</f>
        <v>6609.1</v>
      </c>
      <c r="I276" s="15">
        <f t="shared" si="126"/>
        <v>100</v>
      </c>
      <c r="J276" s="4"/>
    </row>
    <row r="277" spans="1:10" ht="94.5" x14ac:dyDescent="0.2">
      <c r="A277" s="19" t="s">
        <v>157</v>
      </c>
      <c r="B277" s="20" t="s">
        <v>50</v>
      </c>
      <c r="C277" s="18">
        <v>8</v>
      </c>
      <c r="D277" s="18">
        <v>2</v>
      </c>
      <c r="E277" s="18" t="s">
        <v>122</v>
      </c>
      <c r="F277" s="20" t="s">
        <v>74</v>
      </c>
      <c r="G277" s="15">
        <v>6609.1</v>
      </c>
      <c r="H277" s="15">
        <v>6609.1</v>
      </c>
      <c r="I277" s="15">
        <f t="shared" si="126"/>
        <v>100</v>
      </c>
      <c r="J277" s="4"/>
    </row>
    <row r="278" spans="1:10" ht="31.5" x14ac:dyDescent="0.2">
      <c r="A278" s="28" t="s">
        <v>227</v>
      </c>
      <c r="B278" s="41" t="s">
        <v>228</v>
      </c>
      <c r="C278" s="42"/>
      <c r="D278" s="42"/>
      <c r="E278" s="41"/>
      <c r="F278" s="41" t="s">
        <v>7</v>
      </c>
      <c r="G278" s="16">
        <f t="shared" ref="G278:H278" si="131">G279</f>
        <v>746.6</v>
      </c>
      <c r="H278" s="16">
        <f t="shared" si="131"/>
        <v>746.6</v>
      </c>
      <c r="I278" s="16">
        <f t="shared" si="126"/>
        <v>100</v>
      </c>
    </row>
    <row r="279" spans="1:10" ht="15.75" x14ac:dyDescent="0.2">
      <c r="A279" s="30" t="s">
        <v>8</v>
      </c>
      <c r="B279" s="29" t="s">
        <v>228</v>
      </c>
      <c r="C279" s="29" t="s">
        <v>9</v>
      </c>
      <c r="D279" s="29" t="s">
        <v>25</v>
      </c>
      <c r="E279" s="29" t="s">
        <v>7</v>
      </c>
      <c r="F279" s="29" t="s">
        <v>7</v>
      </c>
      <c r="G279" s="16">
        <f t="shared" ref="G279:H279" si="132">G280</f>
        <v>746.6</v>
      </c>
      <c r="H279" s="16">
        <f t="shared" si="132"/>
        <v>746.6</v>
      </c>
      <c r="I279" s="16">
        <f t="shared" si="126"/>
        <v>100</v>
      </c>
    </row>
    <row r="280" spans="1:10" ht="15.75" x14ac:dyDescent="0.2">
      <c r="A280" s="19" t="s">
        <v>37</v>
      </c>
      <c r="B280" s="22" t="s">
        <v>228</v>
      </c>
      <c r="C280" s="32" t="s">
        <v>9</v>
      </c>
      <c r="D280" s="32" t="s">
        <v>28</v>
      </c>
      <c r="E280" s="20" t="s">
        <v>82</v>
      </c>
      <c r="F280" s="20"/>
      <c r="G280" s="15">
        <f>G281</f>
        <v>746.6</v>
      </c>
      <c r="H280" s="15">
        <f t="shared" ref="H280:H281" si="133">H281</f>
        <v>746.6</v>
      </c>
      <c r="I280" s="15">
        <f t="shared" si="126"/>
        <v>100</v>
      </c>
    </row>
    <row r="281" spans="1:10" ht="31.5" x14ac:dyDescent="0.2">
      <c r="A281" s="19" t="s">
        <v>132</v>
      </c>
      <c r="B281" s="22" t="s">
        <v>228</v>
      </c>
      <c r="C281" s="32" t="s">
        <v>9</v>
      </c>
      <c r="D281" s="32" t="s">
        <v>28</v>
      </c>
      <c r="E281" s="22" t="s">
        <v>131</v>
      </c>
      <c r="F281" s="20"/>
      <c r="G281" s="15">
        <f t="shared" ref="G281" si="134">G282</f>
        <v>746.6</v>
      </c>
      <c r="H281" s="15">
        <f t="shared" si="133"/>
        <v>746.6</v>
      </c>
      <c r="I281" s="15">
        <f t="shared" si="126"/>
        <v>100</v>
      </c>
    </row>
    <row r="282" spans="1:10" ht="15.75" x14ac:dyDescent="0.2">
      <c r="A282" s="21" t="s">
        <v>41</v>
      </c>
      <c r="B282" s="22" t="s">
        <v>228</v>
      </c>
      <c r="C282" s="32" t="s">
        <v>9</v>
      </c>
      <c r="D282" s="32" t="s">
        <v>28</v>
      </c>
      <c r="E282" s="22" t="s">
        <v>131</v>
      </c>
      <c r="F282" s="20" t="s">
        <v>42</v>
      </c>
      <c r="G282" s="15">
        <f>G285+G283</f>
        <v>746.6</v>
      </c>
      <c r="H282" s="15">
        <f>H283</f>
        <v>746.6</v>
      </c>
      <c r="I282" s="15">
        <f t="shared" si="126"/>
        <v>100</v>
      </c>
    </row>
    <row r="283" spans="1:10" ht="15.75" x14ac:dyDescent="0.2">
      <c r="A283" s="21" t="s">
        <v>175</v>
      </c>
      <c r="B283" s="22" t="s">
        <v>228</v>
      </c>
      <c r="C283" s="32" t="s">
        <v>9</v>
      </c>
      <c r="D283" s="32" t="s">
        <v>28</v>
      </c>
      <c r="E283" s="22" t="s">
        <v>131</v>
      </c>
      <c r="F283" s="20" t="s">
        <v>173</v>
      </c>
      <c r="G283" s="15">
        <f>G284</f>
        <v>746.6</v>
      </c>
      <c r="H283" s="15">
        <f t="shared" ref="H283" si="135">H284</f>
        <v>746.6</v>
      </c>
      <c r="I283" s="15">
        <f t="shared" si="126"/>
        <v>100</v>
      </c>
    </row>
    <row r="284" spans="1:10" ht="47.25" x14ac:dyDescent="0.2">
      <c r="A284" s="21" t="s">
        <v>176</v>
      </c>
      <c r="B284" s="22" t="s">
        <v>228</v>
      </c>
      <c r="C284" s="32" t="s">
        <v>9</v>
      </c>
      <c r="D284" s="32" t="s">
        <v>28</v>
      </c>
      <c r="E284" s="22" t="s">
        <v>131</v>
      </c>
      <c r="F284" s="20" t="s">
        <v>174</v>
      </c>
      <c r="G284" s="15">
        <v>746.6</v>
      </c>
      <c r="H284" s="15">
        <v>746.6</v>
      </c>
      <c r="I284" s="15">
        <f t="shared" si="126"/>
        <v>100</v>
      </c>
    </row>
    <row r="285" spans="1:10" x14ac:dyDescent="0.2">
      <c r="H285" s="4"/>
    </row>
    <row r="286" spans="1:10" x14ac:dyDescent="0.2">
      <c r="H286" s="4"/>
    </row>
    <row r="287" spans="1:10" x14ac:dyDescent="0.2">
      <c r="H287" s="4"/>
    </row>
  </sheetData>
  <autoFilter ref="A9:N287"/>
  <customSheetViews>
    <customSheetView guid="{4CB2AD8A-1395-4EEB-B6E5-ACA1429CF0DB}" showPageBreaks="1" showGridLines="0" printArea="1" showAutoFilter="1" showRuler="0">
      <selection activeCell="H282" sqref="H282"/>
      <pageMargins left="0.9055118110236221" right="0.39370078740157483" top="0.39370078740157483" bottom="0.35433070866141736" header="0.35433070866141736" footer="0.19685039370078741"/>
      <pageSetup paperSize="9" scale="58" orientation="portrait" r:id="rId1"/>
      <headerFooter alignWithMargins="0">
        <oddFooter>&amp;C&amp;P</oddFooter>
      </headerFooter>
      <autoFilter ref="A12:F291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2"/>
      <headerFooter alignWithMargins="0">
        <oddFooter>&amp;C&amp;P</oddFooter>
      </headerFooter>
      <autoFilter ref="A6:F21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3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4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5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8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0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1"/>
      <headerFooter alignWithMargins="0">
        <oddFooter>&amp;C&amp;P</oddFooter>
      </headerFooter>
      <autoFilter ref="A6:F107"/>
    </customSheetView>
    <customSheetView guid="{E021FB0C-A711-4509-BC26-BEE4D6D0121D}" scale="90" showPageBreaks="1" showGridLines="0" printArea="1" showAutoFilter="1" view="pageBreakPreview" showRuler="0">
      <pane ySplit="7" topLeftCell="A170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89" orientation="portrait" r:id="rId12"/>
      <headerFooter alignWithMargins="0">
        <oddFooter>&amp;C&amp;P</oddFooter>
      </headerFooter>
      <autoFilter ref="A6:F185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I216" sqref="I216"/>
      <pageMargins left="0.9055118110236221" right="0.39370078740157483" top="0.39370078740157483" bottom="0.35433070866141736" header="0.35433070866141736" footer="0.19685039370078741"/>
      <pageSetup paperSize="9" scale="83" orientation="portrait" r:id="rId13"/>
      <headerFooter alignWithMargins="0">
        <oddFooter>&amp;C&amp;P</oddFooter>
      </headerFooter>
      <autoFilter ref="A6:F215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14"/>
      <headerFooter alignWithMargins="0">
        <oddFooter>&amp;C&amp;P</oddFooter>
      </headerFooter>
      <autoFilter ref="A6:F166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15"/>
      <headerFooter alignWithMargins="0">
        <oddFooter>&amp;C&amp;P</oddFooter>
      </headerFooter>
      <autoFilter ref="A6:F152"/>
    </customSheetView>
    <customSheetView guid="{9984B0C7-561F-4358-8088-AD0C38B83804}" showPageBreaks="1" showGridLines="0" printArea="1" showAutoFilter="1" view="pageBreakPreview" showRuler="0" topLeftCell="A85">
      <selection activeCell="A92" sqref="A92"/>
      <pageMargins left="0.9055118110236221" right="0.39370078740157483" top="0.39370078740157483" bottom="0.35433070866141736" header="0.35433070866141736" footer="0.19685039370078741"/>
      <pageSetup paperSize="9" scale="58" orientation="portrait" r:id="rId16"/>
      <headerFooter alignWithMargins="0">
        <oddFooter>&amp;C&amp;P</oddFooter>
      </headerFooter>
      <autoFilter ref="A8:F234"/>
    </customSheetView>
    <customSheetView guid="{C0DCEFD6-4378-4196-8A52-BBAE8937CBA3}" showPageBreaks="1" showGridLines="0" printArea="1" showAutoFilter="1" hiddenColumns="1" view="pageBreakPreview" showRuler="0">
      <selection activeCell="B103" sqref="B103"/>
      <pageMargins left="0.9055118110236221" right="0.39370078740157483" top="0.39370078740157483" bottom="0.35433070866141736" header="0.35433070866141736" footer="0.19685039370078741"/>
      <pageSetup paperSize="9" scale="69" orientation="portrait" r:id="rId17"/>
      <headerFooter alignWithMargins="0">
        <oddFooter>&amp;C&amp;P</oddFooter>
      </headerFooter>
      <autoFilter ref="A12:P296"/>
    </customSheetView>
  </customSheetViews>
  <mergeCells count="11">
    <mergeCell ref="H1:I1"/>
    <mergeCell ref="G2:I2"/>
    <mergeCell ref="I8:I9"/>
    <mergeCell ref="H8:H9"/>
    <mergeCell ref="G8:G9"/>
    <mergeCell ref="A6:I6"/>
    <mergeCell ref="A8:A9"/>
    <mergeCell ref="B8:B9"/>
    <mergeCell ref="C8:D8"/>
    <mergeCell ref="E8:E9"/>
    <mergeCell ref="F8:F9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64" orientation="portrait" r:id="rId18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ведоственная</vt:lpstr>
      <vt:lpstr>ведоственная!Заголовки_для_печати</vt:lpstr>
      <vt:lpstr>ведоственная!Область_печати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Администратор</cp:lastModifiedBy>
  <cp:lastPrinted>2024-03-19T13:55:48Z</cp:lastPrinted>
  <dcterms:created xsi:type="dcterms:W3CDTF">2003-12-05T21:14:57Z</dcterms:created>
  <dcterms:modified xsi:type="dcterms:W3CDTF">2024-03-29T07:48:23Z</dcterms:modified>
</cp:coreProperties>
</file>