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Лист1!$A$1:$AB$28</definedName>
  </definedNames>
  <calcPr calcId="144525"/>
</workbook>
</file>

<file path=xl/calcChain.xml><?xml version="1.0" encoding="utf-8"?>
<calcChain xmlns="http://schemas.openxmlformats.org/spreadsheetml/2006/main">
  <c r="Y17" i="1" l="1"/>
  <c r="U17" i="1"/>
  <c r="Q17" i="1"/>
  <c r="D17" i="1" s="1"/>
  <c r="AB20" i="1" l="1"/>
  <c r="AB19" i="1" s="1"/>
  <c r="AA20" i="1"/>
  <c r="AA16" i="1" s="1"/>
  <c r="Z20" i="1"/>
  <c r="Z19" i="1" s="1"/>
  <c r="AB21" i="1"/>
  <c r="AA21" i="1"/>
  <c r="AA18" i="1" s="1"/>
  <c r="Z21" i="1"/>
  <c r="Z18" i="1" s="1"/>
  <c r="Y18" i="1" s="1"/>
  <c r="Y26" i="1"/>
  <c r="U26" i="1"/>
  <c r="Y25" i="1"/>
  <c r="Y23" i="1" s="1"/>
  <c r="Y24" i="1"/>
  <c r="Y21" i="1" s="1"/>
  <c r="AB23" i="1"/>
  <c r="AA23" i="1"/>
  <c r="Y22" i="1"/>
  <c r="Y20" i="1" s="1"/>
  <c r="Y19" i="1" s="1"/>
  <c r="AA15" i="1" l="1"/>
  <c r="AA19" i="1"/>
  <c r="Z16" i="1"/>
  <c r="AB16" i="1"/>
  <c r="AB15" i="1" s="1"/>
  <c r="N23" i="1"/>
  <c r="Y16" i="1" l="1"/>
  <c r="Y15" i="1" s="1"/>
  <c r="Z15" i="1"/>
  <c r="M26" i="1"/>
  <c r="F21" i="1" l="1"/>
  <c r="F18" i="1" s="1"/>
  <c r="G21" i="1"/>
  <c r="G18" i="1" s="1"/>
  <c r="H21" i="1"/>
  <c r="H18" i="1" s="1"/>
  <c r="J21" i="1"/>
  <c r="J18" i="1" s="1"/>
  <c r="K21" i="1"/>
  <c r="K18" i="1" s="1"/>
  <c r="L21" i="1"/>
  <c r="N21" i="1"/>
  <c r="N18" i="1" s="1"/>
  <c r="O21" i="1"/>
  <c r="O18" i="1" s="1"/>
  <c r="P21" i="1"/>
  <c r="R21" i="1"/>
  <c r="R18" i="1" s="1"/>
  <c r="S21" i="1"/>
  <c r="S18" i="1" s="1"/>
  <c r="T21" i="1"/>
  <c r="V21" i="1"/>
  <c r="V18" i="1" s="1"/>
  <c r="W21" i="1"/>
  <c r="W18" i="1" s="1"/>
  <c r="X21" i="1"/>
  <c r="U18" i="1" l="1"/>
  <c r="M18" i="1"/>
  <c r="Q18" i="1"/>
  <c r="I18" i="1"/>
  <c r="E21" i="1"/>
  <c r="U25" i="1"/>
  <c r="U24" i="1"/>
  <c r="U21" i="1" s="1"/>
  <c r="X23" i="1"/>
  <c r="W23" i="1"/>
  <c r="U22" i="1"/>
  <c r="X20" i="1"/>
  <c r="X19" i="1" s="1"/>
  <c r="W20" i="1"/>
  <c r="V20" i="1"/>
  <c r="V19" i="1" s="1"/>
  <c r="U20" i="1"/>
  <c r="U19" i="1" s="1"/>
  <c r="X16" i="1"/>
  <c r="X15" i="1" s="1"/>
  <c r="E18" i="1" l="1"/>
  <c r="D18" i="1" s="1"/>
  <c r="W16" i="1"/>
  <c r="W15" i="1" s="1"/>
  <c r="W19" i="1"/>
  <c r="V16" i="1"/>
  <c r="V15" i="1" s="1"/>
  <c r="U23" i="1"/>
  <c r="T23" i="1"/>
  <c r="S23" i="1"/>
  <c r="R23" i="1"/>
  <c r="P23" i="1"/>
  <c r="O23" i="1"/>
  <c r="L23" i="1"/>
  <c r="K23" i="1"/>
  <c r="J23" i="1"/>
  <c r="H23" i="1"/>
  <c r="G23" i="1"/>
  <c r="F23" i="1"/>
  <c r="U16" i="1" l="1"/>
  <c r="U15" i="1" s="1"/>
  <c r="Q26" i="1"/>
  <c r="Q25" i="1"/>
  <c r="Q24" i="1"/>
  <c r="Q21" i="1" s="1"/>
  <c r="Q22" i="1"/>
  <c r="T20" i="1"/>
  <c r="T19" i="1" s="1"/>
  <c r="S20" i="1"/>
  <c r="S19" i="1" s="1"/>
  <c r="R20" i="1"/>
  <c r="R19" i="1" s="1"/>
  <c r="T16" i="1" l="1"/>
  <c r="T15" i="1" s="1"/>
  <c r="Q20" i="1"/>
  <c r="S16" i="1"/>
  <c r="S15" i="1" s="1"/>
  <c r="R16" i="1"/>
  <c r="R15" i="1" s="1"/>
  <c r="Q23" i="1"/>
  <c r="Q19" i="1"/>
  <c r="P20" i="1"/>
  <c r="O20" i="1"/>
  <c r="N20" i="1"/>
  <c r="N19" i="1" s="1"/>
  <c r="L20" i="1"/>
  <c r="L19" i="1" s="1"/>
  <c r="K20" i="1"/>
  <c r="K19" i="1" s="1"/>
  <c r="J20" i="1"/>
  <c r="J19" i="1" s="1"/>
  <c r="Q16" i="1" l="1"/>
  <c r="O16" i="1"/>
  <c r="O15" i="1" s="1"/>
  <c r="O19" i="1"/>
  <c r="P16" i="1"/>
  <c r="P15" i="1" s="1"/>
  <c r="P19" i="1"/>
  <c r="N16" i="1"/>
  <c r="N15" i="1" s="1"/>
  <c r="I24" i="1"/>
  <c r="I21" i="1" s="1"/>
  <c r="M25" i="1"/>
  <c r="I25" i="1"/>
  <c r="D25" i="1" s="1"/>
  <c r="I26" i="1"/>
  <c r="Q15" i="1" l="1"/>
  <c r="M16" i="1"/>
  <c r="M15" i="1" s="1"/>
  <c r="I23" i="1"/>
  <c r="E26" i="1"/>
  <c r="D26" i="1" s="1"/>
  <c r="K16" i="1" l="1"/>
  <c r="K15" i="1" s="1"/>
  <c r="L16" i="1"/>
  <c r="L15" i="1" s="1"/>
  <c r="G20" i="1"/>
  <c r="H20" i="1"/>
  <c r="H19" i="1" s="1"/>
  <c r="G16" i="1" l="1"/>
  <c r="G15" i="1" s="1"/>
  <c r="G19" i="1"/>
  <c r="H16" i="1"/>
  <c r="H15" i="1" s="1"/>
  <c r="J16" i="1"/>
  <c r="F20" i="1"/>
  <c r="E20" i="1" l="1"/>
  <c r="F19" i="1"/>
  <c r="I16" i="1"/>
  <c r="I15" i="1" s="1"/>
  <c r="J15" i="1"/>
  <c r="E16" i="1"/>
  <c r="D16" i="1" s="1"/>
  <c r="D15" i="1" s="1"/>
  <c r="F16" i="1"/>
  <c r="F15" i="1" s="1"/>
  <c r="M24" i="1"/>
  <c r="M21" i="1" s="1"/>
  <c r="D21" i="1" s="1"/>
  <c r="E24" i="1"/>
  <c r="I22" i="1"/>
  <c r="I20" i="1" s="1"/>
  <c r="M22" i="1"/>
  <c r="E22" i="1"/>
  <c r="D22" i="1" s="1"/>
  <c r="D24" i="1" l="1"/>
  <c r="M20" i="1"/>
  <c r="M19" i="1" s="1"/>
  <c r="E15" i="1"/>
  <c r="E23" i="1"/>
  <c r="D23" i="1" s="1"/>
  <c r="M23" i="1"/>
  <c r="E19" i="1"/>
  <c r="D19" i="1" s="1"/>
  <c r="I19" i="1"/>
  <c r="D20" i="1" l="1"/>
</calcChain>
</file>

<file path=xl/sharedStrings.xml><?xml version="1.0" encoding="utf-8"?>
<sst xmlns="http://schemas.openxmlformats.org/spreadsheetml/2006/main" count="62" uniqueCount="28">
  <si>
    <t>Ресурсное обеспечение реализации муниципальной программы «Развитие экономики МО МР «Печора», (тыс. руб.)</t>
  </si>
  <si>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</si>
  <si>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</si>
  <si>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</si>
  <si>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</si>
  <si>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</si>
  <si>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</si>
  <si>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</si>
  <si>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</si>
  <si>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</si>
  <si>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</si>
  <si>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</si>
  <si>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</si>
  <si>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</si>
  <si>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</si>
  <si>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</si>
  <si>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</si>
  <si>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</si>
  <si>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</si>
  <si>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</si>
  <si>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</si>
  <si>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</si>
  <si>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</si>
  <si>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Сектор потребительского рынка и развития предпринимательства администрации МР «Печора»</t>
  </si>
  <si>
    <t xml:space="preserve">Всего, в т.ч.: </t>
  </si>
  <si>
    <t>2018 год</t>
  </si>
  <si>
    <t>2019 год</t>
  </si>
  <si>
    <t>«Приложение 2 к муниципальной программе «Развитие экономики МО МР «Печора»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</si>
</sst>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7"/>
  <sheetViews>
    <sheetView tabSelected="1" view="pageBreakPreview" zoomScale="70" zoomScaleSheetLayoutView="70" workbookViewId="0">
      <pane xSplit="1" ySplit="13" topLeftCell="C14" activePane="bottomRight" state="frozen"/>
      <selection pane="topRight" activeCell="B1" sqref="B1"/>
      <selection pane="bottomLeft" activeCell="A14" sqref="A14"/>
      <selection pane="bottomRight" activeCell="S26" sqref="S26"/>
    </sheetView>
  </sheetViews>
  <sheetFormatPr defaultRowHeight="15" x14ac:dyDescent="0.25"/>
  <cols>
    <col min="1" max="1" width="22.5703125" customWidth="1"/>
    <col min="2" max="2" width="20" customWidth="1"/>
    <col min="3" max="3" width="10.85546875" customWidth="1"/>
    <col min="4" max="4" width="11.5703125" customWidth="1"/>
    <col min="5" max="6" width="9.140625" style="4"/>
    <col min="7" max="7" width="11" style="4" customWidth="1"/>
    <col min="8" max="8" width="12.140625" style="4" customWidth="1"/>
    <col min="9" max="9" width="11.42578125" style="4" customWidth="1"/>
    <col min="10" max="10" width="11" style="4" customWidth="1"/>
    <col min="11" max="11" width="12.85546875" style="4" customWidth="1"/>
    <col min="12" max="12" width="8.42578125" style="4" customWidth="1"/>
    <col min="13" max="13" width="11.42578125" style="4" customWidth="1"/>
    <col min="14" max="14" width="8.7109375" style="4" customWidth="1"/>
    <col min="15" max="15" width="9.140625" style="4" customWidth="1"/>
    <col min="16" max="16" width="8.7109375" style="4" customWidth="1"/>
    <col min="17" max="17" width="11.7109375" style="4" customWidth="1"/>
    <col min="18" max="18" width="12.42578125" style="4" customWidth="1"/>
    <col min="19" max="19" width="9.28515625" style="4" customWidth="1"/>
    <col min="20" max="20" width="11.85546875" style="13" customWidth="1"/>
    <col min="21" max="21" width="9.140625" style="4"/>
  </cols>
  <sheetData>
    <row r="1" spans="1:30" x14ac:dyDescent="0.25">
      <c r="O1" s="12"/>
      <c r="P1" s="12"/>
      <c r="Q1" s="12"/>
      <c r="R1" s="12"/>
      <c r="S1" s="12"/>
      <c r="T1" s="12"/>
    </row>
    <row r="2" spans="1:30" ht="15" customHeight="1" x14ac:dyDescent="0.25">
      <c r="O2" s="63"/>
      <c r="P2" s="63"/>
      <c r="Q2" s="63"/>
      <c r="R2" s="63"/>
      <c r="S2" s="63"/>
      <c r="T2" s="63"/>
      <c r="U2" s="63"/>
      <c r="V2" s="63"/>
      <c r="W2" s="63"/>
      <c r="X2" s="63"/>
      <c r="Y2" s="63" t="s">
        <v>27</v>
      </c>
      <c r="Z2" s="63"/>
      <c r="AA2" s="63"/>
      <c r="AB2" s="63"/>
      <c r="AC2" s="25"/>
      <c r="AD2" s="25"/>
    </row>
    <row r="3" spans="1:30" x14ac:dyDescent="0.25"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25"/>
      <c r="AD3" s="25"/>
    </row>
    <row r="4" spans="1:30" ht="21.75" customHeight="1" x14ac:dyDescent="0.25"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25"/>
      <c r="AD4" s="25"/>
    </row>
    <row r="5" spans="1:30" ht="16.5" hidden="1" x14ac:dyDescent="0.25">
      <c r="A5" s="1"/>
      <c r="N5" s="58"/>
      <c r="O5" s="58"/>
      <c r="P5" s="58"/>
      <c r="Q5" s="58"/>
      <c r="R5" s="58"/>
      <c r="S5" s="58"/>
      <c r="Y5" s="63"/>
      <c r="Z5" s="63"/>
      <c r="AA5" s="63"/>
      <c r="AB5" s="63"/>
    </row>
    <row r="6" spans="1:30" ht="16.5" hidden="1" x14ac:dyDescent="0.25">
      <c r="A6" s="1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63"/>
      <c r="Z6" s="63"/>
      <c r="AA6" s="63"/>
      <c r="AB6" s="63"/>
      <c r="AC6" s="26"/>
      <c r="AD6" s="26"/>
    </row>
    <row r="7" spans="1:30" ht="16.5" hidden="1" x14ac:dyDescent="0.25">
      <c r="A7" s="1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63"/>
      <c r="Z7" s="63"/>
      <c r="AA7" s="63"/>
      <c r="AB7" s="63"/>
      <c r="AC7" s="26"/>
      <c r="AD7" s="26"/>
    </row>
    <row r="8" spans="1:30" ht="16.5" x14ac:dyDescent="0.25">
      <c r="A8" s="1"/>
    </row>
    <row r="9" spans="1:30" ht="16.5" x14ac:dyDescent="0.25">
      <c r="A9" s="59" t="s">
        <v>0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spans="1:30" ht="60" customHeight="1" x14ac:dyDescent="0.25">
      <c r="A10" s="47" t="s">
        <v>11</v>
      </c>
      <c r="B10" s="47" t="s">
        <v>12</v>
      </c>
      <c r="C10" s="57" t="s">
        <v>1</v>
      </c>
      <c r="D10" s="60" t="s">
        <v>2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2"/>
      <c r="AC10" s="29"/>
      <c r="AD10" s="29"/>
    </row>
    <row r="11" spans="1:30" ht="24.75" customHeight="1" x14ac:dyDescent="0.25">
      <c r="A11" s="48"/>
      <c r="B11" s="48"/>
      <c r="C11" s="57"/>
      <c r="D11" s="57" t="s">
        <v>3</v>
      </c>
      <c r="E11" s="38" t="s">
        <v>4</v>
      </c>
      <c r="F11" s="39"/>
      <c r="G11" s="39"/>
      <c r="H11" s="40"/>
      <c r="I11" s="38" t="s">
        <v>5</v>
      </c>
      <c r="J11" s="39"/>
      <c r="K11" s="39"/>
      <c r="L11" s="40"/>
      <c r="M11" s="38" t="s">
        <v>6</v>
      </c>
      <c r="N11" s="39"/>
      <c r="O11" s="39"/>
      <c r="P11" s="40"/>
      <c r="Q11" s="38" t="s">
        <v>7</v>
      </c>
      <c r="R11" s="39"/>
      <c r="S11" s="39"/>
      <c r="T11" s="40"/>
      <c r="U11" s="60" t="s">
        <v>25</v>
      </c>
      <c r="V11" s="61"/>
      <c r="W11" s="61"/>
      <c r="X11" s="62"/>
      <c r="Y11" s="60" t="s">
        <v>26</v>
      </c>
      <c r="Z11" s="61"/>
      <c r="AA11" s="61"/>
      <c r="AB11" s="62"/>
      <c r="AC11" s="29"/>
      <c r="AD11" s="29"/>
    </row>
    <row r="12" spans="1:30" ht="24" customHeight="1" x14ac:dyDescent="0.25">
      <c r="A12" s="48"/>
      <c r="B12" s="48"/>
      <c r="C12" s="57"/>
      <c r="D12" s="57"/>
      <c r="E12" s="37" t="s">
        <v>8</v>
      </c>
      <c r="F12" s="37" t="s">
        <v>21</v>
      </c>
      <c r="G12" s="37" t="s">
        <v>22</v>
      </c>
      <c r="H12" s="42" t="s">
        <v>19</v>
      </c>
      <c r="I12" s="37" t="s">
        <v>8</v>
      </c>
      <c r="J12" s="37" t="s">
        <v>21</v>
      </c>
      <c r="K12" s="37" t="s">
        <v>22</v>
      </c>
      <c r="L12" s="42" t="s">
        <v>19</v>
      </c>
      <c r="M12" s="37" t="s">
        <v>8</v>
      </c>
      <c r="N12" s="37" t="s">
        <v>21</v>
      </c>
      <c r="O12" s="37" t="s">
        <v>22</v>
      </c>
      <c r="P12" s="42" t="s">
        <v>19</v>
      </c>
      <c r="Q12" s="37" t="s">
        <v>8</v>
      </c>
      <c r="R12" s="37" t="s">
        <v>21</v>
      </c>
      <c r="S12" s="37" t="s">
        <v>22</v>
      </c>
      <c r="T12" s="42" t="s">
        <v>19</v>
      </c>
      <c r="U12" s="37" t="s">
        <v>8</v>
      </c>
      <c r="V12" s="37" t="s">
        <v>21</v>
      </c>
      <c r="W12" s="37" t="s">
        <v>22</v>
      </c>
      <c r="X12" s="42" t="s">
        <v>19</v>
      </c>
      <c r="Y12" s="42" t="s">
        <v>8</v>
      </c>
      <c r="Z12" s="42" t="s">
        <v>21</v>
      </c>
      <c r="AA12" s="42" t="s">
        <v>22</v>
      </c>
      <c r="AB12" s="42" t="s">
        <v>19</v>
      </c>
      <c r="AC12" s="30"/>
      <c r="AD12" s="30"/>
    </row>
    <row r="13" spans="1:30" ht="23.25" customHeight="1" x14ac:dyDescent="0.25">
      <c r="A13" s="49"/>
      <c r="B13" s="49"/>
      <c r="C13" s="57"/>
      <c r="D13" s="57"/>
      <c r="E13" s="37"/>
      <c r="F13" s="37"/>
      <c r="G13" s="37"/>
      <c r="H13" s="43"/>
      <c r="I13" s="37"/>
      <c r="J13" s="37"/>
      <c r="K13" s="37"/>
      <c r="L13" s="43"/>
      <c r="M13" s="37"/>
      <c r="N13" s="37"/>
      <c r="O13" s="37"/>
      <c r="P13" s="43"/>
      <c r="Q13" s="37"/>
      <c r="R13" s="37"/>
      <c r="S13" s="37"/>
      <c r="T13" s="43"/>
      <c r="U13" s="37"/>
      <c r="V13" s="37"/>
      <c r="W13" s="37"/>
      <c r="X13" s="43"/>
      <c r="Y13" s="43"/>
      <c r="Z13" s="43"/>
      <c r="AA13" s="43"/>
      <c r="AB13" s="43"/>
      <c r="AC13" s="30"/>
      <c r="AD13" s="30"/>
    </row>
    <row r="14" spans="1:30" x14ac:dyDescent="0.25">
      <c r="A14" s="2">
        <v>1</v>
      </c>
      <c r="B14" s="2">
        <v>2</v>
      </c>
      <c r="C14" s="2">
        <v>3</v>
      </c>
      <c r="D14" s="2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  <c r="S14" s="6">
        <v>19</v>
      </c>
      <c r="T14" s="6">
        <v>20</v>
      </c>
      <c r="U14" s="6">
        <v>17</v>
      </c>
      <c r="V14" s="5">
        <v>18</v>
      </c>
      <c r="W14" s="5">
        <v>19</v>
      </c>
      <c r="X14" s="5">
        <v>20</v>
      </c>
      <c r="Y14" s="24">
        <v>21</v>
      </c>
      <c r="Z14" s="24">
        <v>22</v>
      </c>
      <c r="AA14" s="24">
        <v>23</v>
      </c>
      <c r="AB14" s="24">
        <v>24</v>
      </c>
      <c r="AC14" s="29"/>
      <c r="AD14" s="29"/>
    </row>
    <row r="15" spans="1:30" s="11" customFormat="1" ht="39.75" customHeight="1" x14ac:dyDescent="0.25">
      <c r="A15" s="54" t="s">
        <v>13</v>
      </c>
      <c r="B15" s="7" t="s">
        <v>15</v>
      </c>
      <c r="C15" s="10"/>
      <c r="D15" s="15">
        <f>D16+D17+D18</f>
        <v>11519.072</v>
      </c>
      <c r="E15" s="16">
        <f t="shared" ref="E15:AB15" si="0">E16+E18</f>
        <v>2216.9</v>
      </c>
      <c r="F15" s="16">
        <f t="shared" si="0"/>
        <v>2047.6</v>
      </c>
      <c r="G15" s="16">
        <f t="shared" si="0"/>
        <v>119.3</v>
      </c>
      <c r="H15" s="16">
        <f t="shared" si="0"/>
        <v>50</v>
      </c>
      <c r="I15" s="16">
        <f t="shared" si="0"/>
        <v>3201.2000000000003</v>
      </c>
      <c r="J15" s="16">
        <f t="shared" si="0"/>
        <v>2123</v>
      </c>
      <c r="K15" s="16">
        <f t="shared" si="0"/>
        <v>684.58999999999992</v>
      </c>
      <c r="L15" s="16">
        <f t="shared" si="0"/>
        <v>393.61</v>
      </c>
      <c r="M15" s="16">
        <f t="shared" si="0"/>
        <v>3090.9720000000002</v>
      </c>
      <c r="N15" s="16">
        <f t="shared" si="0"/>
        <v>1429.3</v>
      </c>
      <c r="O15" s="16">
        <f t="shared" si="0"/>
        <v>888.35</v>
      </c>
      <c r="P15" s="16">
        <f t="shared" si="0"/>
        <v>773.322</v>
      </c>
      <c r="Q15" s="16">
        <f>Q16+Q17+Q18</f>
        <v>650</v>
      </c>
      <c r="R15" s="16">
        <f>R16+R17</f>
        <v>650</v>
      </c>
      <c r="S15" s="16">
        <f t="shared" si="0"/>
        <v>0</v>
      </c>
      <c r="T15" s="17">
        <f t="shared" si="0"/>
        <v>0</v>
      </c>
      <c r="U15" s="16">
        <f t="shared" si="0"/>
        <v>1180</v>
      </c>
      <c r="V15" s="15">
        <f t="shared" si="0"/>
        <v>1180</v>
      </c>
      <c r="W15" s="15">
        <f t="shared" si="0"/>
        <v>0</v>
      </c>
      <c r="X15" s="18">
        <f t="shared" si="0"/>
        <v>0</v>
      </c>
      <c r="Y15" s="18">
        <f t="shared" si="0"/>
        <v>1180</v>
      </c>
      <c r="Z15" s="18">
        <f t="shared" si="0"/>
        <v>1180</v>
      </c>
      <c r="AA15" s="18">
        <f t="shared" si="0"/>
        <v>0</v>
      </c>
      <c r="AB15" s="18">
        <f t="shared" si="0"/>
        <v>0</v>
      </c>
      <c r="AC15" s="31"/>
      <c r="AD15" s="31"/>
    </row>
    <row r="16" spans="1:30" ht="55.5" customHeight="1" x14ac:dyDescent="0.25">
      <c r="A16" s="55"/>
      <c r="B16" s="47" t="s">
        <v>23</v>
      </c>
      <c r="C16" s="47" t="s">
        <v>9</v>
      </c>
      <c r="D16" s="15">
        <f t="shared" ref="D16:D18" si="1">E16+I16+M16+Q16+U16+Y16</f>
        <v>10262.582</v>
      </c>
      <c r="E16" s="19">
        <f>E20</f>
        <v>1420</v>
      </c>
      <c r="F16" s="19">
        <f t="shared" ref="F16:L16" si="2">F20</f>
        <v>1370</v>
      </c>
      <c r="G16" s="19">
        <f t="shared" si="2"/>
        <v>0</v>
      </c>
      <c r="H16" s="19">
        <f t="shared" si="2"/>
        <v>50</v>
      </c>
      <c r="I16" s="19">
        <f>J16+K16+L16</f>
        <v>2741.61</v>
      </c>
      <c r="J16" s="19">
        <f t="shared" si="2"/>
        <v>1663.4099999999999</v>
      </c>
      <c r="K16" s="19">
        <f t="shared" si="2"/>
        <v>684.58999999999992</v>
      </c>
      <c r="L16" s="19">
        <f t="shared" si="2"/>
        <v>393.61</v>
      </c>
      <c r="M16" s="19">
        <f>N16+O16+P16</f>
        <v>3090.9720000000002</v>
      </c>
      <c r="N16" s="19">
        <f t="shared" ref="N16:P16" si="3">N20</f>
        <v>1429.3</v>
      </c>
      <c r="O16" s="19">
        <f t="shared" si="3"/>
        <v>888.35</v>
      </c>
      <c r="P16" s="19">
        <f t="shared" si="3"/>
        <v>773.322</v>
      </c>
      <c r="Q16" s="19">
        <f>R16+S16+T16</f>
        <v>650</v>
      </c>
      <c r="R16" s="19">
        <f t="shared" ref="R16:T16" si="4">R20</f>
        <v>650</v>
      </c>
      <c r="S16" s="19">
        <f t="shared" si="4"/>
        <v>0</v>
      </c>
      <c r="T16" s="20">
        <f t="shared" si="4"/>
        <v>0</v>
      </c>
      <c r="U16" s="19">
        <f>V16+W16+X16</f>
        <v>1180</v>
      </c>
      <c r="V16" s="21">
        <f t="shared" ref="V16:AB16" si="5">V20</f>
        <v>1180</v>
      </c>
      <c r="W16" s="21">
        <f t="shared" si="5"/>
        <v>0</v>
      </c>
      <c r="X16" s="22">
        <f t="shared" si="5"/>
        <v>0</v>
      </c>
      <c r="Y16" s="22">
        <f>Z16+AA16+AB16</f>
        <v>1180</v>
      </c>
      <c r="Z16" s="22">
        <f t="shared" si="5"/>
        <v>1180</v>
      </c>
      <c r="AA16" s="22">
        <f t="shared" si="5"/>
        <v>0</v>
      </c>
      <c r="AB16" s="22">
        <f t="shared" si="5"/>
        <v>0</v>
      </c>
      <c r="AC16" s="32"/>
      <c r="AD16" s="32"/>
    </row>
    <row r="17" spans="1:30" ht="26.25" customHeight="1" x14ac:dyDescent="0.25">
      <c r="A17" s="55"/>
      <c r="B17" s="50"/>
      <c r="C17" s="50"/>
      <c r="D17" s="15">
        <f>E17+I17+M17+Q17+U17+Y17</f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f>R17+S17+T17</f>
        <v>0</v>
      </c>
      <c r="R17" s="19">
        <v>0</v>
      </c>
      <c r="S17" s="19">
        <v>0</v>
      </c>
      <c r="T17" s="20">
        <v>0</v>
      </c>
      <c r="U17" s="19">
        <f>V17+W17+X17</f>
        <v>0</v>
      </c>
      <c r="V17" s="21">
        <v>0</v>
      </c>
      <c r="W17" s="21">
        <v>0</v>
      </c>
      <c r="X17" s="22">
        <v>0</v>
      </c>
      <c r="Y17" s="22">
        <f>Z17+AA17+AB17</f>
        <v>0</v>
      </c>
      <c r="Z17" s="22">
        <v>0</v>
      </c>
      <c r="AA17" s="22">
        <v>0</v>
      </c>
      <c r="AB17" s="22"/>
      <c r="AC17" s="32"/>
      <c r="AD17" s="32"/>
    </row>
    <row r="18" spans="1:30" ht="63.75" customHeight="1" x14ac:dyDescent="0.25">
      <c r="A18" s="56"/>
      <c r="B18" s="28" t="s">
        <v>10</v>
      </c>
      <c r="C18" s="28" t="s">
        <v>10</v>
      </c>
      <c r="D18" s="15">
        <f t="shared" si="1"/>
        <v>1256.49</v>
      </c>
      <c r="E18" s="19">
        <f>E21</f>
        <v>796.9</v>
      </c>
      <c r="F18" s="19">
        <f t="shared" ref="F18:K18" si="6">F21</f>
        <v>677.6</v>
      </c>
      <c r="G18" s="19">
        <f t="shared" si="6"/>
        <v>119.3</v>
      </c>
      <c r="H18" s="19">
        <f t="shared" si="6"/>
        <v>0</v>
      </c>
      <c r="I18" s="19">
        <f>J18+K18+L18</f>
        <v>459.59</v>
      </c>
      <c r="J18" s="19">
        <f t="shared" si="6"/>
        <v>459.59</v>
      </c>
      <c r="K18" s="19">
        <f t="shared" si="6"/>
        <v>0</v>
      </c>
      <c r="L18" s="19">
        <v>0</v>
      </c>
      <c r="M18" s="19">
        <f>N18+O18+P18</f>
        <v>0</v>
      </c>
      <c r="N18" s="19">
        <f t="shared" ref="N18:O18" si="7">N21</f>
        <v>0</v>
      </c>
      <c r="O18" s="19">
        <f t="shared" si="7"/>
        <v>0</v>
      </c>
      <c r="P18" s="19">
        <v>0</v>
      </c>
      <c r="Q18" s="19">
        <f>R18+S18+T18</f>
        <v>0</v>
      </c>
      <c r="R18" s="19">
        <f t="shared" ref="R18:S18" si="8">R21</f>
        <v>0</v>
      </c>
      <c r="S18" s="19">
        <f t="shared" si="8"/>
        <v>0</v>
      </c>
      <c r="T18" s="20">
        <v>0</v>
      </c>
      <c r="U18" s="19">
        <f>V18+W18+X18</f>
        <v>0</v>
      </c>
      <c r="V18" s="21">
        <f t="shared" ref="V18:W18" si="9">V21</f>
        <v>0</v>
      </c>
      <c r="W18" s="21">
        <f t="shared" si="9"/>
        <v>0</v>
      </c>
      <c r="X18" s="22">
        <v>0</v>
      </c>
      <c r="Y18" s="22">
        <f>Z18+AA18+AB18</f>
        <v>0</v>
      </c>
      <c r="Z18" s="22">
        <f t="shared" ref="Z18:AA18" si="10">Z21</f>
        <v>0</v>
      </c>
      <c r="AA18" s="22">
        <f t="shared" si="10"/>
        <v>0</v>
      </c>
      <c r="AB18" s="22">
        <v>0</v>
      </c>
      <c r="AC18" s="32"/>
      <c r="AD18" s="32"/>
    </row>
    <row r="19" spans="1:30" s="9" customFormat="1" ht="45" customHeight="1" x14ac:dyDescent="0.25">
      <c r="A19" s="51" t="s">
        <v>14</v>
      </c>
      <c r="B19" s="36" t="s">
        <v>15</v>
      </c>
      <c r="C19" s="36"/>
      <c r="D19" s="15">
        <f>E19+I19+M19+Q19+U19+Y19</f>
        <v>11519.072</v>
      </c>
      <c r="E19" s="16">
        <f>F19+G19+H19</f>
        <v>2216.9</v>
      </c>
      <c r="F19" s="16">
        <f t="shared" ref="F19:AB19" si="11">F20+F21</f>
        <v>2047.6</v>
      </c>
      <c r="G19" s="16">
        <f t="shared" si="11"/>
        <v>119.3</v>
      </c>
      <c r="H19" s="16">
        <f t="shared" si="11"/>
        <v>50</v>
      </c>
      <c r="I19" s="16">
        <f t="shared" si="11"/>
        <v>3201.2000000000003</v>
      </c>
      <c r="J19" s="16">
        <f t="shared" si="11"/>
        <v>2123</v>
      </c>
      <c r="K19" s="16">
        <f t="shared" si="11"/>
        <v>684.58999999999992</v>
      </c>
      <c r="L19" s="16">
        <f t="shared" si="11"/>
        <v>393.61</v>
      </c>
      <c r="M19" s="16">
        <f t="shared" si="11"/>
        <v>3090.9720000000002</v>
      </c>
      <c r="N19" s="16">
        <f t="shared" si="11"/>
        <v>1429.3</v>
      </c>
      <c r="O19" s="16">
        <f t="shared" si="11"/>
        <v>888.35</v>
      </c>
      <c r="P19" s="16">
        <f t="shared" si="11"/>
        <v>773.322</v>
      </c>
      <c r="Q19" s="16">
        <f t="shared" si="11"/>
        <v>650</v>
      </c>
      <c r="R19" s="16">
        <f t="shared" si="11"/>
        <v>650</v>
      </c>
      <c r="S19" s="16">
        <f t="shared" si="11"/>
        <v>0</v>
      </c>
      <c r="T19" s="17">
        <f t="shared" si="11"/>
        <v>0</v>
      </c>
      <c r="U19" s="16">
        <f t="shared" si="11"/>
        <v>1180</v>
      </c>
      <c r="V19" s="16">
        <f t="shared" si="11"/>
        <v>1180</v>
      </c>
      <c r="W19" s="16">
        <f t="shared" si="11"/>
        <v>0</v>
      </c>
      <c r="X19" s="17">
        <f t="shared" si="11"/>
        <v>0</v>
      </c>
      <c r="Y19" s="17">
        <f t="shared" si="11"/>
        <v>1180</v>
      </c>
      <c r="Z19" s="17">
        <f t="shared" si="11"/>
        <v>1180</v>
      </c>
      <c r="AA19" s="17">
        <f t="shared" si="11"/>
        <v>0</v>
      </c>
      <c r="AB19" s="17">
        <f t="shared" si="11"/>
        <v>0</v>
      </c>
      <c r="AC19" s="33"/>
      <c r="AD19" s="33"/>
    </row>
    <row r="20" spans="1:30" s="4" customFormat="1" ht="68.25" customHeight="1" x14ac:dyDescent="0.25">
      <c r="A20" s="52"/>
      <c r="B20" s="28" t="s">
        <v>23</v>
      </c>
      <c r="C20" s="27" t="s">
        <v>9</v>
      </c>
      <c r="D20" s="15">
        <f t="shared" ref="D20:D26" si="12">E20+I20+M20+Q20+U20+Y20</f>
        <v>10262.582</v>
      </c>
      <c r="E20" s="19">
        <f>F20+G20+H20</f>
        <v>1420</v>
      </c>
      <c r="F20" s="19">
        <f>F22+F26</f>
        <v>1370</v>
      </c>
      <c r="G20" s="19">
        <f>G22+G26</f>
        <v>0</v>
      </c>
      <c r="H20" s="19">
        <f>H22+H26</f>
        <v>50</v>
      </c>
      <c r="I20" s="19">
        <f t="shared" ref="I20:T20" si="13">I22+I25+I26</f>
        <v>2741.61</v>
      </c>
      <c r="J20" s="19">
        <f t="shared" si="13"/>
        <v>1663.4099999999999</v>
      </c>
      <c r="K20" s="19">
        <f t="shared" si="13"/>
        <v>684.58999999999992</v>
      </c>
      <c r="L20" s="19">
        <f t="shared" si="13"/>
        <v>393.61</v>
      </c>
      <c r="M20" s="19">
        <f t="shared" si="13"/>
        <v>3090.9720000000002</v>
      </c>
      <c r="N20" s="19">
        <f t="shared" si="13"/>
        <v>1429.3</v>
      </c>
      <c r="O20" s="19">
        <f t="shared" si="13"/>
        <v>888.35</v>
      </c>
      <c r="P20" s="19">
        <f t="shared" si="13"/>
        <v>773.322</v>
      </c>
      <c r="Q20" s="19">
        <f t="shared" si="13"/>
        <v>650</v>
      </c>
      <c r="R20" s="19">
        <f t="shared" si="13"/>
        <v>650</v>
      </c>
      <c r="S20" s="19">
        <f t="shared" si="13"/>
        <v>0</v>
      </c>
      <c r="T20" s="19">
        <f t="shared" si="13"/>
        <v>0</v>
      </c>
      <c r="U20" s="19">
        <f t="shared" ref="U20:AB20" si="14">U22+U25+U26</f>
        <v>1180</v>
      </c>
      <c r="V20" s="19">
        <f t="shared" si="14"/>
        <v>1180</v>
      </c>
      <c r="W20" s="19">
        <f t="shared" si="14"/>
        <v>0</v>
      </c>
      <c r="X20" s="19">
        <f t="shared" si="14"/>
        <v>0</v>
      </c>
      <c r="Y20" s="19">
        <f t="shared" si="14"/>
        <v>1180</v>
      </c>
      <c r="Z20" s="19">
        <f t="shared" si="14"/>
        <v>1180</v>
      </c>
      <c r="AA20" s="19">
        <f t="shared" si="14"/>
        <v>0</v>
      </c>
      <c r="AB20" s="19">
        <f t="shared" si="14"/>
        <v>0</v>
      </c>
      <c r="AC20" s="34"/>
      <c r="AD20" s="34"/>
    </row>
    <row r="21" spans="1:30" s="4" customFormat="1" ht="48" x14ac:dyDescent="0.25">
      <c r="A21" s="53"/>
      <c r="B21" s="27" t="s">
        <v>10</v>
      </c>
      <c r="C21" s="27" t="s">
        <v>10</v>
      </c>
      <c r="D21" s="15">
        <f t="shared" si="12"/>
        <v>1256.49</v>
      </c>
      <c r="E21" s="19">
        <f>F21+G21+H21</f>
        <v>796.9</v>
      </c>
      <c r="F21" s="19">
        <f t="shared" ref="F21:L21" si="15">F24</f>
        <v>677.6</v>
      </c>
      <c r="G21" s="19">
        <f t="shared" si="15"/>
        <v>119.3</v>
      </c>
      <c r="H21" s="19">
        <f t="shared" si="15"/>
        <v>0</v>
      </c>
      <c r="I21" s="19">
        <f>I24</f>
        <v>459.59</v>
      </c>
      <c r="J21" s="19">
        <f>J24</f>
        <v>459.59</v>
      </c>
      <c r="K21" s="19">
        <f>K24</f>
        <v>0</v>
      </c>
      <c r="L21" s="19">
        <f t="shared" si="15"/>
        <v>0</v>
      </c>
      <c r="M21" s="19">
        <f>M24</f>
        <v>0</v>
      </c>
      <c r="N21" s="19">
        <f>N24</f>
        <v>0</v>
      </c>
      <c r="O21" s="19">
        <f>O24</f>
        <v>0</v>
      </c>
      <c r="P21" s="19">
        <f t="shared" ref="P21" si="16">P24</f>
        <v>0</v>
      </c>
      <c r="Q21" s="19">
        <f>Q24</f>
        <v>0</v>
      </c>
      <c r="R21" s="19">
        <f>R24</f>
        <v>0</v>
      </c>
      <c r="S21" s="19">
        <f>S24</f>
        <v>0</v>
      </c>
      <c r="T21" s="19">
        <f t="shared" ref="T21" si="17">T24</f>
        <v>0</v>
      </c>
      <c r="U21" s="19">
        <f>U24</f>
        <v>0</v>
      </c>
      <c r="V21" s="19">
        <f>V24</f>
        <v>0</v>
      </c>
      <c r="W21" s="19">
        <f>W24</f>
        <v>0</v>
      </c>
      <c r="X21" s="19">
        <f t="shared" ref="X21" si="18">X24</f>
        <v>0</v>
      </c>
      <c r="Y21" s="19">
        <f>Y24</f>
        <v>0</v>
      </c>
      <c r="Z21" s="19">
        <f>Z24</f>
        <v>0</v>
      </c>
      <c r="AA21" s="19">
        <f>AA24</f>
        <v>0</v>
      </c>
      <c r="AB21" s="19">
        <f t="shared" ref="AB21" si="19">AB24</f>
        <v>0</v>
      </c>
      <c r="AC21" s="34"/>
      <c r="AD21" s="34"/>
    </row>
    <row r="22" spans="1:30" s="4" customFormat="1" ht="67.5" customHeight="1" x14ac:dyDescent="0.25">
      <c r="A22" s="3" t="s">
        <v>16</v>
      </c>
      <c r="B22" s="28" t="s">
        <v>23</v>
      </c>
      <c r="C22" s="27" t="s">
        <v>9</v>
      </c>
      <c r="D22" s="15">
        <f t="shared" si="12"/>
        <v>1049</v>
      </c>
      <c r="E22" s="19">
        <f>F22+G22</f>
        <v>160</v>
      </c>
      <c r="F22" s="19">
        <v>160</v>
      </c>
      <c r="G22" s="19">
        <v>0</v>
      </c>
      <c r="H22" s="19">
        <v>0</v>
      </c>
      <c r="I22" s="19">
        <f t="shared" ref="I22" si="20">J22+K22</f>
        <v>169</v>
      </c>
      <c r="J22" s="19">
        <v>169</v>
      </c>
      <c r="K22" s="19">
        <v>0</v>
      </c>
      <c r="L22" s="19">
        <v>0</v>
      </c>
      <c r="M22" s="19">
        <f t="shared" ref="M22" si="21">N22+O22</f>
        <v>180</v>
      </c>
      <c r="N22" s="19">
        <v>180</v>
      </c>
      <c r="O22" s="19">
        <v>0</v>
      </c>
      <c r="P22" s="19">
        <v>0</v>
      </c>
      <c r="Q22" s="19">
        <f t="shared" ref="Q22" si="22">R22+S22</f>
        <v>180</v>
      </c>
      <c r="R22" s="19">
        <v>180</v>
      </c>
      <c r="S22" s="19">
        <v>0</v>
      </c>
      <c r="T22" s="20">
        <v>0</v>
      </c>
      <c r="U22" s="19">
        <f t="shared" ref="U22" si="23">V22+W22</f>
        <v>180</v>
      </c>
      <c r="V22" s="19">
        <v>180</v>
      </c>
      <c r="W22" s="19">
        <v>0</v>
      </c>
      <c r="X22" s="20">
        <v>0</v>
      </c>
      <c r="Y22" s="20">
        <f t="shared" ref="Y22" si="24">Z22+AA22</f>
        <v>180</v>
      </c>
      <c r="Z22" s="20">
        <v>180</v>
      </c>
      <c r="AA22" s="20">
        <v>0</v>
      </c>
      <c r="AB22" s="20">
        <v>0</v>
      </c>
      <c r="AC22" s="35"/>
      <c r="AD22" s="35"/>
    </row>
    <row r="23" spans="1:30" s="9" customFormat="1" ht="67.5" customHeight="1" x14ac:dyDescent="0.25">
      <c r="A23" s="44" t="s">
        <v>17</v>
      </c>
      <c r="B23" s="10" t="s">
        <v>24</v>
      </c>
      <c r="C23" s="36"/>
      <c r="D23" s="15">
        <f t="shared" si="12"/>
        <v>1593.1999999999998</v>
      </c>
      <c r="E23" s="16">
        <f t="shared" ref="E23:T23" si="25">E24+E25</f>
        <v>796.9</v>
      </c>
      <c r="F23" s="16">
        <f t="shared" si="25"/>
        <v>677.6</v>
      </c>
      <c r="G23" s="16">
        <f t="shared" si="25"/>
        <v>119.3</v>
      </c>
      <c r="H23" s="16">
        <f t="shared" si="25"/>
        <v>0</v>
      </c>
      <c r="I23" s="16">
        <f t="shared" si="25"/>
        <v>796.3</v>
      </c>
      <c r="J23" s="16">
        <f t="shared" si="25"/>
        <v>677</v>
      </c>
      <c r="K23" s="16">
        <f t="shared" si="25"/>
        <v>119.3</v>
      </c>
      <c r="L23" s="16">
        <f t="shared" si="25"/>
        <v>0</v>
      </c>
      <c r="M23" s="16">
        <f t="shared" si="25"/>
        <v>0</v>
      </c>
      <c r="N23" s="16">
        <f t="shared" si="25"/>
        <v>0</v>
      </c>
      <c r="O23" s="16">
        <f t="shared" si="25"/>
        <v>0</v>
      </c>
      <c r="P23" s="16">
        <f t="shared" si="25"/>
        <v>0</v>
      </c>
      <c r="Q23" s="16">
        <f t="shared" si="25"/>
        <v>0</v>
      </c>
      <c r="R23" s="16">
        <f t="shared" si="25"/>
        <v>0</v>
      </c>
      <c r="S23" s="16">
        <f t="shared" si="25"/>
        <v>0</v>
      </c>
      <c r="T23" s="17">
        <f t="shared" si="25"/>
        <v>0</v>
      </c>
      <c r="U23" s="16">
        <f t="shared" ref="U23:X23" si="26">U24+U25</f>
        <v>0</v>
      </c>
      <c r="V23" s="16">
        <v>0</v>
      </c>
      <c r="W23" s="16">
        <f t="shared" si="26"/>
        <v>0</v>
      </c>
      <c r="X23" s="17">
        <f t="shared" si="26"/>
        <v>0</v>
      </c>
      <c r="Y23" s="17">
        <f t="shared" ref="Y23:AB23" si="27">Y24+Y25</f>
        <v>0</v>
      </c>
      <c r="Z23" s="17">
        <v>0</v>
      </c>
      <c r="AA23" s="17">
        <f t="shared" si="27"/>
        <v>0</v>
      </c>
      <c r="AB23" s="17">
        <f t="shared" si="27"/>
        <v>0</v>
      </c>
      <c r="AC23" s="33"/>
      <c r="AD23" s="33"/>
    </row>
    <row r="24" spans="1:30" s="4" customFormat="1" ht="66.75" customHeight="1" x14ac:dyDescent="0.25">
      <c r="A24" s="45"/>
      <c r="B24" s="27" t="s">
        <v>10</v>
      </c>
      <c r="C24" s="27" t="s">
        <v>10</v>
      </c>
      <c r="D24" s="15">
        <f t="shared" si="12"/>
        <v>1256.49</v>
      </c>
      <c r="E24" s="19">
        <f>F24+G24</f>
        <v>796.9</v>
      </c>
      <c r="F24" s="19">
        <v>677.6</v>
      </c>
      <c r="G24" s="19">
        <v>119.3</v>
      </c>
      <c r="H24" s="19">
        <v>0</v>
      </c>
      <c r="I24" s="19">
        <f>J24+K24+L24</f>
        <v>459.59</v>
      </c>
      <c r="J24" s="19">
        <v>459.59</v>
      </c>
      <c r="K24" s="23">
        <v>0</v>
      </c>
      <c r="L24" s="19">
        <v>0</v>
      </c>
      <c r="M24" s="19">
        <f>N24+O24</f>
        <v>0</v>
      </c>
      <c r="N24" s="19">
        <v>0</v>
      </c>
      <c r="O24" s="19">
        <v>0</v>
      </c>
      <c r="P24" s="19">
        <v>0</v>
      </c>
      <c r="Q24" s="19">
        <f>R24+S24</f>
        <v>0</v>
      </c>
      <c r="R24" s="19">
        <v>0</v>
      </c>
      <c r="S24" s="19">
        <v>0</v>
      </c>
      <c r="T24" s="20">
        <v>0</v>
      </c>
      <c r="U24" s="19">
        <f>V24+W24</f>
        <v>0</v>
      </c>
      <c r="V24" s="19">
        <v>0</v>
      </c>
      <c r="W24" s="19">
        <v>0</v>
      </c>
      <c r="X24" s="20">
        <v>0</v>
      </c>
      <c r="Y24" s="20">
        <f>Z24+AA24</f>
        <v>0</v>
      </c>
      <c r="Z24" s="20">
        <v>0</v>
      </c>
      <c r="AA24" s="20">
        <v>0</v>
      </c>
      <c r="AB24" s="20">
        <v>0</v>
      </c>
      <c r="AC24" s="35"/>
      <c r="AD24" s="35"/>
    </row>
    <row r="25" spans="1:30" s="4" customFormat="1" ht="62.25" customHeight="1" x14ac:dyDescent="0.25">
      <c r="A25" s="46"/>
      <c r="B25" s="28" t="s">
        <v>23</v>
      </c>
      <c r="C25" s="27" t="s">
        <v>9</v>
      </c>
      <c r="D25" s="15">
        <f t="shared" si="12"/>
        <v>336.71</v>
      </c>
      <c r="E25" s="19">
        <v>0</v>
      </c>
      <c r="F25" s="19">
        <v>0</v>
      </c>
      <c r="G25" s="19">
        <v>0</v>
      </c>
      <c r="H25" s="19">
        <v>0</v>
      </c>
      <c r="I25" s="19">
        <f>J25+K25+L25</f>
        <v>336.71</v>
      </c>
      <c r="J25" s="19">
        <v>217.41</v>
      </c>
      <c r="K25" s="19">
        <v>119.3</v>
      </c>
      <c r="L25" s="19">
        <v>0</v>
      </c>
      <c r="M25" s="19">
        <f>N25+O25+P25</f>
        <v>0</v>
      </c>
      <c r="N25" s="19">
        <v>0</v>
      </c>
      <c r="O25" s="19">
        <v>0</v>
      </c>
      <c r="P25" s="19">
        <v>0</v>
      </c>
      <c r="Q25" s="19">
        <f>R25+S25+T25</f>
        <v>0</v>
      </c>
      <c r="R25" s="19">
        <v>0</v>
      </c>
      <c r="S25" s="19">
        <v>0</v>
      </c>
      <c r="T25" s="20">
        <v>0</v>
      </c>
      <c r="U25" s="19">
        <f>V25+W25+X25</f>
        <v>0</v>
      </c>
      <c r="V25" s="19">
        <v>0</v>
      </c>
      <c r="W25" s="19">
        <v>0</v>
      </c>
      <c r="X25" s="20">
        <v>0</v>
      </c>
      <c r="Y25" s="20">
        <f>Z25+AA25+AB25</f>
        <v>0</v>
      </c>
      <c r="Z25" s="20">
        <v>0</v>
      </c>
      <c r="AA25" s="20">
        <v>0</v>
      </c>
      <c r="AB25" s="20">
        <v>0</v>
      </c>
      <c r="AC25" s="35"/>
      <c r="AD25" s="35"/>
    </row>
    <row r="26" spans="1:30" s="9" customFormat="1" ht="79.5" customHeight="1" x14ac:dyDescent="0.25">
      <c r="A26" s="8" t="s">
        <v>18</v>
      </c>
      <c r="B26" s="10" t="s">
        <v>23</v>
      </c>
      <c r="C26" s="36" t="s">
        <v>9</v>
      </c>
      <c r="D26" s="15">
        <f t="shared" si="12"/>
        <v>8876.8719999999994</v>
      </c>
      <c r="E26" s="16">
        <f>F26+G26+H26</f>
        <v>1260</v>
      </c>
      <c r="F26" s="16">
        <v>1210</v>
      </c>
      <c r="G26" s="16">
        <v>0</v>
      </c>
      <c r="H26" s="16">
        <v>50</v>
      </c>
      <c r="I26" s="16">
        <f>J26+K26+L26</f>
        <v>2235.9</v>
      </c>
      <c r="J26" s="16">
        <v>1277</v>
      </c>
      <c r="K26" s="16">
        <v>565.29</v>
      </c>
      <c r="L26" s="16">
        <v>393.61</v>
      </c>
      <c r="M26" s="16">
        <f>N26+O26+P26</f>
        <v>2910.9720000000002</v>
      </c>
      <c r="N26" s="16">
        <v>1249.3</v>
      </c>
      <c r="O26" s="16">
        <v>888.35</v>
      </c>
      <c r="P26" s="16">
        <v>773.322</v>
      </c>
      <c r="Q26" s="16">
        <f>R26+S26</f>
        <v>470</v>
      </c>
      <c r="R26" s="16">
        <v>470</v>
      </c>
      <c r="S26" s="16">
        <v>0</v>
      </c>
      <c r="T26" s="17">
        <v>0</v>
      </c>
      <c r="U26" s="16">
        <f>V26+W26</f>
        <v>1000</v>
      </c>
      <c r="V26" s="16">
        <v>1000</v>
      </c>
      <c r="W26" s="16">
        <v>0</v>
      </c>
      <c r="X26" s="17">
        <v>0</v>
      </c>
      <c r="Y26" s="17">
        <f>Z26+AA26</f>
        <v>1000</v>
      </c>
      <c r="Z26" s="17">
        <v>1000</v>
      </c>
      <c r="AA26" s="17">
        <v>0</v>
      </c>
      <c r="AB26" s="17">
        <v>0</v>
      </c>
      <c r="AC26" s="33"/>
      <c r="AD26" s="33"/>
    </row>
    <row r="27" spans="1:30" x14ac:dyDescent="0.25"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T27" s="14" t="s">
        <v>20</v>
      </c>
    </row>
  </sheetData>
  <mergeCells count="47">
    <mergeCell ref="N6:X6"/>
    <mergeCell ref="N7:X7"/>
    <mergeCell ref="Z12:Z13"/>
    <mergeCell ref="AA12:AA13"/>
    <mergeCell ref="AB12:AB13"/>
    <mergeCell ref="O12:O13"/>
    <mergeCell ref="M11:P11"/>
    <mergeCell ref="U11:X11"/>
    <mergeCell ref="U12:U13"/>
    <mergeCell ref="V12:V13"/>
    <mergeCell ref="W12:W13"/>
    <mergeCell ref="X12:X13"/>
    <mergeCell ref="T12:T13"/>
    <mergeCell ref="N5:S5"/>
    <mergeCell ref="A9:S9"/>
    <mergeCell ref="J12:J13"/>
    <mergeCell ref="R12:R13"/>
    <mergeCell ref="S12:S13"/>
    <mergeCell ref="I12:I13"/>
    <mergeCell ref="K12:K13"/>
    <mergeCell ref="M12:M13"/>
    <mergeCell ref="N12:N13"/>
    <mergeCell ref="Q12:Q13"/>
    <mergeCell ref="D10:AB10"/>
    <mergeCell ref="Y11:AB11"/>
    <mergeCell ref="Y12:Y13"/>
    <mergeCell ref="Y2:AB7"/>
    <mergeCell ref="A10:A13"/>
    <mergeCell ref="O2:X4"/>
    <mergeCell ref="A23:A25"/>
    <mergeCell ref="E11:H11"/>
    <mergeCell ref="B10:B13"/>
    <mergeCell ref="H12:H13"/>
    <mergeCell ref="L12:L13"/>
    <mergeCell ref="B16:B17"/>
    <mergeCell ref="C16:C17"/>
    <mergeCell ref="A19:A21"/>
    <mergeCell ref="A15:A18"/>
    <mergeCell ref="C10:C13"/>
    <mergeCell ref="D11:D13"/>
    <mergeCell ref="E12:E13"/>
    <mergeCell ref="F12:F13"/>
    <mergeCell ref="G12:G13"/>
    <mergeCell ref="Q11:T11"/>
    <mergeCell ref="I11:L11"/>
    <mergeCell ref="F27:P27"/>
    <mergeCell ref="P12:P13"/>
  </mergeCells>
  <pageMargins left="0.31" right="0.38" top="0.54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2016-12-26T14:09:36Z</cp:lastPrinted>
  <dcterms:created xsi:type="dcterms:W3CDTF">2014-09-25T06:56:07Z</dcterms:created>
  <dcterms:modified xsi:type="dcterms:W3CDTF">2016-12-26T14:10:22Z</dcterms:modified>
</cp:coreProperties>
</file>