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Лист1!$14:$18</definedName>
    <definedName name="_xlnm.Print_Area" localSheetId="0">Лист1!$A$1:$AF$37</definedName>
  </definedNames>
  <calcPr calcId="144525"/>
</workbook>
</file>

<file path=xl/calcChain.xml><?xml version="1.0" encoding="utf-8"?>
<calcChain xmlns="http://schemas.openxmlformats.org/spreadsheetml/2006/main">
  <c r="V31" i="1" l="1"/>
  <c r="AF22" i="1" l="1"/>
  <c r="AF24" i="1"/>
  <c r="AE24" i="1"/>
  <c r="AE22" i="1" s="1"/>
  <c r="AC24" i="1"/>
  <c r="AC22" i="1" s="1"/>
  <c r="W24" i="1"/>
  <c r="W22" i="1" s="1"/>
  <c r="U24" i="1"/>
  <c r="U22" i="1" s="1"/>
  <c r="O24" i="1"/>
  <c r="O22" i="1" s="1"/>
  <c r="M24" i="1"/>
  <c r="M22" i="1" s="1"/>
  <c r="F24" i="1"/>
  <c r="F22" i="1" s="1"/>
  <c r="AE25" i="1"/>
  <c r="AD25" i="1"/>
  <c r="AD24" i="1" s="1"/>
  <c r="AB25" i="1"/>
  <c r="AB24" i="1" s="1"/>
  <c r="AB22" i="1" s="1"/>
  <c r="AA25" i="1"/>
  <c r="AA24" i="1" s="1"/>
  <c r="AA22" i="1" s="1"/>
  <c r="Z25" i="1"/>
  <c r="Z24" i="1" s="1"/>
  <c r="X25" i="1"/>
  <c r="X24" i="1" s="1"/>
  <c r="X22" i="1" s="1"/>
  <c r="W25" i="1"/>
  <c r="V25" i="1"/>
  <c r="V24" i="1" s="1"/>
  <c r="T25" i="1"/>
  <c r="T24" i="1" s="1"/>
  <c r="T22" i="1" s="1"/>
  <c r="S25" i="1"/>
  <c r="S24" i="1" s="1"/>
  <c r="S22" i="1" s="1"/>
  <c r="R25" i="1"/>
  <c r="R24" i="1" s="1"/>
  <c r="R22" i="1" s="1"/>
  <c r="P25" i="1"/>
  <c r="P24" i="1" s="1"/>
  <c r="P22" i="1" s="1"/>
  <c r="O25" i="1"/>
  <c r="N25" i="1"/>
  <c r="N24" i="1" s="1"/>
  <c r="N22" i="1" s="1"/>
  <c r="L25" i="1"/>
  <c r="L24" i="1" s="1"/>
  <c r="L22" i="1" s="1"/>
  <c r="K25" i="1"/>
  <c r="K24" i="1" s="1"/>
  <c r="K22" i="1" s="1"/>
  <c r="J25" i="1"/>
  <c r="J24" i="1" s="1"/>
  <c r="J22" i="1" s="1"/>
  <c r="G25" i="1"/>
  <c r="G24" i="1" s="1"/>
  <c r="G22" i="1" s="1"/>
  <c r="F25" i="1"/>
  <c r="H25" i="1"/>
  <c r="H24" i="1" s="1"/>
  <c r="H22" i="1" s="1"/>
  <c r="AC26" i="1"/>
  <c r="AC25" i="1" s="1"/>
  <c r="Y26" i="1"/>
  <c r="Y25" i="1" s="1"/>
  <c r="Y24" i="1" s="1"/>
  <c r="Y22" i="1" s="1"/>
  <c r="U26" i="1"/>
  <c r="U25" i="1" s="1"/>
  <c r="Q26" i="1"/>
  <c r="Q25" i="1" s="1"/>
  <c r="Q24" i="1" s="1"/>
  <c r="Q22" i="1" s="1"/>
  <c r="M26" i="1"/>
  <c r="M25" i="1" s="1"/>
  <c r="I26" i="1"/>
  <c r="I25" i="1" s="1"/>
  <c r="I24" i="1" s="1"/>
  <c r="I22" i="1" s="1"/>
  <c r="E26" i="1"/>
  <c r="E25" i="1" s="1"/>
  <c r="Z22" i="1" l="1"/>
  <c r="V22" i="1"/>
  <c r="AD22" i="1"/>
  <c r="D25" i="1"/>
  <c r="E24" i="1"/>
  <c r="D26" i="1"/>
  <c r="Y34" i="1"/>
  <c r="E22" i="1" l="1"/>
  <c r="D24" i="1"/>
  <c r="D22" i="1" s="1"/>
  <c r="Y35" i="1"/>
  <c r="Y33" i="1"/>
  <c r="Y32" i="1"/>
  <c r="AB31" i="1"/>
  <c r="AA31" i="1"/>
  <c r="Y31" i="1"/>
  <c r="Y30" i="1"/>
  <c r="AB29" i="1"/>
  <c r="AA29" i="1"/>
  <c r="Z29" i="1"/>
  <c r="Z23" i="1" s="1"/>
  <c r="Y23" i="1" s="1"/>
  <c r="Y29" i="1"/>
  <c r="AB28" i="1"/>
  <c r="AB27" i="1" s="1"/>
  <c r="AA28" i="1"/>
  <c r="Z28" i="1"/>
  <c r="Y28" i="1" s="1"/>
  <c r="Y27" i="1" s="1"/>
  <c r="AA27" i="1"/>
  <c r="AA23" i="1"/>
  <c r="AA19" i="1" s="1"/>
  <c r="Y21" i="1"/>
  <c r="AB20" i="1"/>
  <c r="AA20" i="1"/>
  <c r="Z20" i="1"/>
  <c r="Y20" i="1" s="1"/>
  <c r="Y19" i="1" s="1"/>
  <c r="AB19" i="1"/>
  <c r="Z27" i="1" l="1"/>
  <c r="Z19" i="1" s="1"/>
  <c r="H28" i="1"/>
  <c r="G28" i="1"/>
  <c r="F28" i="1"/>
  <c r="L28" i="1"/>
  <c r="K28" i="1"/>
  <c r="J28" i="1"/>
  <c r="P28" i="1"/>
  <c r="O28" i="1"/>
  <c r="N28" i="1"/>
  <c r="AF28" i="1"/>
  <c r="AE28" i="1"/>
  <c r="AD28" i="1"/>
  <c r="X28" i="1"/>
  <c r="W28" i="1"/>
  <c r="V28" i="1"/>
  <c r="S28" i="1"/>
  <c r="T28" i="1"/>
  <c r="R28" i="1"/>
  <c r="AC35" i="1"/>
  <c r="U35" i="1"/>
  <c r="Q35" i="1"/>
  <c r="M35" i="1"/>
  <c r="I35" i="1"/>
  <c r="E35" i="1"/>
  <c r="AC28" i="1" l="1"/>
  <c r="M28" i="1"/>
  <c r="I28" i="1"/>
  <c r="E28" i="1"/>
  <c r="U28" i="1"/>
  <c r="Q28" i="1"/>
  <c r="D35" i="1"/>
  <c r="AC21" i="1"/>
  <c r="U21" i="1"/>
  <c r="Q21" i="1"/>
  <c r="D28" i="1" l="1"/>
  <c r="D21" i="1"/>
  <c r="AE20" i="1"/>
  <c r="AF29" i="1"/>
  <c r="AE29" i="1"/>
  <c r="AE23" i="1" s="1"/>
  <c r="AD29" i="1"/>
  <c r="AD23" i="1" s="1"/>
  <c r="AC34" i="1"/>
  <c r="U34" i="1"/>
  <c r="AC33" i="1"/>
  <c r="AC32" i="1"/>
  <c r="AC29" i="1" s="1"/>
  <c r="AF31" i="1"/>
  <c r="AE31" i="1"/>
  <c r="AC30" i="1"/>
  <c r="AC27" i="1" l="1"/>
  <c r="AC31" i="1"/>
  <c r="AD27" i="1"/>
  <c r="AD19" i="1" s="1"/>
  <c r="AF27" i="1"/>
  <c r="AC23" i="1"/>
  <c r="AE19" i="1"/>
  <c r="AE27" i="1"/>
  <c r="AD20" i="1"/>
  <c r="AF20" i="1"/>
  <c r="AF19" i="1" s="1"/>
  <c r="N31" i="1"/>
  <c r="AC20" i="1" l="1"/>
  <c r="AC19" i="1" s="1"/>
  <c r="M34" i="1"/>
  <c r="F29" i="1" l="1"/>
  <c r="F23" i="1" s="1"/>
  <c r="G29" i="1"/>
  <c r="G23" i="1" s="1"/>
  <c r="H29" i="1"/>
  <c r="H23" i="1" s="1"/>
  <c r="J29" i="1"/>
  <c r="J23" i="1" s="1"/>
  <c r="K29" i="1"/>
  <c r="K23" i="1" s="1"/>
  <c r="L29" i="1"/>
  <c r="N29" i="1"/>
  <c r="N23" i="1" s="1"/>
  <c r="O29" i="1"/>
  <c r="O23" i="1" s="1"/>
  <c r="P29" i="1"/>
  <c r="R29" i="1"/>
  <c r="R23" i="1" s="1"/>
  <c r="S29" i="1"/>
  <c r="S23" i="1" s="1"/>
  <c r="T29" i="1"/>
  <c r="V29" i="1"/>
  <c r="V23" i="1" s="1"/>
  <c r="W29" i="1"/>
  <c r="W23" i="1" s="1"/>
  <c r="X29" i="1"/>
  <c r="U23" i="1" l="1"/>
  <c r="M23" i="1"/>
  <c r="Q23" i="1"/>
  <c r="I23" i="1"/>
  <c r="E29" i="1"/>
  <c r="U33" i="1"/>
  <c r="U32" i="1"/>
  <c r="U29" i="1" s="1"/>
  <c r="X31" i="1"/>
  <c r="W31" i="1"/>
  <c r="U30" i="1"/>
  <c r="X27" i="1"/>
  <c r="V27" i="1"/>
  <c r="V19" i="1" s="1"/>
  <c r="U27" i="1"/>
  <c r="X20" i="1"/>
  <c r="X19" i="1" s="1"/>
  <c r="E23" i="1" l="1"/>
  <c r="D23" i="1" s="1"/>
  <c r="W20" i="1"/>
  <c r="W19" i="1" s="1"/>
  <c r="W27" i="1"/>
  <c r="V20" i="1"/>
  <c r="U31" i="1"/>
  <c r="T31" i="1"/>
  <c r="S31" i="1"/>
  <c r="R31" i="1"/>
  <c r="P31" i="1"/>
  <c r="O31" i="1"/>
  <c r="L31" i="1"/>
  <c r="K31" i="1"/>
  <c r="J31" i="1"/>
  <c r="H31" i="1"/>
  <c r="G31" i="1"/>
  <c r="F31" i="1"/>
  <c r="U20" i="1" l="1"/>
  <c r="U19" i="1" s="1"/>
  <c r="Q34" i="1"/>
  <c r="Q33" i="1"/>
  <c r="Q32" i="1"/>
  <c r="Q29" i="1" s="1"/>
  <c r="Q30" i="1"/>
  <c r="T27" i="1"/>
  <c r="S27" i="1"/>
  <c r="R27" i="1"/>
  <c r="T20" i="1" l="1"/>
  <c r="T19" i="1" s="1"/>
  <c r="S20" i="1"/>
  <c r="S19" i="1" s="1"/>
  <c r="R20" i="1"/>
  <c r="R19" i="1" s="1"/>
  <c r="Q31" i="1"/>
  <c r="Q27" i="1"/>
  <c r="N27" i="1"/>
  <c r="L27" i="1"/>
  <c r="K27" i="1"/>
  <c r="J27" i="1"/>
  <c r="Q20" i="1" l="1"/>
  <c r="O20" i="1"/>
  <c r="O19" i="1" s="1"/>
  <c r="O27" i="1"/>
  <c r="P20" i="1"/>
  <c r="P19" i="1" s="1"/>
  <c r="P27" i="1"/>
  <c r="N20" i="1"/>
  <c r="N19" i="1" s="1"/>
  <c r="I32" i="1"/>
  <c r="I29" i="1" s="1"/>
  <c r="M33" i="1"/>
  <c r="I33" i="1"/>
  <c r="I34" i="1"/>
  <c r="D33" i="1" l="1"/>
  <c r="Q19" i="1"/>
  <c r="M20" i="1"/>
  <c r="M19" i="1" s="1"/>
  <c r="I31" i="1"/>
  <c r="E34" i="1"/>
  <c r="D34" i="1" s="1"/>
  <c r="K20" i="1" l="1"/>
  <c r="K19" i="1" s="1"/>
  <c r="L20" i="1"/>
  <c r="L19" i="1" s="1"/>
  <c r="H27" i="1"/>
  <c r="G20" i="1" l="1"/>
  <c r="G19" i="1" s="1"/>
  <c r="G27" i="1"/>
  <c r="H20" i="1"/>
  <c r="H19" i="1" s="1"/>
  <c r="J20" i="1"/>
  <c r="F27" i="1" l="1"/>
  <c r="I20" i="1"/>
  <c r="I19" i="1" s="1"/>
  <c r="J19" i="1"/>
  <c r="E20" i="1"/>
  <c r="D20" i="1" s="1"/>
  <c r="D19" i="1" s="1"/>
  <c r="F20" i="1"/>
  <c r="F19" i="1" s="1"/>
  <c r="M32" i="1"/>
  <c r="M29" i="1" s="1"/>
  <c r="D29" i="1" s="1"/>
  <c r="E32" i="1"/>
  <c r="I30" i="1"/>
  <c r="M30" i="1"/>
  <c r="E30" i="1"/>
  <c r="D30" i="1" s="1"/>
  <c r="D32" i="1" l="1"/>
  <c r="M27" i="1"/>
  <c r="E19" i="1"/>
  <c r="E31" i="1"/>
  <c r="M31" i="1"/>
  <c r="E27" i="1"/>
  <c r="I27" i="1"/>
  <c r="D27" i="1" l="1"/>
  <c r="D31" i="1"/>
</calcChain>
</file>

<file path=xl/sharedStrings.xml><?xml version="1.0" encoding="utf-8"?>
<sst xmlns="http://schemas.openxmlformats.org/spreadsheetml/2006/main" count="80" uniqueCount="34">
  <si>
    <t>Ресурсное обеспечение реализации муниципальной программы «Развитие экономики МО МР «Печора», (тыс. руб.)</t>
  </si>
  <si>
    <t xml:space="preserve">Бюджетополучатель </t>
  </si>
  <si>
    <t xml:space="preserve">Объемы финансирования по годам и источникам,  (тыс. рублей) </t>
  </si>
  <si>
    <t>Всего</t>
  </si>
  <si>
    <t>2014 год</t>
  </si>
  <si>
    <t>2015  год</t>
  </si>
  <si>
    <t>2016  год</t>
  </si>
  <si>
    <t>2017 год</t>
  </si>
  <si>
    <t>всего</t>
  </si>
  <si>
    <t>Администрация МР «Печора»</t>
  </si>
  <si>
    <t>Управление культуры и туризма МР «Печора»</t>
  </si>
  <si>
    <t>Наименование  муниципальной  программы,   подпрограммы  муниципальной программы,    основного мероприятия</t>
  </si>
  <si>
    <t>Ответственный исполнитель, соисполнитель</t>
  </si>
  <si>
    <t>Муниципальная программа «Развитие экономики МО МР «Печора»</t>
  </si>
  <si>
    <t>Подпрограмма 3 «Развитие и поддержка  малого и среднего предпринимательства в муниципальном районе  «Печора», в т. ч. по основным мероприятиям:</t>
  </si>
  <si>
    <t>Всего, в т.ч.:</t>
  </si>
  <si>
    <t>Основное  мероприятие 3.1.1. Организационная поддержка малого и среднего предпринимательства</t>
  </si>
  <si>
    <t xml:space="preserve">Основное  мероприятие 3.1.2. Информационная поддержка малого и среднего предпринимательства </t>
  </si>
  <si>
    <t xml:space="preserve">Основное мероприятие 3.2.1 Финансовая поддержка субъектов малого и среднего предпринимательства </t>
  </si>
  <si>
    <t>Федеральный бюджет</t>
  </si>
  <si>
    <t>"</t>
  </si>
  <si>
    <t>Бюджет МО МР "Печора"</t>
  </si>
  <si>
    <t>Республиканский бюджет РК</t>
  </si>
  <si>
    <t xml:space="preserve">Всего, в т.ч.: </t>
  </si>
  <si>
    <t>2018 год</t>
  </si>
  <si>
    <t>2019 год</t>
  </si>
  <si>
    <t>Основное мероприятие 3.2.3.
Реализация народных проектов в сфере предпринимательства в рамках проекта "Народный бюджет"</t>
  </si>
  <si>
    <t>Отдел экономики и инвестиций администрации МР "Печора"</t>
  </si>
  <si>
    <t>2020 год</t>
  </si>
  <si>
    <t>Подпрограмма 2 "Инвестиционный климат в МО МР "Печора"</t>
  </si>
  <si>
    <t>Основное мероприятие 2.2.1. Содействие развитию инвестиционного потенциала муниципального района</t>
  </si>
  <si>
    <t>«Приложение 2                                                                                                     к муниципальной программе                                                               «Развитие экономики МО МР «Печора»</t>
  </si>
  <si>
    <t>Сектор потребительского рынка и развития предпринимательства отдела экономики и инвестиций администрации МР «Печора»</t>
  </si>
  <si>
    <t>Приложение                                                                                                             к постановлению администрации МР "Печора" 
от "05__" октября 2018 г. № 1155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</si>
</sst>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0" xfId="0" applyFont="1" applyFill="1"/>
    <xf numFmtId="0" fontId="2" fillId="0" borderId="0" xfId="0" applyFont="1"/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Fill="1" applyAlignment="1">
      <alignment vertical="top" wrapText="1"/>
    </xf>
    <xf numFmtId="0" fontId="0" fillId="0" borderId="0" xfId="0" applyFont="1"/>
    <xf numFmtId="0" fontId="0" fillId="0" borderId="0" xfId="0" applyFont="1" applyFill="1"/>
    <xf numFmtId="0" fontId="1" fillId="0" borderId="0" xfId="0" applyFont="1" applyFill="1" applyAlignment="1">
      <alignment horizontal="center" vertical="center"/>
    </xf>
    <xf numFmtId="0" fontId="0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4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3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right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textRotation="90" wrapText="1"/>
    </xf>
    <xf numFmtId="2" fontId="1" fillId="0" borderId="3" xfId="0" applyNumberFormat="1" applyFont="1" applyFill="1" applyBorder="1" applyAlignment="1">
      <alignment horizontal="center" vertical="center" textRotation="90" wrapText="1"/>
    </xf>
    <xf numFmtId="0" fontId="0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0" fillId="0" borderId="4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6"/>
  <sheetViews>
    <sheetView tabSelected="1" view="pageBreakPreview" zoomScale="80" zoomScaleSheetLayoutView="80" workbookViewId="0">
      <pane xSplit="1" ySplit="17" topLeftCell="R18" activePane="bottomRight" state="frozen"/>
      <selection pane="topRight" activeCell="B1" sqref="B1"/>
      <selection pane="bottomLeft" activeCell="A14" sqref="A14"/>
      <selection pane="bottomRight" activeCell="Y2" sqref="Y2:AF4"/>
    </sheetView>
  </sheetViews>
  <sheetFormatPr defaultRowHeight="15" x14ac:dyDescent="0.25"/>
  <cols>
    <col min="1" max="1" width="30.28515625" style="8" customWidth="1"/>
    <col min="2" max="2" width="20" style="8" customWidth="1"/>
    <col min="3" max="3" width="12.7109375" style="8" customWidth="1"/>
    <col min="4" max="4" width="9" style="8" bestFit="1" customWidth="1"/>
    <col min="5" max="5" width="7.85546875" style="9" bestFit="1" customWidth="1"/>
    <col min="6" max="6" width="7.85546875" style="9" customWidth="1"/>
    <col min="7" max="7" width="8.28515625" style="9" customWidth="1"/>
    <col min="8" max="8" width="6.5703125" style="9" customWidth="1"/>
    <col min="9" max="9" width="7.85546875" style="9" bestFit="1" customWidth="1"/>
    <col min="10" max="10" width="7.42578125" style="9" customWidth="1"/>
    <col min="11" max="11" width="8.140625" style="9" customWidth="1"/>
    <col min="12" max="12" width="6.5703125" style="9" customWidth="1"/>
    <col min="13" max="13" width="7.85546875" style="9" bestFit="1" customWidth="1"/>
    <col min="14" max="14" width="7.42578125" style="9" customWidth="1"/>
    <col min="15" max="15" width="7.5703125" style="9" customWidth="1"/>
    <col min="16" max="16" width="7.28515625" style="9" customWidth="1"/>
    <col min="17" max="17" width="7.85546875" style="9" bestFit="1" customWidth="1"/>
    <col min="18" max="19" width="7.140625" style="9" customWidth="1"/>
    <col min="20" max="20" width="6.7109375" style="10" customWidth="1"/>
    <col min="21" max="21" width="7.85546875" style="9" bestFit="1" customWidth="1"/>
    <col min="22" max="23" width="7.28515625" style="8" customWidth="1"/>
    <col min="24" max="24" width="6.85546875" style="8" customWidth="1"/>
    <col min="25" max="25" width="7.7109375" style="8" customWidth="1"/>
    <col min="26" max="26" width="8" style="8" customWidth="1"/>
    <col min="27" max="28" width="6.85546875" style="8" customWidth="1"/>
    <col min="29" max="29" width="7.85546875" style="8" bestFit="1" customWidth="1"/>
    <col min="30" max="32" width="7.5703125" style="8" customWidth="1"/>
    <col min="33" max="16384" width="9.140625" style="8"/>
  </cols>
  <sheetData>
    <row r="1" spans="1:34" ht="18" customHeight="1" x14ac:dyDescent="0.25">
      <c r="AC1" s="6"/>
      <c r="AD1" s="11"/>
      <c r="AE1" s="11"/>
      <c r="AF1" s="11"/>
    </row>
    <row r="2" spans="1:34" ht="18" customHeight="1" x14ac:dyDescent="0.25">
      <c r="Y2" s="77" t="s">
        <v>33</v>
      </c>
      <c r="Z2" s="77"/>
      <c r="AA2" s="77"/>
      <c r="AB2" s="77"/>
      <c r="AC2" s="77"/>
      <c r="AD2" s="77"/>
      <c r="AE2" s="77"/>
      <c r="AF2" s="77"/>
    </row>
    <row r="3" spans="1:34" ht="18" customHeight="1" x14ac:dyDescent="0.25">
      <c r="Y3" s="77"/>
      <c r="Z3" s="77"/>
      <c r="AA3" s="77"/>
      <c r="AB3" s="77"/>
      <c r="AC3" s="77"/>
      <c r="AD3" s="77"/>
      <c r="AE3" s="77"/>
      <c r="AF3" s="77"/>
    </row>
    <row r="4" spans="1:34" ht="18" customHeight="1" x14ac:dyDescent="0.25">
      <c r="Y4" s="77"/>
      <c r="Z4" s="77"/>
      <c r="AA4" s="77"/>
      <c r="AB4" s="77"/>
      <c r="AC4" s="77"/>
      <c r="AD4" s="77"/>
      <c r="AE4" s="77"/>
      <c r="AF4" s="77"/>
    </row>
    <row r="5" spans="1:34" x14ac:dyDescent="0.25">
      <c r="O5" s="3"/>
      <c r="P5" s="3"/>
      <c r="Q5" s="3"/>
      <c r="R5" s="3"/>
      <c r="S5" s="3"/>
      <c r="T5" s="3"/>
    </row>
    <row r="6" spans="1:34" ht="15" customHeight="1" x14ac:dyDescent="0.25">
      <c r="O6" s="7"/>
      <c r="P6" s="7"/>
      <c r="Q6" s="7"/>
      <c r="R6" s="7"/>
      <c r="S6" s="7"/>
      <c r="T6" s="7"/>
      <c r="U6" s="7"/>
      <c r="V6" s="7"/>
      <c r="W6" s="7"/>
      <c r="X6" s="7"/>
      <c r="Y6" s="45" t="s">
        <v>31</v>
      </c>
      <c r="Z6" s="45"/>
      <c r="AA6" s="45"/>
      <c r="AB6" s="45"/>
      <c r="AC6" s="45"/>
      <c r="AD6" s="45"/>
      <c r="AE6" s="45"/>
      <c r="AF6" s="45"/>
      <c r="AG6" s="5"/>
      <c r="AH6" s="5"/>
    </row>
    <row r="7" spans="1:34" x14ac:dyDescent="0.25">
      <c r="O7" s="7"/>
      <c r="P7" s="7"/>
      <c r="Q7" s="7"/>
      <c r="R7" s="7"/>
      <c r="S7" s="7"/>
      <c r="T7" s="7"/>
      <c r="U7" s="7"/>
      <c r="V7" s="7"/>
      <c r="W7" s="7"/>
      <c r="X7" s="7"/>
      <c r="Y7" s="45"/>
      <c r="Z7" s="45"/>
      <c r="AA7" s="45"/>
      <c r="AB7" s="45"/>
      <c r="AC7" s="45"/>
      <c r="AD7" s="45"/>
      <c r="AE7" s="45"/>
      <c r="AF7" s="45"/>
      <c r="AG7" s="5"/>
      <c r="AH7" s="5"/>
    </row>
    <row r="8" spans="1:34" ht="21.75" customHeight="1" x14ac:dyDescent="0.25">
      <c r="O8" s="7"/>
      <c r="P8" s="7"/>
      <c r="Q8" s="7"/>
      <c r="R8" s="7"/>
      <c r="S8" s="7"/>
      <c r="T8" s="7"/>
      <c r="U8" s="7"/>
      <c r="V8" s="7"/>
      <c r="W8" s="7"/>
      <c r="X8" s="7"/>
      <c r="Y8" s="45"/>
      <c r="Z8" s="45"/>
      <c r="AA8" s="45"/>
      <c r="AB8" s="45"/>
      <c r="AC8" s="45"/>
      <c r="AD8" s="45"/>
      <c r="AE8" s="45"/>
      <c r="AF8" s="45"/>
      <c r="AG8" s="5"/>
      <c r="AH8" s="5"/>
    </row>
    <row r="9" spans="1:34" ht="15" hidden="1" customHeight="1" x14ac:dyDescent="0.25">
      <c r="A9" s="12"/>
      <c r="N9" s="50"/>
      <c r="O9" s="50"/>
      <c r="P9" s="50"/>
      <c r="Q9" s="50"/>
      <c r="R9" s="50"/>
      <c r="S9" s="50"/>
      <c r="Y9" s="45"/>
      <c r="Z9" s="45"/>
      <c r="AA9" s="45"/>
      <c r="AB9" s="45"/>
      <c r="AC9" s="45"/>
      <c r="AD9" s="45"/>
      <c r="AE9" s="45"/>
      <c r="AF9" s="45"/>
    </row>
    <row r="10" spans="1:34" ht="15" hidden="1" customHeight="1" x14ac:dyDescent="0.25">
      <c r="A10" s="12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45"/>
      <c r="Z10" s="45"/>
      <c r="AA10" s="45"/>
      <c r="AB10" s="45"/>
      <c r="AC10" s="45"/>
      <c r="AD10" s="45"/>
      <c r="AE10" s="45"/>
      <c r="AF10" s="45"/>
      <c r="AG10" s="4"/>
      <c r="AH10" s="4"/>
    </row>
    <row r="11" spans="1:34" ht="15" hidden="1" customHeight="1" x14ac:dyDescent="0.25">
      <c r="A11" s="12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45"/>
      <c r="Z11" s="45"/>
      <c r="AA11" s="45"/>
      <c r="AB11" s="45"/>
      <c r="AC11" s="45"/>
      <c r="AD11" s="45"/>
      <c r="AE11" s="45"/>
      <c r="AF11" s="45"/>
      <c r="AG11" s="4"/>
      <c r="AH11" s="4"/>
    </row>
    <row r="12" spans="1:34" x14ac:dyDescent="0.25">
      <c r="A12" s="12"/>
    </row>
    <row r="13" spans="1:34" ht="20.25" x14ac:dyDescent="0.25">
      <c r="A13" s="41" t="s">
        <v>0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2"/>
      <c r="U13" s="42"/>
      <c r="V13" s="42"/>
      <c r="W13" s="42"/>
      <c r="X13" s="42"/>
      <c r="Y13" s="42"/>
    </row>
    <row r="14" spans="1:34" ht="60" customHeight="1" x14ac:dyDescent="0.25">
      <c r="A14" s="62" t="s">
        <v>11</v>
      </c>
      <c r="B14" s="62" t="s">
        <v>12</v>
      </c>
      <c r="C14" s="74" t="s">
        <v>1</v>
      </c>
      <c r="D14" s="51" t="s">
        <v>2</v>
      </c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3"/>
      <c r="AG14" s="13"/>
      <c r="AH14" s="13"/>
    </row>
    <row r="15" spans="1:34" ht="24.75" customHeight="1" x14ac:dyDescent="0.25">
      <c r="A15" s="63"/>
      <c r="B15" s="63"/>
      <c r="C15" s="74"/>
      <c r="D15" s="74" t="s">
        <v>3</v>
      </c>
      <c r="E15" s="55" t="s">
        <v>4</v>
      </c>
      <c r="F15" s="56"/>
      <c r="G15" s="56"/>
      <c r="H15" s="57"/>
      <c r="I15" s="55" t="s">
        <v>5</v>
      </c>
      <c r="J15" s="56"/>
      <c r="K15" s="56"/>
      <c r="L15" s="57"/>
      <c r="M15" s="55" t="s">
        <v>6</v>
      </c>
      <c r="N15" s="56"/>
      <c r="O15" s="56"/>
      <c r="P15" s="57"/>
      <c r="Q15" s="55" t="s">
        <v>7</v>
      </c>
      <c r="R15" s="56"/>
      <c r="S15" s="56"/>
      <c r="T15" s="57"/>
      <c r="U15" s="51" t="s">
        <v>24</v>
      </c>
      <c r="V15" s="52"/>
      <c r="W15" s="52"/>
      <c r="X15" s="53"/>
      <c r="Y15" s="51" t="s">
        <v>25</v>
      </c>
      <c r="Z15" s="52"/>
      <c r="AA15" s="52"/>
      <c r="AB15" s="53"/>
      <c r="AC15" s="51" t="s">
        <v>28</v>
      </c>
      <c r="AD15" s="52"/>
      <c r="AE15" s="52"/>
      <c r="AF15" s="53"/>
      <c r="AG15" s="13"/>
      <c r="AH15" s="13"/>
    </row>
    <row r="16" spans="1:34" ht="24" customHeight="1" x14ac:dyDescent="0.25">
      <c r="A16" s="63"/>
      <c r="B16" s="63"/>
      <c r="C16" s="74"/>
      <c r="D16" s="74"/>
      <c r="E16" s="75" t="s">
        <v>8</v>
      </c>
      <c r="F16" s="54" t="s">
        <v>21</v>
      </c>
      <c r="G16" s="54" t="s">
        <v>22</v>
      </c>
      <c r="H16" s="65" t="s">
        <v>19</v>
      </c>
      <c r="I16" s="75" t="s">
        <v>8</v>
      </c>
      <c r="J16" s="76" t="s">
        <v>21</v>
      </c>
      <c r="K16" s="76" t="s">
        <v>22</v>
      </c>
      <c r="L16" s="48" t="s">
        <v>19</v>
      </c>
      <c r="M16" s="75" t="s">
        <v>8</v>
      </c>
      <c r="N16" s="76" t="s">
        <v>21</v>
      </c>
      <c r="O16" s="76" t="s">
        <v>22</v>
      </c>
      <c r="P16" s="48" t="s">
        <v>19</v>
      </c>
      <c r="Q16" s="75" t="s">
        <v>8</v>
      </c>
      <c r="R16" s="76" t="s">
        <v>21</v>
      </c>
      <c r="S16" s="76" t="s">
        <v>22</v>
      </c>
      <c r="T16" s="48" t="s">
        <v>19</v>
      </c>
      <c r="U16" s="75" t="s">
        <v>8</v>
      </c>
      <c r="V16" s="76" t="s">
        <v>21</v>
      </c>
      <c r="W16" s="76" t="s">
        <v>22</v>
      </c>
      <c r="X16" s="48" t="s">
        <v>19</v>
      </c>
      <c r="Y16" s="46" t="s">
        <v>8</v>
      </c>
      <c r="Z16" s="48" t="s">
        <v>21</v>
      </c>
      <c r="AA16" s="48" t="s">
        <v>22</v>
      </c>
      <c r="AB16" s="48" t="s">
        <v>19</v>
      </c>
      <c r="AC16" s="46" t="s">
        <v>8</v>
      </c>
      <c r="AD16" s="48" t="s">
        <v>21</v>
      </c>
      <c r="AE16" s="48" t="s">
        <v>22</v>
      </c>
      <c r="AF16" s="48" t="s">
        <v>19</v>
      </c>
      <c r="AG16" s="14"/>
      <c r="AH16" s="14"/>
    </row>
    <row r="17" spans="1:34" ht="53.25" customHeight="1" x14ac:dyDescent="0.25">
      <c r="A17" s="64"/>
      <c r="B17" s="64"/>
      <c r="C17" s="74"/>
      <c r="D17" s="74"/>
      <c r="E17" s="75"/>
      <c r="F17" s="54"/>
      <c r="G17" s="54"/>
      <c r="H17" s="66"/>
      <c r="I17" s="75"/>
      <c r="J17" s="76"/>
      <c r="K17" s="76"/>
      <c r="L17" s="49"/>
      <c r="M17" s="75"/>
      <c r="N17" s="76"/>
      <c r="O17" s="76"/>
      <c r="P17" s="49"/>
      <c r="Q17" s="75"/>
      <c r="R17" s="76"/>
      <c r="S17" s="76"/>
      <c r="T17" s="49"/>
      <c r="U17" s="75"/>
      <c r="V17" s="76"/>
      <c r="W17" s="76"/>
      <c r="X17" s="49"/>
      <c r="Y17" s="47"/>
      <c r="Z17" s="49"/>
      <c r="AA17" s="49"/>
      <c r="AB17" s="49"/>
      <c r="AC17" s="47"/>
      <c r="AD17" s="49"/>
      <c r="AE17" s="49"/>
      <c r="AF17" s="49"/>
      <c r="AG17" s="14"/>
      <c r="AH17" s="14"/>
    </row>
    <row r="18" spans="1:34" x14ac:dyDescent="0.25">
      <c r="A18" s="15">
        <v>1</v>
      </c>
      <c r="B18" s="15">
        <v>2</v>
      </c>
      <c r="C18" s="15">
        <v>3</v>
      </c>
      <c r="D18" s="15">
        <v>4</v>
      </c>
      <c r="E18" s="16">
        <v>5</v>
      </c>
      <c r="F18" s="16">
        <v>6</v>
      </c>
      <c r="G18" s="16">
        <v>7</v>
      </c>
      <c r="H18" s="16">
        <v>8</v>
      </c>
      <c r="I18" s="16">
        <v>9</v>
      </c>
      <c r="J18" s="16">
        <v>10</v>
      </c>
      <c r="K18" s="16">
        <v>11</v>
      </c>
      <c r="L18" s="16">
        <v>12</v>
      </c>
      <c r="M18" s="16">
        <v>13</v>
      </c>
      <c r="N18" s="16">
        <v>14</v>
      </c>
      <c r="O18" s="16">
        <v>15</v>
      </c>
      <c r="P18" s="16">
        <v>16</v>
      </c>
      <c r="Q18" s="16">
        <v>17</v>
      </c>
      <c r="R18" s="16">
        <v>18</v>
      </c>
      <c r="S18" s="16">
        <v>19</v>
      </c>
      <c r="T18" s="16">
        <v>20</v>
      </c>
      <c r="U18" s="16">
        <v>17</v>
      </c>
      <c r="V18" s="15">
        <v>18</v>
      </c>
      <c r="W18" s="15">
        <v>19</v>
      </c>
      <c r="X18" s="15">
        <v>20</v>
      </c>
      <c r="Y18" s="15">
        <v>21</v>
      </c>
      <c r="Z18" s="15">
        <v>22</v>
      </c>
      <c r="AA18" s="15">
        <v>23</v>
      </c>
      <c r="AB18" s="15">
        <v>24</v>
      </c>
      <c r="AC18" s="36">
        <v>25</v>
      </c>
      <c r="AD18" s="36">
        <v>26</v>
      </c>
      <c r="AE18" s="36">
        <v>27</v>
      </c>
      <c r="AF18" s="36">
        <v>28</v>
      </c>
      <c r="AG18" s="13"/>
      <c r="AH18" s="13"/>
    </row>
    <row r="19" spans="1:34" s="2" customFormat="1" ht="39.75" customHeight="1" x14ac:dyDescent="0.25">
      <c r="A19" s="71" t="s">
        <v>13</v>
      </c>
      <c r="B19" s="17" t="s">
        <v>15</v>
      </c>
      <c r="C19" s="18"/>
      <c r="D19" s="19">
        <f>D20+D21+D23+D22</f>
        <v>12717.189999999997</v>
      </c>
      <c r="E19" s="20">
        <f t="shared" ref="E19:P19" si="0">E20+E23</f>
        <v>2216.9</v>
      </c>
      <c r="F19" s="20">
        <f t="shared" si="0"/>
        <v>2047.6</v>
      </c>
      <c r="G19" s="20">
        <f t="shared" si="0"/>
        <v>119.3</v>
      </c>
      <c r="H19" s="20">
        <f t="shared" si="0"/>
        <v>50</v>
      </c>
      <c r="I19" s="20">
        <f t="shared" si="0"/>
        <v>3201.2000000000003</v>
      </c>
      <c r="J19" s="20">
        <f t="shared" si="0"/>
        <v>2123</v>
      </c>
      <c r="K19" s="20">
        <f t="shared" si="0"/>
        <v>684.58999999999992</v>
      </c>
      <c r="L19" s="20">
        <f t="shared" si="0"/>
        <v>393.61</v>
      </c>
      <c r="M19" s="20">
        <f t="shared" si="0"/>
        <v>3090.9720000000002</v>
      </c>
      <c r="N19" s="20">
        <f t="shared" si="0"/>
        <v>1429.3</v>
      </c>
      <c r="O19" s="20">
        <f t="shared" si="0"/>
        <v>888.35</v>
      </c>
      <c r="P19" s="20">
        <f t="shared" si="0"/>
        <v>773.322</v>
      </c>
      <c r="Q19" s="20">
        <f>Q20+Q21+Q23</f>
        <v>1600.2179999999998</v>
      </c>
      <c r="R19" s="20">
        <f>R20+R21</f>
        <v>650</v>
      </c>
      <c r="S19" s="20">
        <f>S20+S23</f>
        <v>950.21799999999996</v>
      </c>
      <c r="T19" s="21">
        <f>T20+T23</f>
        <v>0</v>
      </c>
      <c r="U19" s="20">
        <f>U20+U22</f>
        <v>869.3</v>
      </c>
      <c r="V19" s="22">
        <f>V24+V27</f>
        <v>869.3</v>
      </c>
      <c r="W19" s="19">
        <f>W20+W23</f>
        <v>0</v>
      </c>
      <c r="X19" s="22">
        <f>X20+X23</f>
        <v>0</v>
      </c>
      <c r="Y19" s="22">
        <f>Y20+Y22</f>
        <v>869.3</v>
      </c>
      <c r="Z19" s="22">
        <f>Z24+Z27</f>
        <v>869.3</v>
      </c>
      <c r="AA19" s="22">
        <f>AA20+AA23</f>
        <v>0</v>
      </c>
      <c r="AB19" s="22">
        <f>AB20+AB23</f>
        <v>0</v>
      </c>
      <c r="AC19" s="22">
        <f>AC20+AC22</f>
        <v>869.3</v>
      </c>
      <c r="AD19" s="22">
        <f>AD24+AD27</f>
        <v>869.3</v>
      </c>
      <c r="AE19" s="22">
        <f>AE20+AE23</f>
        <v>0</v>
      </c>
      <c r="AF19" s="22">
        <f>AF20+AF23</f>
        <v>0</v>
      </c>
      <c r="AG19" s="23"/>
      <c r="AH19" s="23"/>
    </row>
    <row r="20" spans="1:34" ht="55.5" customHeight="1" x14ac:dyDescent="0.25">
      <c r="A20" s="72"/>
      <c r="B20" s="62" t="s">
        <v>32</v>
      </c>
      <c r="C20" s="62" t="s">
        <v>9</v>
      </c>
      <c r="D20" s="19">
        <f>E20+I20+M20+Q20+U20+Y20+AC20</f>
        <v>11160.699999999997</v>
      </c>
      <c r="E20" s="24">
        <f>E28</f>
        <v>1420</v>
      </c>
      <c r="F20" s="24">
        <f t="shared" ref="F20:L20" si="1">F28</f>
        <v>1370</v>
      </c>
      <c r="G20" s="24">
        <f t="shared" si="1"/>
        <v>0</v>
      </c>
      <c r="H20" s="24">
        <f t="shared" si="1"/>
        <v>50</v>
      </c>
      <c r="I20" s="24">
        <f>J20+K20+L20</f>
        <v>2741.61</v>
      </c>
      <c r="J20" s="24">
        <f t="shared" si="1"/>
        <v>1663.4099999999999</v>
      </c>
      <c r="K20" s="24">
        <f t="shared" si="1"/>
        <v>684.58999999999992</v>
      </c>
      <c r="L20" s="24">
        <f t="shared" si="1"/>
        <v>393.61</v>
      </c>
      <c r="M20" s="24">
        <f>N20+O20+P20</f>
        <v>3090.9720000000002</v>
      </c>
      <c r="N20" s="24">
        <f t="shared" ref="N20:P20" si="2">N28</f>
        <v>1429.3</v>
      </c>
      <c r="O20" s="24">
        <f t="shared" si="2"/>
        <v>888.35</v>
      </c>
      <c r="P20" s="24">
        <f t="shared" si="2"/>
        <v>773.322</v>
      </c>
      <c r="Q20" s="24">
        <f>R20+S20+T20</f>
        <v>1600.2179999999998</v>
      </c>
      <c r="R20" s="24">
        <f t="shared" ref="R20:T20" si="3">R28</f>
        <v>650</v>
      </c>
      <c r="S20" s="24">
        <f t="shared" si="3"/>
        <v>950.21799999999996</v>
      </c>
      <c r="T20" s="25">
        <f t="shared" si="3"/>
        <v>0</v>
      </c>
      <c r="U20" s="24">
        <f>V20+W20+X20</f>
        <v>769.3</v>
      </c>
      <c r="V20" s="26">
        <f t="shared" ref="V20:AF20" si="4">V28</f>
        <v>769.3</v>
      </c>
      <c r="W20" s="26">
        <f t="shared" si="4"/>
        <v>0</v>
      </c>
      <c r="X20" s="27">
        <f t="shared" si="4"/>
        <v>0</v>
      </c>
      <c r="Y20" s="27">
        <f>Z20+AA20+AB20</f>
        <v>769.3</v>
      </c>
      <c r="Z20" s="27">
        <f t="shared" si="4"/>
        <v>769.3</v>
      </c>
      <c r="AA20" s="27">
        <f t="shared" si="4"/>
        <v>0</v>
      </c>
      <c r="AB20" s="27">
        <f t="shared" si="4"/>
        <v>0</v>
      </c>
      <c r="AC20" s="27">
        <f>AD20+AE20+AF20</f>
        <v>769.3</v>
      </c>
      <c r="AD20" s="27">
        <f t="shared" si="4"/>
        <v>769.3</v>
      </c>
      <c r="AE20" s="27">
        <f t="shared" si="4"/>
        <v>0</v>
      </c>
      <c r="AF20" s="27">
        <f t="shared" si="4"/>
        <v>0</v>
      </c>
      <c r="AG20" s="28"/>
      <c r="AH20" s="28"/>
    </row>
    <row r="21" spans="1:34" ht="36" customHeight="1" x14ac:dyDescent="0.25">
      <c r="A21" s="72"/>
      <c r="B21" s="67"/>
      <c r="C21" s="67"/>
      <c r="D21" s="19">
        <f>E21+I21+M21+Q21+U21+AC21</f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f>R21+S21+T21</f>
        <v>0</v>
      </c>
      <c r="R21" s="24">
        <v>0</v>
      </c>
      <c r="S21" s="24">
        <v>0</v>
      </c>
      <c r="T21" s="25">
        <v>0</v>
      </c>
      <c r="U21" s="24">
        <f>V21+W21+X21</f>
        <v>0</v>
      </c>
      <c r="V21" s="26">
        <v>0</v>
      </c>
      <c r="W21" s="26">
        <v>0</v>
      </c>
      <c r="X21" s="27">
        <v>0</v>
      </c>
      <c r="Y21" s="27">
        <f>Z21+AA21+AB21</f>
        <v>0</v>
      </c>
      <c r="Z21" s="27">
        <v>0</v>
      </c>
      <c r="AA21" s="27">
        <v>0</v>
      </c>
      <c r="AB21" s="27">
        <v>0</v>
      </c>
      <c r="AC21" s="27">
        <f>AD21+AE21+AF21</f>
        <v>0</v>
      </c>
      <c r="AD21" s="27">
        <v>0</v>
      </c>
      <c r="AE21" s="27">
        <v>0</v>
      </c>
      <c r="AF21" s="27">
        <v>0</v>
      </c>
      <c r="AG21" s="28"/>
      <c r="AH21" s="28"/>
    </row>
    <row r="22" spans="1:34" ht="59.25" customHeight="1" x14ac:dyDescent="0.25">
      <c r="A22" s="72"/>
      <c r="B22" s="38" t="s">
        <v>27</v>
      </c>
      <c r="C22" s="37" t="s">
        <v>9</v>
      </c>
      <c r="D22" s="22">
        <f t="shared" ref="D22:AE22" si="5">D24</f>
        <v>300</v>
      </c>
      <c r="E22" s="27">
        <f t="shared" si="5"/>
        <v>0</v>
      </c>
      <c r="F22" s="27">
        <f t="shared" si="5"/>
        <v>0</v>
      </c>
      <c r="G22" s="27">
        <f t="shared" si="5"/>
        <v>0</v>
      </c>
      <c r="H22" s="27">
        <f t="shared" si="5"/>
        <v>0</v>
      </c>
      <c r="I22" s="27">
        <f t="shared" si="5"/>
        <v>0</v>
      </c>
      <c r="J22" s="27">
        <f t="shared" si="5"/>
        <v>0</v>
      </c>
      <c r="K22" s="27">
        <f t="shared" si="5"/>
        <v>0</v>
      </c>
      <c r="L22" s="27">
        <f t="shared" si="5"/>
        <v>0</v>
      </c>
      <c r="M22" s="27">
        <f t="shared" si="5"/>
        <v>0</v>
      </c>
      <c r="N22" s="27">
        <f t="shared" si="5"/>
        <v>0</v>
      </c>
      <c r="O22" s="27">
        <f t="shared" si="5"/>
        <v>0</v>
      </c>
      <c r="P22" s="27">
        <f t="shared" si="5"/>
        <v>0</v>
      </c>
      <c r="Q22" s="27">
        <f t="shared" si="5"/>
        <v>0</v>
      </c>
      <c r="R22" s="27">
        <f t="shared" si="5"/>
        <v>0</v>
      </c>
      <c r="S22" s="27">
        <f t="shared" si="5"/>
        <v>0</v>
      </c>
      <c r="T22" s="27">
        <f t="shared" si="5"/>
        <v>0</v>
      </c>
      <c r="U22" s="27">
        <f t="shared" si="5"/>
        <v>100</v>
      </c>
      <c r="V22" s="27">
        <f t="shared" si="5"/>
        <v>100</v>
      </c>
      <c r="W22" s="27">
        <f t="shared" si="5"/>
        <v>0</v>
      </c>
      <c r="X22" s="27">
        <f t="shared" si="5"/>
        <v>0</v>
      </c>
      <c r="Y22" s="27">
        <f t="shared" si="5"/>
        <v>100</v>
      </c>
      <c r="Z22" s="27">
        <f t="shared" si="5"/>
        <v>100</v>
      </c>
      <c r="AA22" s="27">
        <f t="shared" si="5"/>
        <v>0</v>
      </c>
      <c r="AB22" s="27">
        <f t="shared" si="5"/>
        <v>0</v>
      </c>
      <c r="AC22" s="27">
        <f t="shared" si="5"/>
        <v>100</v>
      </c>
      <c r="AD22" s="27">
        <f t="shared" si="5"/>
        <v>100</v>
      </c>
      <c r="AE22" s="27">
        <f t="shared" si="5"/>
        <v>0</v>
      </c>
      <c r="AF22" s="27">
        <f>AF24</f>
        <v>0</v>
      </c>
      <c r="AG22" s="28"/>
      <c r="AH22" s="28"/>
    </row>
    <row r="23" spans="1:34" ht="90.75" customHeight="1" x14ac:dyDescent="0.25">
      <c r="A23" s="73"/>
      <c r="B23" s="15" t="s">
        <v>10</v>
      </c>
      <c r="C23" s="15" t="s">
        <v>10</v>
      </c>
      <c r="D23" s="19">
        <f t="shared" ref="D23" si="6">E23+I23+M23+Q23+U23+AC23</f>
        <v>1256.49</v>
      </c>
      <c r="E23" s="24">
        <f>E29</f>
        <v>796.9</v>
      </c>
      <c r="F23" s="24">
        <f t="shared" ref="F23:K23" si="7">F29</f>
        <v>677.6</v>
      </c>
      <c r="G23" s="24">
        <f t="shared" si="7"/>
        <v>119.3</v>
      </c>
      <c r="H23" s="24">
        <f t="shared" si="7"/>
        <v>0</v>
      </c>
      <c r="I23" s="24">
        <f>J23+K23+L23</f>
        <v>459.59</v>
      </c>
      <c r="J23" s="24">
        <f t="shared" si="7"/>
        <v>459.59</v>
      </c>
      <c r="K23" s="24">
        <f t="shared" si="7"/>
        <v>0</v>
      </c>
      <c r="L23" s="24">
        <v>0</v>
      </c>
      <c r="M23" s="24">
        <f>N23+O23+P23</f>
        <v>0</v>
      </c>
      <c r="N23" s="24">
        <f t="shared" ref="N23:O23" si="8">N29</f>
        <v>0</v>
      </c>
      <c r="O23" s="24">
        <f t="shared" si="8"/>
        <v>0</v>
      </c>
      <c r="P23" s="24">
        <v>0</v>
      </c>
      <c r="Q23" s="24">
        <f>R23+S23+T23</f>
        <v>0</v>
      </c>
      <c r="R23" s="24">
        <f t="shared" ref="R23:S23" si="9">R29</f>
        <v>0</v>
      </c>
      <c r="S23" s="24">
        <f t="shared" si="9"/>
        <v>0</v>
      </c>
      <c r="T23" s="25">
        <v>0</v>
      </c>
      <c r="U23" s="24">
        <f>V23+W23+X23</f>
        <v>0</v>
      </c>
      <c r="V23" s="26">
        <f t="shared" ref="V23:W23" si="10">V29</f>
        <v>0</v>
      </c>
      <c r="W23" s="26">
        <f t="shared" si="10"/>
        <v>0</v>
      </c>
      <c r="X23" s="27">
        <v>0</v>
      </c>
      <c r="Y23" s="27">
        <f>Z23+AA23+AB23</f>
        <v>0</v>
      </c>
      <c r="Z23" s="27">
        <f t="shared" ref="Z23:AA23" si="11">Z29</f>
        <v>0</v>
      </c>
      <c r="AA23" s="27">
        <f t="shared" si="11"/>
        <v>0</v>
      </c>
      <c r="AB23" s="27">
        <v>0</v>
      </c>
      <c r="AC23" s="27">
        <f>AD23+AE23+AF23</f>
        <v>0</v>
      </c>
      <c r="AD23" s="27">
        <f t="shared" ref="AD23:AE23" si="12">AD29</f>
        <v>0</v>
      </c>
      <c r="AE23" s="27">
        <f t="shared" si="12"/>
        <v>0</v>
      </c>
      <c r="AF23" s="27">
        <v>0</v>
      </c>
      <c r="AG23" s="28"/>
      <c r="AH23" s="28"/>
    </row>
    <row r="24" spans="1:34" s="2" customFormat="1" ht="54" customHeight="1" x14ac:dyDescent="0.25">
      <c r="A24" s="43" t="s">
        <v>29</v>
      </c>
      <c r="B24" s="29" t="s">
        <v>15</v>
      </c>
      <c r="C24" s="18"/>
      <c r="D24" s="19">
        <f>E24+I24+M24+Q24+U24+Y24+AC24</f>
        <v>300</v>
      </c>
      <c r="E24" s="20">
        <f t="shared" ref="E24:G24" si="13">E25</f>
        <v>0</v>
      </c>
      <c r="F24" s="20">
        <f t="shared" si="13"/>
        <v>0</v>
      </c>
      <c r="G24" s="20">
        <f t="shared" si="13"/>
        <v>0</v>
      </c>
      <c r="H24" s="20">
        <f>H25</f>
        <v>0</v>
      </c>
      <c r="I24" s="20">
        <f t="shared" ref="I24:AF24" si="14">I25</f>
        <v>0</v>
      </c>
      <c r="J24" s="20">
        <f t="shared" si="14"/>
        <v>0</v>
      </c>
      <c r="K24" s="20">
        <f t="shared" si="14"/>
        <v>0</v>
      </c>
      <c r="L24" s="20">
        <f t="shared" si="14"/>
        <v>0</v>
      </c>
      <c r="M24" s="20">
        <f t="shared" si="14"/>
        <v>0</v>
      </c>
      <c r="N24" s="20">
        <f t="shared" si="14"/>
        <v>0</v>
      </c>
      <c r="O24" s="20">
        <f t="shared" si="14"/>
        <v>0</v>
      </c>
      <c r="P24" s="20">
        <f t="shared" si="14"/>
        <v>0</v>
      </c>
      <c r="Q24" s="20">
        <f t="shared" si="14"/>
        <v>0</v>
      </c>
      <c r="R24" s="20">
        <f t="shared" si="14"/>
        <v>0</v>
      </c>
      <c r="S24" s="20">
        <f t="shared" si="14"/>
        <v>0</v>
      </c>
      <c r="T24" s="20">
        <f t="shared" si="14"/>
        <v>0</v>
      </c>
      <c r="U24" s="20">
        <f t="shared" si="14"/>
        <v>100</v>
      </c>
      <c r="V24" s="20">
        <f t="shared" si="14"/>
        <v>100</v>
      </c>
      <c r="W24" s="20">
        <f t="shared" si="14"/>
        <v>0</v>
      </c>
      <c r="X24" s="20">
        <f t="shared" si="14"/>
        <v>0</v>
      </c>
      <c r="Y24" s="20">
        <f t="shared" si="14"/>
        <v>100</v>
      </c>
      <c r="Z24" s="20">
        <f t="shared" si="14"/>
        <v>100</v>
      </c>
      <c r="AA24" s="20">
        <f t="shared" si="14"/>
        <v>0</v>
      </c>
      <c r="AB24" s="20">
        <f t="shared" si="14"/>
        <v>0</v>
      </c>
      <c r="AC24" s="20">
        <f t="shared" si="14"/>
        <v>100</v>
      </c>
      <c r="AD24" s="20">
        <f t="shared" si="14"/>
        <v>100</v>
      </c>
      <c r="AE24" s="20">
        <f t="shared" si="14"/>
        <v>0</v>
      </c>
      <c r="AF24" s="20">
        <f t="shared" si="14"/>
        <v>0</v>
      </c>
      <c r="AG24" s="23"/>
      <c r="AH24" s="23"/>
    </row>
    <row r="25" spans="1:34" ht="66.75" customHeight="1" x14ac:dyDescent="0.25">
      <c r="A25" s="44"/>
      <c r="B25" s="38" t="s">
        <v>27</v>
      </c>
      <c r="C25" s="39" t="s">
        <v>9</v>
      </c>
      <c r="D25" s="26">
        <f>E25+I25+M25+Q25+U25+Y25+AC25</f>
        <v>300</v>
      </c>
      <c r="E25" s="24">
        <f t="shared" ref="E25:G25" si="15">E26</f>
        <v>0</v>
      </c>
      <c r="F25" s="24">
        <f t="shared" si="15"/>
        <v>0</v>
      </c>
      <c r="G25" s="24">
        <f t="shared" si="15"/>
        <v>0</v>
      </c>
      <c r="H25" s="24">
        <f>H26</f>
        <v>0</v>
      </c>
      <c r="I25" s="24">
        <f t="shared" ref="I25:AE25" si="16">I26</f>
        <v>0</v>
      </c>
      <c r="J25" s="24">
        <f t="shared" si="16"/>
        <v>0</v>
      </c>
      <c r="K25" s="24">
        <f t="shared" si="16"/>
        <v>0</v>
      </c>
      <c r="L25" s="24">
        <f t="shared" si="16"/>
        <v>0</v>
      </c>
      <c r="M25" s="24">
        <f t="shared" si="16"/>
        <v>0</v>
      </c>
      <c r="N25" s="24">
        <f t="shared" si="16"/>
        <v>0</v>
      </c>
      <c r="O25" s="24">
        <f t="shared" si="16"/>
        <v>0</v>
      </c>
      <c r="P25" s="24">
        <f t="shared" si="16"/>
        <v>0</v>
      </c>
      <c r="Q25" s="24">
        <f t="shared" si="16"/>
        <v>0</v>
      </c>
      <c r="R25" s="24">
        <f t="shared" si="16"/>
        <v>0</v>
      </c>
      <c r="S25" s="24">
        <f t="shared" si="16"/>
        <v>0</v>
      </c>
      <c r="T25" s="24">
        <f t="shared" si="16"/>
        <v>0</v>
      </c>
      <c r="U25" s="24">
        <f t="shared" si="16"/>
        <v>100</v>
      </c>
      <c r="V25" s="24">
        <f t="shared" si="16"/>
        <v>100</v>
      </c>
      <c r="W25" s="24">
        <f t="shared" si="16"/>
        <v>0</v>
      </c>
      <c r="X25" s="24">
        <f t="shared" si="16"/>
        <v>0</v>
      </c>
      <c r="Y25" s="24">
        <f t="shared" si="16"/>
        <v>100</v>
      </c>
      <c r="Z25" s="24">
        <f t="shared" si="16"/>
        <v>100</v>
      </c>
      <c r="AA25" s="24">
        <f t="shared" si="16"/>
        <v>0</v>
      </c>
      <c r="AB25" s="24">
        <f t="shared" si="16"/>
        <v>0</v>
      </c>
      <c r="AC25" s="24">
        <f t="shared" si="16"/>
        <v>100</v>
      </c>
      <c r="AD25" s="24">
        <f t="shared" si="16"/>
        <v>100</v>
      </c>
      <c r="AE25" s="24">
        <f t="shared" si="16"/>
        <v>0</v>
      </c>
      <c r="AF25" s="27">
        <v>0</v>
      </c>
      <c r="AG25" s="28"/>
      <c r="AH25" s="28"/>
    </row>
    <row r="26" spans="1:34" ht="64.5" customHeight="1" x14ac:dyDescent="0.25">
      <c r="A26" s="40" t="s">
        <v>30</v>
      </c>
      <c r="B26" s="38" t="s">
        <v>27</v>
      </c>
      <c r="C26" s="39" t="s">
        <v>9</v>
      </c>
      <c r="D26" s="26">
        <f>E26+I26+M26+Q26+U26+AC26+Y26</f>
        <v>300</v>
      </c>
      <c r="E26" s="24">
        <f>F26+G26</f>
        <v>0</v>
      </c>
      <c r="F26" s="24">
        <v>0</v>
      </c>
      <c r="G26" s="24">
        <v>0</v>
      </c>
      <c r="H26" s="24">
        <v>0</v>
      </c>
      <c r="I26" s="24">
        <f t="shared" ref="I26" si="17">J26+K26</f>
        <v>0</v>
      </c>
      <c r="J26" s="24">
        <v>0</v>
      </c>
      <c r="K26" s="24">
        <v>0</v>
      </c>
      <c r="L26" s="24">
        <v>0</v>
      </c>
      <c r="M26" s="24">
        <f t="shared" ref="M26" si="18">N26+O26</f>
        <v>0</v>
      </c>
      <c r="N26" s="24">
        <v>0</v>
      </c>
      <c r="O26" s="24">
        <v>0</v>
      </c>
      <c r="P26" s="24">
        <v>0</v>
      </c>
      <c r="Q26" s="24">
        <f t="shared" ref="Q26" si="19">R26+S26</f>
        <v>0</v>
      </c>
      <c r="R26" s="24">
        <v>0</v>
      </c>
      <c r="S26" s="24">
        <v>0</v>
      </c>
      <c r="T26" s="25">
        <v>0</v>
      </c>
      <c r="U26" s="24">
        <f t="shared" ref="U26" si="20">V26+W26</f>
        <v>100</v>
      </c>
      <c r="V26" s="24">
        <v>100</v>
      </c>
      <c r="W26" s="24">
        <v>0</v>
      </c>
      <c r="X26" s="25">
        <v>0</v>
      </c>
      <c r="Y26" s="25">
        <f t="shared" ref="Y26" si="21">Z26+AA26</f>
        <v>100</v>
      </c>
      <c r="Z26" s="25">
        <v>100</v>
      </c>
      <c r="AA26" s="25">
        <v>0</v>
      </c>
      <c r="AB26" s="25">
        <v>0</v>
      </c>
      <c r="AC26" s="25">
        <f t="shared" ref="AC26" si="22">AD26+AE26</f>
        <v>100</v>
      </c>
      <c r="AD26" s="25">
        <v>100</v>
      </c>
      <c r="AE26" s="25">
        <v>0</v>
      </c>
      <c r="AF26" s="25">
        <v>0</v>
      </c>
      <c r="AG26" s="28"/>
      <c r="AH26" s="28"/>
    </row>
    <row r="27" spans="1:34" s="1" customFormat="1" ht="45" customHeight="1" x14ac:dyDescent="0.25">
      <c r="A27" s="68" t="s">
        <v>14</v>
      </c>
      <c r="B27" s="29" t="s">
        <v>15</v>
      </c>
      <c r="C27" s="29"/>
      <c r="D27" s="19">
        <f>E27+I27+M27+Q27+U27+AC27+Y27</f>
        <v>12417.189999999999</v>
      </c>
      <c r="E27" s="20">
        <f>F27+G27+H27</f>
        <v>2216.9</v>
      </c>
      <c r="F27" s="20">
        <f t="shared" ref="F27:AF27" si="23">F28+F29</f>
        <v>2047.6</v>
      </c>
      <c r="G27" s="20">
        <f t="shared" si="23"/>
        <v>119.3</v>
      </c>
      <c r="H27" s="20">
        <f t="shared" si="23"/>
        <v>50</v>
      </c>
      <c r="I27" s="20">
        <f t="shared" si="23"/>
        <v>3201.2000000000003</v>
      </c>
      <c r="J27" s="20">
        <f t="shared" si="23"/>
        <v>2123</v>
      </c>
      <c r="K27" s="20">
        <f t="shared" si="23"/>
        <v>684.58999999999992</v>
      </c>
      <c r="L27" s="20">
        <f t="shared" si="23"/>
        <v>393.61</v>
      </c>
      <c r="M27" s="20">
        <f t="shared" si="23"/>
        <v>3090.9720000000002</v>
      </c>
      <c r="N27" s="20">
        <f t="shared" si="23"/>
        <v>1429.3</v>
      </c>
      <c r="O27" s="20">
        <f t="shared" si="23"/>
        <v>888.35</v>
      </c>
      <c r="P27" s="20">
        <f t="shared" si="23"/>
        <v>773.322</v>
      </c>
      <c r="Q27" s="20">
        <f t="shared" si="23"/>
        <v>1600.2179999999998</v>
      </c>
      <c r="R27" s="20">
        <f t="shared" si="23"/>
        <v>650</v>
      </c>
      <c r="S27" s="20">
        <f t="shared" si="23"/>
        <v>950.21799999999996</v>
      </c>
      <c r="T27" s="21">
        <f t="shared" si="23"/>
        <v>0</v>
      </c>
      <c r="U27" s="20">
        <f t="shared" si="23"/>
        <v>769.3</v>
      </c>
      <c r="V27" s="20">
        <f t="shared" si="23"/>
        <v>769.3</v>
      </c>
      <c r="W27" s="20">
        <f t="shared" si="23"/>
        <v>0</v>
      </c>
      <c r="X27" s="21">
        <f t="shared" si="23"/>
        <v>0</v>
      </c>
      <c r="Y27" s="21">
        <f t="shared" si="23"/>
        <v>769.3</v>
      </c>
      <c r="Z27" s="21">
        <f t="shared" si="23"/>
        <v>769.3</v>
      </c>
      <c r="AA27" s="21">
        <f t="shared" si="23"/>
        <v>0</v>
      </c>
      <c r="AB27" s="21">
        <f t="shared" si="23"/>
        <v>0</v>
      </c>
      <c r="AC27" s="21">
        <f t="shared" si="23"/>
        <v>769.3</v>
      </c>
      <c r="AD27" s="21">
        <f t="shared" si="23"/>
        <v>769.3</v>
      </c>
      <c r="AE27" s="21">
        <f t="shared" si="23"/>
        <v>0</v>
      </c>
      <c r="AF27" s="21">
        <f t="shared" si="23"/>
        <v>0</v>
      </c>
      <c r="AG27" s="30"/>
      <c r="AH27" s="30"/>
    </row>
    <row r="28" spans="1:34" s="9" customFormat="1" ht="124.5" customHeight="1" x14ac:dyDescent="0.25">
      <c r="A28" s="69"/>
      <c r="B28" s="15" t="s">
        <v>32</v>
      </c>
      <c r="C28" s="16" t="s">
        <v>9</v>
      </c>
      <c r="D28" s="19">
        <f>E28+I28+M28+Q28+U28+AC28+Y28</f>
        <v>11160.699999999997</v>
      </c>
      <c r="E28" s="24">
        <f>F28+G28+H28</f>
        <v>1420</v>
      </c>
      <c r="F28" s="24">
        <f>F30+F33+F34+F35</f>
        <v>1370</v>
      </c>
      <c r="G28" s="24">
        <f t="shared" ref="G28:H28" si="24">G30+G33+G34+G35</f>
        <v>0</v>
      </c>
      <c r="H28" s="24">
        <f t="shared" si="24"/>
        <v>50</v>
      </c>
      <c r="I28" s="24">
        <f>J28+K28+L28</f>
        <v>2741.61</v>
      </c>
      <c r="J28" s="24">
        <f>J30+J33+J34+J35</f>
        <v>1663.4099999999999</v>
      </c>
      <c r="K28" s="24">
        <f t="shared" ref="K28:L28" si="25">K30+K33+K34+K35</f>
        <v>684.58999999999992</v>
      </c>
      <c r="L28" s="24">
        <f t="shared" si="25"/>
        <v>393.61</v>
      </c>
      <c r="M28" s="24">
        <f>N28+O28+P28</f>
        <v>3090.9720000000002</v>
      </c>
      <c r="N28" s="24">
        <f>N30+N33+N34+N35</f>
        <v>1429.3</v>
      </c>
      <c r="O28" s="24">
        <f t="shared" ref="O28:P28" si="26">O30+O33+O34+O35</f>
        <v>888.35</v>
      </c>
      <c r="P28" s="24">
        <f t="shared" si="26"/>
        <v>773.322</v>
      </c>
      <c r="Q28" s="24">
        <f>R28+S28+T28</f>
        <v>1600.2179999999998</v>
      </c>
      <c r="R28" s="24">
        <f>R30+R33+R34+R35</f>
        <v>650</v>
      </c>
      <c r="S28" s="24">
        <f t="shared" ref="S28:T28" si="27">S30+S33+S34+S35</f>
        <v>950.21799999999996</v>
      </c>
      <c r="T28" s="24">
        <f t="shared" si="27"/>
        <v>0</v>
      </c>
      <c r="U28" s="24">
        <f>V28+W28+X28</f>
        <v>769.3</v>
      </c>
      <c r="V28" s="24">
        <f>V30+V33+V34+V35</f>
        <v>769.3</v>
      </c>
      <c r="W28" s="24">
        <f t="shared" ref="W28:X28" si="28">W30+W33+W34+W35</f>
        <v>0</v>
      </c>
      <c r="X28" s="24">
        <f t="shared" si="28"/>
        <v>0</v>
      </c>
      <c r="Y28" s="24">
        <f>Z28+AA28+AB28</f>
        <v>769.3</v>
      </c>
      <c r="Z28" s="24">
        <f>Z30+Z33+Z34+Z35</f>
        <v>769.3</v>
      </c>
      <c r="AA28" s="24">
        <f t="shared" ref="AA28:AB28" si="29">AA30+AA33+AA34+AA35</f>
        <v>0</v>
      </c>
      <c r="AB28" s="24">
        <f t="shared" si="29"/>
        <v>0</v>
      </c>
      <c r="AC28" s="24">
        <f>AD28+AE28+AF28</f>
        <v>769.3</v>
      </c>
      <c r="AD28" s="24">
        <f>AD30+AD33+AD34+AD35</f>
        <v>769.3</v>
      </c>
      <c r="AE28" s="24">
        <f t="shared" ref="AE28:AF28" si="30">AE30+AE33+AE34+AE35</f>
        <v>0</v>
      </c>
      <c r="AF28" s="24">
        <f t="shared" si="30"/>
        <v>0</v>
      </c>
      <c r="AG28" s="31"/>
      <c r="AH28" s="31"/>
    </row>
    <row r="29" spans="1:34" s="9" customFormat="1" ht="60" x14ac:dyDescent="0.25">
      <c r="A29" s="70"/>
      <c r="B29" s="16" t="s">
        <v>10</v>
      </c>
      <c r="C29" s="16" t="s">
        <v>10</v>
      </c>
      <c r="D29" s="19">
        <f t="shared" ref="D29:D32" si="31">E29+I29+M29+Q29+U29+AC29</f>
        <v>1256.49</v>
      </c>
      <c r="E29" s="24">
        <f>F29+G29+H29</f>
        <v>796.9</v>
      </c>
      <c r="F29" s="24">
        <f t="shared" ref="F29:L29" si="32">F32</f>
        <v>677.6</v>
      </c>
      <c r="G29" s="24">
        <f t="shared" si="32"/>
        <v>119.3</v>
      </c>
      <c r="H29" s="24">
        <f t="shared" si="32"/>
        <v>0</v>
      </c>
      <c r="I29" s="24">
        <f>I32</f>
        <v>459.59</v>
      </c>
      <c r="J29" s="24">
        <f>J32</f>
        <v>459.59</v>
      </c>
      <c r="K29" s="24">
        <f>K32</f>
        <v>0</v>
      </c>
      <c r="L29" s="24">
        <f t="shared" si="32"/>
        <v>0</v>
      </c>
      <c r="M29" s="24">
        <f>M32</f>
        <v>0</v>
      </c>
      <c r="N29" s="24">
        <f>N32</f>
        <v>0</v>
      </c>
      <c r="O29" s="24">
        <f>O32</f>
        <v>0</v>
      </c>
      <c r="P29" s="24">
        <f t="shared" ref="P29" si="33">P32</f>
        <v>0</v>
      </c>
      <c r="Q29" s="24">
        <f>Q32</f>
        <v>0</v>
      </c>
      <c r="R29" s="24">
        <f>R32</f>
        <v>0</v>
      </c>
      <c r="S29" s="24">
        <f>S32</f>
        <v>0</v>
      </c>
      <c r="T29" s="24">
        <f t="shared" ref="T29" si="34">T32</f>
        <v>0</v>
      </c>
      <c r="U29" s="24">
        <f>U32</f>
        <v>0</v>
      </c>
      <c r="V29" s="24">
        <f>V32</f>
        <v>0</v>
      </c>
      <c r="W29" s="24">
        <f>W32</f>
        <v>0</v>
      </c>
      <c r="X29" s="24">
        <f t="shared" ref="X29" si="35">X32</f>
        <v>0</v>
      </c>
      <c r="Y29" s="24">
        <f>Y32</f>
        <v>0</v>
      </c>
      <c r="Z29" s="24">
        <f>Z32</f>
        <v>0</v>
      </c>
      <c r="AA29" s="24">
        <f>AA32</f>
        <v>0</v>
      </c>
      <c r="AB29" s="24">
        <f t="shared" ref="AB29" si="36">AB32</f>
        <v>0</v>
      </c>
      <c r="AC29" s="24">
        <f>AC32</f>
        <v>0</v>
      </c>
      <c r="AD29" s="24">
        <f>AD32</f>
        <v>0</v>
      </c>
      <c r="AE29" s="24">
        <f>AE32</f>
        <v>0</v>
      </c>
      <c r="AF29" s="24">
        <f t="shared" ref="AF29" si="37">AF32</f>
        <v>0</v>
      </c>
      <c r="AG29" s="31"/>
      <c r="AH29" s="31"/>
    </row>
    <row r="30" spans="1:34" s="9" customFormat="1" ht="120" customHeight="1" x14ac:dyDescent="0.25">
      <c r="A30" s="32" t="s">
        <v>16</v>
      </c>
      <c r="B30" s="15" t="s">
        <v>32</v>
      </c>
      <c r="C30" s="16" t="s">
        <v>9</v>
      </c>
      <c r="D30" s="19">
        <f>E30+I30+M30+Q30+U30+AC30+Y30</f>
        <v>969</v>
      </c>
      <c r="E30" s="24">
        <f>F30+G30</f>
        <v>160</v>
      </c>
      <c r="F30" s="24">
        <v>160</v>
      </c>
      <c r="G30" s="24">
        <v>0</v>
      </c>
      <c r="H30" s="24">
        <v>0</v>
      </c>
      <c r="I30" s="24">
        <f t="shared" ref="I30" si="38">J30+K30</f>
        <v>169</v>
      </c>
      <c r="J30" s="24">
        <v>169</v>
      </c>
      <c r="K30" s="24">
        <v>0</v>
      </c>
      <c r="L30" s="24">
        <v>0</v>
      </c>
      <c r="M30" s="24">
        <f t="shared" ref="M30" si="39">N30+O30</f>
        <v>180</v>
      </c>
      <c r="N30" s="24">
        <v>180</v>
      </c>
      <c r="O30" s="24">
        <v>0</v>
      </c>
      <c r="P30" s="24">
        <v>0</v>
      </c>
      <c r="Q30" s="24">
        <f t="shared" ref="Q30" si="40">R30+S30</f>
        <v>0</v>
      </c>
      <c r="R30" s="24">
        <v>0</v>
      </c>
      <c r="S30" s="24">
        <v>0</v>
      </c>
      <c r="T30" s="25">
        <v>0</v>
      </c>
      <c r="U30" s="24">
        <f t="shared" ref="U30" si="41">V30+W30</f>
        <v>100</v>
      </c>
      <c r="V30" s="24">
        <v>100</v>
      </c>
      <c r="W30" s="24">
        <v>0</v>
      </c>
      <c r="X30" s="25">
        <v>0</v>
      </c>
      <c r="Y30" s="25">
        <f t="shared" ref="Y30" si="42">Z30+AA30</f>
        <v>180</v>
      </c>
      <c r="Z30" s="25">
        <v>180</v>
      </c>
      <c r="AA30" s="25">
        <v>0</v>
      </c>
      <c r="AB30" s="25">
        <v>0</v>
      </c>
      <c r="AC30" s="25">
        <f t="shared" ref="AC30" si="43">AD30+AE30</f>
        <v>180</v>
      </c>
      <c r="AD30" s="25">
        <v>180</v>
      </c>
      <c r="AE30" s="25">
        <v>0</v>
      </c>
      <c r="AF30" s="25">
        <v>0</v>
      </c>
      <c r="AG30" s="33"/>
      <c r="AH30" s="33"/>
    </row>
    <row r="31" spans="1:34" s="1" customFormat="1" ht="67.5" customHeight="1" x14ac:dyDescent="0.25">
      <c r="A31" s="59" t="s">
        <v>17</v>
      </c>
      <c r="B31" s="18" t="s">
        <v>23</v>
      </c>
      <c r="C31" s="29"/>
      <c r="D31" s="19">
        <f>E31+I31+M31+Q31+U31+AC31+Y31</f>
        <v>1831.7999999999997</v>
      </c>
      <c r="E31" s="20">
        <f t="shared" ref="E31:T31" si="44">E32+E33</f>
        <v>796.9</v>
      </c>
      <c r="F31" s="20">
        <f t="shared" si="44"/>
        <v>677.6</v>
      </c>
      <c r="G31" s="20">
        <f t="shared" si="44"/>
        <v>119.3</v>
      </c>
      <c r="H31" s="20">
        <f t="shared" si="44"/>
        <v>0</v>
      </c>
      <c r="I31" s="20">
        <f t="shared" si="44"/>
        <v>796.3</v>
      </c>
      <c r="J31" s="20">
        <f t="shared" si="44"/>
        <v>677</v>
      </c>
      <c r="K31" s="20">
        <f t="shared" si="44"/>
        <v>119.3</v>
      </c>
      <c r="L31" s="20">
        <f t="shared" si="44"/>
        <v>0</v>
      </c>
      <c r="M31" s="20">
        <f t="shared" si="44"/>
        <v>0</v>
      </c>
      <c r="N31" s="20">
        <f t="shared" si="44"/>
        <v>0</v>
      </c>
      <c r="O31" s="20">
        <f t="shared" si="44"/>
        <v>0</v>
      </c>
      <c r="P31" s="20">
        <f t="shared" si="44"/>
        <v>0</v>
      </c>
      <c r="Q31" s="20">
        <f t="shared" si="44"/>
        <v>0</v>
      </c>
      <c r="R31" s="20">
        <f t="shared" si="44"/>
        <v>0</v>
      </c>
      <c r="S31" s="20">
        <f t="shared" si="44"/>
        <v>0</v>
      </c>
      <c r="T31" s="21">
        <f t="shared" si="44"/>
        <v>0</v>
      </c>
      <c r="U31" s="20">
        <f t="shared" ref="U31:AB31" si="45">U32+U33</f>
        <v>0</v>
      </c>
      <c r="V31" s="20">
        <f t="shared" si="45"/>
        <v>0</v>
      </c>
      <c r="W31" s="20">
        <f t="shared" si="45"/>
        <v>0</v>
      </c>
      <c r="X31" s="21">
        <f t="shared" si="45"/>
        <v>0</v>
      </c>
      <c r="Y31" s="21">
        <f t="shared" si="45"/>
        <v>119.3</v>
      </c>
      <c r="Z31" s="21">
        <v>119.3</v>
      </c>
      <c r="AA31" s="21">
        <f t="shared" si="45"/>
        <v>0</v>
      </c>
      <c r="AB31" s="21">
        <f t="shared" si="45"/>
        <v>0</v>
      </c>
      <c r="AC31" s="21">
        <f t="shared" ref="AC31:AF31" si="46">AC32+AC33</f>
        <v>119.3</v>
      </c>
      <c r="AD31" s="21">
        <v>119.3</v>
      </c>
      <c r="AE31" s="21">
        <f t="shared" si="46"/>
        <v>0</v>
      </c>
      <c r="AF31" s="21">
        <f t="shared" si="46"/>
        <v>0</v>
      </c>
      <c r="AG31" s="30"/>
      <c r="AH31" s="30"/>
    </row>
    <row r="32" spans="1:34" s="9" customFormat="1" ht="75" customHeight="1" x14ac:dyDescent="0.25">
      <c r="A32" s="60"/>
      <c r="B32" s="16" t="s">
        <v>10</v>
      </c>
      <c r="C32" s="16" t="s">
        <v>10</v>
      </c>
      <c r="D32" s="19">
        <f t="shared" si="31"/>
        <v>1256.49</v>
      </c>
      <c r="E32" s="24">
        <f>F32+G32</f>
        <v>796.9</v>
      </c>
      <c r="F32" s="24">
        <v>677.6</v>
      </c>
      <c r="G32" s="24">
        <v>119.3</v>
      </c>
      <c r="H32" s="24">
        <v>0</v>
      </c>
      <c r="I32" s="24">
        <f>J32+K32+L32</f>
        <v>459.59</v>
      </c>
      <c r="J32" s="24">
        <v>459.59</v>
      </c>
      <c r="K32" s="34">
        <v>0</v>
      </c>
      <c r="L32" s="24">
        <v>0</v>
      </c>
      <c r="M32" s="24">
        <f>N32+O32</f>
        <v>0</v>
      </c>
      <c r="N32" s="24">
        <v>0</v>
      </c>
      <c r="O32" s="24">
        <v>0</v>
      </c>
      <c r="P32" s="24">
        <v>0</v>
      </c>
      <c r="Q32" s="24">
        <f>R32+S32</f>
        <v>0</v>
      </c>
      <c r="R32" s="24">
        <v>0</v>
      </c>
      <c r="S32" s="24">
        <v>0</v>
      </c>
      <c r="T32" s="25">
        <v>0</v>
      </c>
      <c r="U32" s="24">
        <f>V32+W32</f>
        <v>0</v>
      </c>
      <c r="V32" s="24">
        <v>0</v>
      </c>
      <c r="W32" s="24">
        <v>0</v>
      </c>
      <c r="X32" s="25">
        <v>0</v>
      </c>
      <c r="Y32" s="25">
        <f>Z32+AA32</f>
        <v>0</v>
      </c>
      <c r="Z32" s="25">
        <v>0</v>
      </c>
      <c r="AA32" s="25">
        <v>0</v>
      </c>
      <c r="AB32" s="25">
        <v>0</v>
      </c>
      <c r="AC32" s="25">
        <f>AD32+AE32</f>
        <v>0</v>
      </c>
      <c r="AD32" s="25">
        <v>0</v>
      </c>
      <c r="AE32" s="25">
        <v>0</v>
      </c>
      <c r="AF32" s="25">
        <v>0</v>
      </c>
      <c r="AG32" s="33"/>
      <c r="AH32" s="33"/>
    </row>
    <row r="33" spans="1:34" s="9" customFormat="1" ht="118.5" customHeight="1" x14ac:dyDescent="0.25">
      <c r="A33" s="61"/>
      <c r="B33" s="15" t="s">
        <v>32</v>
      </c>
      <c r="C33" s="16" t="s">
        <v>9</v>
      </c>
      <c r="D33" s="19">
        <f>E33+I33+M33+Q33+U33+AC33+Y33</f>
        <v>575.30999999999995</v>
      </c>
      <c r="E33" s="24">
        <v>0</v>
      </c>
      <c r="F33" s="24">
        <v>0</v>
      </c>
      <c r="G33" s="24">
        <v>0</v>
      </c>
      <c r="H33" s="24">
        <v>0</v>
      </c>
      <c r="I33" s="24">
        <f>J33+K33+L33</f>
        <v>336.71</v>
      </c>
      <c r="J33" s="24">
        <v>217.41</v>
      </c>
      <c r="K33" s="24">
        <v>119.3</v>
      </c>
      <c r="L33" s="24">
        <v>0</v>
      </c>
      <c r="M33" s="24">
        <f>N33+O33+P33</f>
        <v>0</v>
      </c>
      <c r="N33" s="24">
        <v>0</v>
      </c>
      <c r="O33" s="24">
        <v>0</v>
      </c>
      <c r="P33" s="24">
        <v>0</v>
      </c>
      <c r="Q33" s="24">
        <f>R33+S33+T33</f>
        <v>0</v>
      </c>
      <c r="R33" s="24">
        <v>0</v>
      </c>
      <c r="S33" s="24">
        <v>0</v>
      </c>
      <c r="T33" s="25">
        <v>0</v>
      </c>
      <c r="U33" s="24">
        <f>V33+W33+X33</f>
        <v>0</v>
      </c>
      <c r="V33" s="24">
        <v>0</v>
      </c>
      <c r="W33" s="24">
        <v>0</v>
      </c>
      <c r="X33" s="25">
        <v>0</v>
      </c>
      <c r="Y33" s="25">
        <f>Z33+AA33+AB33</f>
        <v>119.3</v>
      </c>
      <c r="Z33" s="25">
        <v>119.3</v>
      </c>
      <c r="AA33" s="25">
        <v>0</v>
      </c>
      <c r="AB33" s="25">
        <v>0</v>
      </c>
      <c r="AC33" s="25">
        <f>AD33+AE33+AF33</f>
        <v>119.3</v>
      </c>
      <c r="AD33" s="25">
        <v>119.3</v>
      </c>
      <c r="AE33" s="25">
        <v>0</v>
      </c>
      <c r="AF33" s="25">
        <v>0</v>
      </c>
      <c r="AG33" s="33"/>
      <c r="AH33" s="33"/>
    </row>
    <row r="34" spans="1:34" s="1" customFormat="1" ht="128.25" customHeight="1" x14ac:dyDescent="0.25">
      <c r="A34" s="32" t="s">
        <v>18</v>
      </c>
      <c r="B34" s="38" t="s">
        <v>32</v>
      </c>
      <c r="C34" s="29" t="s">
        <v>9</v>
      </c>
      <c r="D34" s="19">
        <f>E34+I34+M34+Q34+U34+Y34+AC34</f>
        <v>9052.19</v>
      </c>
      <c r="E34" s="20">
        <f>F34+G34+H34</f>
        <v>1260</v>
      </c>
      <c r="F34" s="20">
        <v>1210</v>
      </c>
      <c r="G34" s="20">
        <v>0</v>
      </c>
      <c r="H34" s="20">
        <v>50</v>
      </c>
      <c r="I34" s="20">
        <f>J34+K34+L34</f>
        <v>2235.9</v>
      </c>
      <c r="J34" s="20">
        <v>1277</v>
      </c>
      <c r="K34" s="20">
        <v>565.29</v>
      </c>
      <c r="L34" s="20">
        <v>393.61</v>
      </c>
      <c r="M34" s="20">
        <f>N34+O34+P34</f>
        <v>2910.9720000000002</v>
      </c>
      <c r="N34" s="20">
        <v>1249.3</v>
      </c>
      <c r="O34" s="20">
        <v>888.35</v>
      </c>
      <c r="P34" s="20">
        <v>773.322</v>
      </c>
      <c r="Q34" s="20">
        <f>R34+S34</f>
        <v>1036.018</v>
      </c>
      <c r="R34" s="20">
        <v>570</v>
      </c>
      <c r="S34" s="20">
        <v>466.01799999999997</v>
      </c>
      <c r="T34" s="21">
        <v>0</v>
      </c>
      <c r="U34" s="20">
        <f>V34+W34</f>
        <v>669.3</v>
      </c>
      <c r="V34" s="20">
        <v>669.3</v>
      </c>
      <c r="W34" s="20">
        <v>0</v>
      </c>
      <c r="X34" s="21">
        <v>0</v>
      </c>
      <c r="Y34" s="21">
        <f>Z34+AA34</f>
        <v>470</v>
      </c>
      <c r="Z34" s="21">
        <v>470</v>
      </c>
      <c r="AA34" s="21">
        <v>0</v>
      </c>
      <c r="AB34" s="21">
        <v>0</v>
      </c>
      <c r="AC34" s="21">
        <f>AD34+AE34</f>
        <v>470</v>
      </c>
      <c r="AD34" s="21">
        <v>470</v>
      </c>
      <c r="AE34" s="21">
        <v>0</v>
      </c>
      <c r="AF34" s="21">
        <v>0</v>
      </c>
      <c r="AG34" s="30"/>
      <c r="AH34" s="30"/>
    </row>
    <row r="35" spans="1:34" s="1" customFormat="1" ht="104.25" customHeight="1" x14ac:dyDescent="0.25">
      <c r="A35" s="32" t="s">
        <v>26</v>
      </c>
      <c r="B35" s="38" t="s">
        <v>27</v>
      </c>
      <c r="C35" s="29" t="s">
        <v>9</v>
      </c>
      <c r="D35" s="19">
        <f t="shared" ref="D35" si="47">E35+I35+M35+Q35+U35+AC35</f>
        <v>564.20000000000005</v>
      </c>
      <c r="E35" s="20">
        <f>F35+G35+H35</f>
        <v>0</v>
      </c>
      <c r="F35" s="20">
        <v>0</v>
      </c>
      <c r="G35" s="20">
        <v>0</v>
      </c>
      <c r="H35" s="20">
        <v>0</v>
      </c>
      <c r="I35" s="20">
        <f>J35+K35+L35</f>
        <v>0</v>
      </c>
      <c r="J35" s="20">
        <v>0</v>
      </c>
      <c r="K35" s="20">
        <v>0</v>
      </c>
      <c r="L35" s="20">
        <v>0</v>
      </c>
      <c r="M35" s="20">
        <f>N35+O35+P35</f>
        <v>0</v>
      </c>
      <c r="N35" s="20">
        <v>0</v>
      </c>
      <c r="O35" s="20">
        <v>0</v>
      </c>
      <c r="P35" s="20">
        <v>0</v>
      </c>
      <c r="Q35" s="20">
        <f>R35+S35</f>
        <v>564.20000000000005</v>
      </c>
      <c r="R35" s="20">
        <v>80</v>
      </c>
      <c r="S35" s="20">
        <v>484.2</v>
      </c>
      <c r="T35" s="21">
        <v>0</v>
      </c>
      <c r="U35" s="20">
        <f>V35+W35</f>
        <v>0</v>
      </c>
      <c r="V35" s="20">
        <v>0</v>
      </c>
      <c r="W35" s="20">
        <v>0</v>
      </c>
      <c r="X35" s="21">
        <v>0</v>
      </c>
      <c r="Y35" s="21">
        <f>Z35+AA35</f>
        <v>0</v>
      </c>
      <c r="Z35" s="21">
        <v>0</v>
      </c>
      <c r="AA35" s="21">
        <v>0</v>
      </c>
      <c r="AB35" s="21">
        <v>0</v>
      </c>
      <c r="AC35" s="21">
        <f>AD35+AE35</f>
        <v>0</v>
      </c>
      <c r="AD35" s="21">
        <v>0</v>
      </c>
      <c r="AE35" s="21">
        <v>0</v>
      </c>
      <c r="AF35" s="21">
        <v>0</v>
      </c>
      <c r="AG35" s="30"/>
      <c r="AH35" s="30"/>
    </row>
    <row r="36" spans="1:34" x14ac:dyDescent="0.25"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T36" s="35" t="s">
        <v>20</v>
      </c>
    </row>
  </sheetData>
  <mergeCells count="53">
    <mergeCell ref="Y2:AF4"/>
    <mergeCell ref="AF16:AF17"/>
    <mergeCell ref="O16:O17"/>
    <mergeCell ref="M15:P15"/>
    <mergeCell ref="U15:X15"/>
    <mergeCell ref="U16:U17"/>
    <mergeCell ref="V16:V17"/>
    <mergeCell ref="W16:W17"/>
    <mergeCell ref="X16:X17"/>
    <mergeCell ref="T16:T17"/>
    <mergeCell ref="Q15:T15"/>
    <mergeCell ref="M16:M17"/>
    <mergeCell ref="N16:N17"/>
    <mergeCell ref="Q16:Q17"/>
    <mergeCell ref="AC15:AF15"/>
    <mergeCell ref="A14:A17"/>
    <mergeCell ref="J16:J17"/>
    <mergeCell ref="R16:R17"/>
    <mergeCell ref="S16:S17"/>
    <mergeCell ref="I16:I17"/>
    <mergeCell ref="K16:K17"/>
    <mergeCell ref="I15:L15"/>
    <mergeCell ref="F36:P36"/>
    <mergeCell ref="P16:P17"/>
    <mergeCell ref="A31:A33"/>
    <mergeCell ref="E15:H15"/>
    <mergeCell ref="B14:B17"/>
    <mergeCell ref="H16:H17"/>
    <mergeCell ref="L16:L17"/>
    <mergeCell ref="B20:B21"/>
    <mergeCell ref="C20:C21"/>
    <mergeCell ref="A27:A29"/>
    <mergeCell ref="A19:A23"/>
    <mergeCell ref="C14:C17"/>
    <mergeCell ref="D15:D17"/>
    <mergeCell ref="E16:E17"/>
    <mergeCell ref="F16:F17"/>
    <mergeCell ref="A13:Y13"/>
    <mergeCell ref="A24:A25"/>
    <mergeCell ref="Y6:AF11"/>
    <mergeCell ref="Y16:Y17"/>
    <mergeCell ref="Z16:Z17"/>
    <mergeCell ref="AA16:AA17"/>
    <mergeCell ref="AB16:AB17"/>
    <mergeCell ref="N9:S9"/>
    <mergeCell ref="D14:AF14"/>
    <mergeCell ref="Y15:AB15"/>
    <mergeCell ref="AC16:AC17"/>
    <mergeCell ref="N10:X10"/>
    <mergeCell ref="N11:X11"/>
    <mergeCell ref="AD16:AD17"/>
    <mergeCell ref="AE16:AE17"/>
    <mergeCell ref="G16:G17"/>
  </mergeCells>
  <pageMargins left="0.31496062992125984" right="0.39370078740157483" top="0.55118110236220474" bottom="0.74803149606299213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Меньшикова НМ</cp:lastModifiedBy>
  <cp:lastPrinted>2018-10-08T07:19:32Z</cp:lastPrinted>
  <dcterms:created xsi:type="dcterms:W3CDTF">2014-09-25T06:56:07Z</dcterms:created>
  <dcterms:modified xsi:type="dcterms:W3CDTF">2018-10-08T14:22:19Z</dcterms:modified>
</cp:coreProperties>
</file>