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Лист1!$A$1:$AJ$34</definedName>
  </definedNames>
  <calcPr calcId="144525"/>
</workbook>
</file>

<file path=xl/calcChain.xml><?xml version="1.0" encoding="utf-8"?>
<calcChain xmlns="http://schemas.openxmlformats.org/spreadsheetml/2006/main">
  <c r="AD28" i="1" l="1"/>
  <c r="Z28" i="1"/>
  <c r="AG20" i="1" l="1"/>
  <c r="AH28" i="1"/>
  <c r="AI28" i="1"/>
  <c r="AG29" i="1"/>
  <c r="AG32" i="1"/>
  <c r="AG31" i="1"/>
  <c r="AG30" i="1"/>
  <c r="AG27" i="1"/>
  <c r="AI22" i="1"/>
  <c r="AI21" i="1" s="1"/>
  <c r="AI19" i="1" s="1"/>
  <c r="AH22" i="1"/>
  <c r="AH21" i="1" s="1"/>
  <c r="AH19" i="1" s="1"/>
  <c r="AG23" i="1"/>
  <c r="AG22" i="1" s="1"/>
  <c r="AG21" i="1" s="1"/>
  <c r="AG19" i="1" s="1"/>
  <c r="AE28" i="1"/>
  <c r="AE26" i="1"/>
  <c r="AE25" i="1"/>
  <c r="AE24" i="1" s="1"/>
  <c r="AE21" i="1"/>
  <c r="AE19" i="1" s="1"/>
  <c r="AE17" i="1"/>
  <c r="AE16" i="1" s="1"/>
  <c r="AH25" i="1" l="1"/>
  <c r="AH17" i="1"/>
  <c r="AI25" i="1"/>
  <c r="AI24" i="1" s="1"/>
  <c r="AI17" i="1"/>
  <c r="AI16" i="1" s="1"/>
  <c r="V28" i="1"/>
  <c r="AH16" i="1" l="1"/>
  <c r="AH24" i="1"/>
  <c r="AJ21" i="1"/>
  <c r="AJ19" i="1" s="1"/>
  <c r="AF22" i="1"/>
  <c r="AF21" i="1" s="1"/>
  <c r="AF19" i="1" s="1"/>
  <c r="AD22" i="1"/>
  <c r="AD21" i="1" s="1"/>
  <c r="AB22" i="1"/>
  <c r="AB21" i="1" s="1"/>
  <c r="AB19" i="1" s="1"/>
  <c r="AA22" i="1"/>
  <c r="AA21" i="1" s="1"/>
  <c r="AA19" i="1" s="1"/>
  <c r="Z22" i="1"/>
  <c r="Z21" i="1" s="1"/>
  <c r="X22" i="1"/>
  <c r="X21" i="1" s="1"/>
  <c r="X19" i="1" s="1"/>
  <c r="W22" i="1"/>
  <c r="W21" i="1" s="1"/>
  <c r="W19" i="1" s="1"/>
  <c r="V22" i="1"/>
  <c r="V21" i="1" s="1"/>
  <c r="T22" i="1"/>
  <c r="T21" i="1" s="1"/>
  <c r="T19" i="1" s="1"/>
  <c r="S22" i="1"/>
  <c r="S21" i="1" s="1"/>
  <c r="S19" i="1" s="1"/>
  <c r="R22" i="1"/>
  <c r="R21" i="1" s="1"/>
  <c r="R19" i="1" s="1"/>
  <c r="P22" i="1"/>
  <c r="P21" i="1" s="1"/>
  <c r="P19" i="1" s="1"/>
  <c r="O22" i="1"/>
  <c r="O21" i="1" s="1"/>
  <c r="O19" i="1" s="1"/>
  <c r="N22" i="1"/>
  <c r="N21" i="1" s="1"/>
  <c r="N19" i="1" s="1"/>
  <c r="L22" i="1"/>
  <c r="L21" i="1" s="1"/>
  <c r="L19" i="1" s="1"/>
  <c r="K22" i="1"/>
  <c r="K21" i="1" s="1"/>
  <c r="K19" i="1" s="1"/>
  <c r="J22" i="1"/>
  <c r="J21" i="1" s="1"/>
  <c r="J19" i="1" s="1"/>
  <c r="G22" i="1"/>
  <c r="G21" i="1" s="1"/>
  <c r="G19" i="1" s="1"/>
  <c r="F22" i="1"/>
  <c r="F21" i="1" s="1"/>
  <c r="F19" i="1" s="1"/>
  <c r="H22" i="1"/>
  <c r="H21" i="1" s="1"/>
  <c r="H19" i="1" s="1"/>
  <c r="AC23" i="1"/>
  <c r="AC22" i="1" s="1"/>
  <c r="AC21" i="1" s="1"/>
  <c r="AC19" i="1" s="1"/>
  <c r="Y23" i="1"/>
  <c r="Y22" i="1" s="1"/>
  <c r="Y21" i="1" s="1"/>
  <c r="Y19" i="1" s="1"/>
  <c r="U23" i="1"/>
  <c r="U22" i="1" s="1"/>
  <c r="U21" i="1" s="1"/>
  <c r="U19" i="1" s="1"/>
  <c r="D19" i="1" s="1"/>
  <c r="Q23" i="1"/>
  <c r="Q22" i="1" s="1"/>
  <c r="Q21" i="1" s="1"/>
  <c r="Q19" i="1" s="1"/>
  <c r="M23" i="1"/>
  <c r="M22" i="1" s="1"/>
  <c r="M21" i="1" s="1"/>
  <c r="M19" i="1" s="1"/>
  <c r="I23" i="1"/>
  <c r="I22" i="1" s="1"/>
  <c r="I21" i="1" s="1"/>
  <c r="I19" i="1" s="1"/>
  <c r="E23" i="1"/>
  <c r="E22" i="1" l="1"/>
  <c r="D22" i="1" s="1"/>
  <c r="D23" i="1"/>
  <c r="Z19" i="1"/>
  <c r="V19" i="1"/>
  <c r="AD19" i="1"/>
  <c r="E21" i="1"/>
  <c r="D21" i="1" s="1"/>
  <c r="Y31" i="1"/>
  <c r="E19" i="1" l="1"/>
  <c r="Y32" i="1"/>
  <c r="Y30" i="1"/>
  <c r="Y29" i="1"/>
  <c r="AB28" i="1"/>
  <c r="AA28" i="1"/>
  <c r="Y28" i="1"/>
  <c r="Y27" i="1"/>
  <c r="AB26" i="1"/>
  <c r="AA26" i="1"/>
  <c r="Z26" i="1"/>
  <c r="Z20" i="1" s="1"/>
  <c r="Y26" i="1"/>
  <c r="AB25" i="1"/>
  <c r="AB24" i="1" s="1"/>
  <c r="AA25" i="1"/>
  <c r="Z25" i="1"/>
  <c r="Z17" i="1" s="1"/>
  <c r="AA24" i="1"/>
  <c r="AA20" i="1"/>
  <c r="AA17" i="1"/>
  <c r="AB17" i="1" l="1"/>
  <c r="AB16" i="1" s="1"/>
  <c r="AA16" i="1"/>
  <c r="Y25" i="1"/>
  <c r="Y24" i="1" s="1"/>
  <c r="Y20" i="1"/>
  <c r="Z24" i="1"/>
  <c r="Z16" i="1" s="1"/>
  <c r="H25" i="1"/>
  <c r="G25" i="1"/>
  <c r="F25" i="1"/>
  <c r="L25" i="1"/>
  <c r="K25" i="1"/>
  <c r="J25" i="1"/>
  <c r="P25" i="1"/>
  <c r="O25" i="1"/>
  <c r="N25" i="1"/>
  <c r="AJ25" i="1"/>
  <c r="AG25" i="1" s="1"/>
  <c r="AF25" i="1"/>
  <c r="AD25" i="1"/>
  <c r="X25" i="1"/>
  <c r="W25" i="1"/>
  <c r="V25" i="1"/>
  <c r="S25" i="1"/>
  <c r="T25" i="1"/>
  <c r="R25" i="1"/>
  <c r="AC32" i="1"/>
  <c r="U32" i="1"/>
  <c r="Q32" i="1"/>
  <c r="M32" i="1"/>
  <c r="I32" i="1"/>
  <c r="E32" i="1"/>
  <c r="D32" i="1" s="1"/>
  <c r="Y17" i="1" l="1"/>
  <c r="Y16" i="1" s="1"/>
  <c r="AC25" i="1"/>
  <c r="M25" i="1"/>
  <c r="I25" i="1"/>
  <c r="E25" i="1"/>
  <c r="U25" i="1"/>
  <c r="Q25" i="1"/>
  <c r="D25" i="1" l="1"/>
  <c r="AF17" i="1"/>
  <c r="AJ26" i="1"/>
  <c r="AG26" i="1" s="1"/>
  <c r="AF26" i="1"/>
  <c r="AF20" i="1" s="1"/>
  <c r="AD26" i="1"/>
  <c r="AD20" i="1" s="1"/>
  <c r="AC31" i="1"/>
  <c r="U31" i="1"/>
  <c r="AC30" i="1"/>
  <c r="AC29" i="1"/>
  <c r="AC26" i="1" s="1"/>
  <c r="AJ28" i="1"/>
  <c r="AG28" i="1" s="1"/>
  <c r="AF28" i="1"/>
  <c r="AC27" i="1"/>
  <c r="AC24" i="1" l="1"/>
  <c r="AC28" i="1"/>
  <c r="AD24" i="1"/>
  <c r="AD16" i="1" s="1"/>
  <c r="AJ24" i="1"/>
  <c r="AG24" i="1" s="1"/>
  <c r="AC20" i="1"/>
  <c r="AF16" i="1"/>
  <c r="AF24" i="1"/>
  <c r="AD17" i="1"/>
  <c r="AJ17" i="1"/>
  <c r="N28" i="1"/>
  <c r="AJ16" i="1" l="1"/>
  <c r="AG16" i="1" s="1"/>
  <c r="AG17" i="1"/>
  <c r="AC17" i="1"/>
  <c r="AC16" i="1" s="1"/>
  <c r="M31" i="1"/>
  <c r="F26" i="1" l="1"/>
  <c r="F20" i="1" s="1"/>
  <c r="G26" i="1"/>
  <c r="G20" i="1" s="1"/>
  <c r="H26" i="1"/>
  <c r="H20" i="1" s="1"/>
  <c r="J26" i="1"/>
  <c r="J20" i="1" s="1"/>
  <c r="K26" i="1"/>
  <c r="K20" i="1" s="1"/>
  <c r="L26" i="1"/>
  <c r="N26" i="1"/>
  <c r="N20" i="1" s="1"/>
  <c r="O26" i="1"/>
  <c r="O20" i="1" s="1"/>
  <c r="P26" i="1"/>
  <c r="R26" i="1"/>
  <c r="R20" i="1" s="1"/>
  <c r="S26" i="1"/>
  <c r="S20" i="1" s="1"/>
  <c r="T26" i="1"/>
  <c r="V26" i="1"/>
  <c r="V20" i="1" s="1"/>
  <c r="W26" i="1"/>
  <c r="W20" i="1" s="1"/>
  <c r="X26" i="1"/>
  <c r="U20" i="1" l="1"/>
  <c r="M20" i="1"/>
  <c r="Q20" i="1"/>
  <c r="I20" i="1"/>
  <c r="E26" i="1"/>
  <c r="U30" i="1"/>
  <c r="U29" i="1"/>
  <c r="U26" i="1" s="1"/>
  <c r="X28" i="1"/>
  <c r="W28" i="1"/>
  <c r="U27" i="1"/>
  <c r="X24" i="1"/>
  <c r="V24" i="1"/>
  <c r="V16" i="1" s="1"/>
  <c r="U24" i="1"/>
  <c r="X17" i="1"/>
  <c r="X16" i="1" s="1"/>
  <c r="E20" i="1" l="1"/>
  <c r="D20" i="1" s="1"/>
  <c r="W17" i="1"/>
  <c r="W16" i="1" s="1"/>
  <c r="W24" i="1"/>
  <c r="V17" i="1"/>
  <c r="U28" i="1"/>
  <c r="T28" i="1"/>
  <c r="S28" i="1"/>
  <c r="R28" i="1"/>
  <c r="P28" i="1"/>
  <c r="O28" i="1"/>
  <c r="L28" i="1"/>
  <c r="K28" i="1"/>
  <c r="J28" i="1"/>
  <c r="H28" i="1"/>
  <c r="G28" i="1"/>
  <c r="F28" i="1"/>
  <c r="U17" i="1" l="1"/>
  <c r="U16" i="1" s="1"/>
  <c r="Q31" i="1"/>
  <c r="Q30" i="1"/>
  <c r="Q29" i="1"/>
  <c r="Q26" i="1" s="1"/>
  <c r="Q27" i="1"/>
  <c r="T24" i="1"/>
  <c r="S24" i="1"/>
  <c r="R24" i="1"/>
  <c r="T17" i="1" l="1"/>
  <c r="T16" i="1" s="1"/>
  <c r="S17" i="1"/>
  <c r="S16" i="1" s="1"/>
  <c r="R17" i="1"/>
  <c r="R16" i="1" s="1"/>
  <c r="Q28" i="1"/>
  <c r="Q24" i="1"/>
  <c r="N24" i="1"/>
  <c r="L24" i="1"/>
  <c r="K24" i="1"/>
  <c r="J24" i="1"/>
  <c r="Q17" i="1" l="1"/>
  <c r="O17" i="1"/>
  <c r="O16" i="1" s="1"/>
  <c r="O24" i="1"/>
  <c r="P17" i="1"/>
  <c r="P16" i="1" s="1"/>
  <c r="P24" i="1"/>
  <c r="N17" i="1"/>
  <c r="N16" i="1" s="1"/>
  <c r="I29" i="1"/>
  <c r="I26" i="1" s="1"/>
  <c r="M30" i="1"/>
  <c r="I30" i="1"/>
  <c r="D30" i="1" s="1"/>
  <c r="I31" i="1"/>
  <c r="Q16" i="1" l="1"/>
  <c r="M17" i="1"/>
  <c r="M16" i="1" s="1"/>
  <c r="I28" i="1"/>
  <c r="E31" i="1"/>
  <c r="D31" i="1" s="1"/>
  <c r="K17" i="1" l="1"/>
  <c r="K16" i="1" s="1"/>
  <c r="L17" i="1"/>
  <c r="L16" i="1" s="1"/>
  <c r="H24" i="1"/>
  <c r="G17" i="1" l="1"/>
  <c r="G16" i="1" s="1"/>
  <c r="G24" i="1"/>
  <c r="H17" i="1"/>
  <c r="H16" i="1" s="1"/>
  <c r="J17" i="1"/>
  <c r="F24" i="1" l="1"/>
  <c r="I17" i="1"/>
  <c r="I16" i="1" s="1"/>
  <c r="J16" i="1"/>
  <c r="E17" i="1"/>
  <c r="D17" i="1" s="1"/>
  <c r="F17" i="1"/>
  <c r="F16" i="1" s="1"/>
  <c r="M29" i="1"/>
  <c r="M26" i="1" s="1"/>
  <c r="D26" i="1" s="1"/>
  <c r="E29" i="1"/>
  <c r="I27" i="1"/>
  <c r="M27" i="1"/>
  <c r="E27" i="1"/>
  <c r="D27" i="1" s="1"/>
  <c r="D29" i="1" l="1"/>
  <c r="M24" i="1"/>
  <c r="E16" i="1"/>
  <c r="D16" i="1" s="1"/>
  <c r="E28" i="1"/>
  <c r="M28" i="1"/>
  <c r="E24" i="1"/>
  <c r="I24" i="1"/>
  <c r="D24" i="1" l="1"/>
  <c r="D28" i="1"/>
</calcChain>
</file>

<file path=xl/sharedStrings.xml><?xml version="1.0" encoding="utf-8"?>
<sst xmlns="http://schemas.openxmlformats.org/spreadsheetml/2006/main" count="85" uniqueCount="35">
  <si>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</si>
  <si>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</si>
  <si>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</si>
  <si>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</si>
  <si>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</si>
  <si>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</si>
  <si>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</si>
  <si>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</si>
  <si>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</si>
  <si>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</si>
  <si>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</si>
  <si>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</si>
  <si>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</si>
  <si>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</si>
  <si>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</si>
  <si>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</si>
  <si>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</si>
  <si>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</si>
  <si>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</si>
  <si>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</si>
  <si>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</si>
  <si>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</si>
  <si>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</si>
  <si>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2018 год</t>
  </si>
  <si>
    <t>2019 год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</si>
  <si>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</si>
  <si>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</si>
  <si>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2020 год</t>
  </si>
  <si>
    <t>Подпрограмма 2 "Инвестиционный климат в МО МР "Печора"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</si>
  <si>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</si>
  <si>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</si>
  <si>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год</t>
  </si>
  <si>
    <t xml:space="preserve">                               «Приложение 2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«Развитие экономики МО МР «Печора»</t>
  </si>
  <si>
    <t>Ресурсное обеспечение реализации муниципальной программы «Развитие экономики МО МР «Печора» (тыс. рублей)</t>
  </si>
  <si>
    <t>Приложение 2 
к изменениям, вносимым в постановление администрации МР "Печора" 
от  24  декабря 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</si>
</sst>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3"/>
  <sheetViews>
    <sheetView tabSelected="1" view="pageBreakPreview" zoomScale="73" zoomScaleSheetLayoutView="73" workbookViewId="0">
      <pane xSplit="1" ySplit="14" topLeftCell="D30" activePane="bottomRight" state="frozen"/>
      <selection pane="topRight" activeCell="B1" sqref="B1"/>
      <selection pane="bottomLeft" activeCell="A14" sqref="A14"/>
      <selection pane="bottomRight" activeCell="AA17" sqref="AA17:AA18"/>
    </sheetView>
  </sheetViews>
  <sheetFormatPr defaultRowHeight="15" x14ac:dyDescent="0.25"/>
  <cols>
    <col min="1" max="1" width="30.28515625" style="7" customWidth="1"/>
    <col min="2" max="2" width="22.140625" style="7" customWidth="1"/>
    <col min="3" max="3" width="20.42578125" style="7" customWidth="1"/>
    <col min="4" max="4" width="13.28515625" style="7" customWidth="1"/>
    <col min="5" max="5" width="11.140625" style="8" customWidth="1"/>
    <col min="6" max="6" width="10" style="8" customWidth="1"/>
    <col min="7" max="7" width="8.28515625" style="8" customWidth="1"/>
    <col min="8" max="8" width="10.42578125" style="8" customWidth="1"/>
    <col min="9" max="9" width="9.42578125" style="8" customWidth="1"/>
    <col min="10" max="10" width="9" style="8" customWidth="1"/>
    <col min="11" max="11" width="8.140625" style="8" customWidth="1"/>
    <col min="12" max="12" width="6.5703125" style="8" customWidth="1"/>
    <col min="13" max="13" width="10.42578125" style="8" customWidth="1"/>
    <col min="14" max="14" width="9.85546875" style="8" customWidth="1"/>
    <col min="15" max="15" width="7.5703125" style="8" customWidth="1"/>
    <col min="16" max="16" width="7.28515625" style="8" customWidth="1"/>
    <col min="17" max="17" width="10.42578125" style="8" customWidth="1"/>
    <col min="18" max="19" width="7.140625" style="8" customWidth="1"/>
    <col min="20" max="20" width="6.7109375" style="9" customWidth="1"/>
    <col min="21" max="21" width="7.85546875" style="8" bestFit="1" customWidth="1"/>
    <col min="22" max="23" width="7.28515625" style="7" customWidth="1"/>
    <col min="24" max="24" width="6.85546875" style="7" customWidth="1"/>
    <col min="25" max="25" width="7.7109375" style="7" customWidth="1"/>
    <col min="26" max="26" width="8" style="7" customWidth="1"/>
    <col min="27" max="28" width="6.85546875" style="7" customWidth="1"/>
    <col min="29" max="29" width="7.85546875" style="7" bestFit="1" customWidth="1"/>
    <col min="30" max="36" width="7.5703125" style="7" customWidth="1"/>
    <col min="37" max="16384" width="9.140625" style="7"/>
  </cols>
  <sheetData>
    <row r="1" spans="1:38" ht="67.5" customHeight="1" x14ac:dyDescent="0.25">
      <c r="Y1" s="38" t="s">
        <v>34</v>
      </c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</row>
    <row r="2" spans="1:38" x14ac:dyDescent="0.25">
      <c r="O2" s="3"/>
      <c r="P2" s="3"/>
      <c r="Q2" s="3"/>
      <c r="R2" s="3"/>
      <c r="S2" s="3"/>
      <c r="T2" s="3"/>
    </row>
    <row r="3" spans="1:38" ht="15" customHeight="1" x14ac:dyDescent="0.25">
      <c r="O3" s="6"/>
      <c r="P3" s="6"/>
      <c r="Q3" s="6"/>
      <c r="R3" s="6"/>
      <c r="S3" s="6"/>
      <c r="T3" s="6"/>
      <c r="U3" s="6"/>
      <c r="V3" s="6"/>
      <c r="W3" s="6"/>
      <c r="X3" s="6"/>
      <c r="Y3" s="80" t="s">
        <v>32</v>
      </c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5"/>
      <c r="AL3" s="5"/>
    </row>
    <row r="4" spans="1:38" x14ac:dyDescent="0.25">
      <c r="O4" s="6"/>
      <c r="P4" s="6"/>
      <c r="Q4" s="6"/>
      <c r="R4" s="6"/>
      <c r="S4" s="6"/>
      <c r="T4" s="6"/>
      <c r="U4" s="6"/>
      <c r="V4" s="6"/>
      <c r="W4" s="6"/>
      <c r="X4" s="6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5"/>
      <c r="AL4" s="5"/>
    </row>
    <row r="5" spans="1:38" ht="29.25" customHeight="1" x14ac:dyDescent="0.25">
      <c r="O5" s="6"/>
      <c r="P5" s="6"/>
      <c r="Q5" s="6"/>
      <c r="R5" s="6"/>
      <c r="S5" s="6"/>
      <c r="T5" s="6"/>
      <c r="U5" s="6"/>
      <c r="V5" s="6"/>
      <c r="W5" s="6"/>
      <c r="X5" s="6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5"/>
      <c r="AL5" s="5"/>
    </row>
    <row r="6" spans="1:38" ht="15" hidden="1" customHeight="1" x14ac:dyDescent="0.25">
      <c r="A6" s="10"/>
      <c r="N6" s="77"/>
      <c r="O6" s="77"/>
      <c r="P6" s="77"/>
      <c r="Q6" s="77"/>
      <c r="R6" s="77"/>
      <c r="S6" s="77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</row>
    <row r="7" spans="1:38" ht="15" hidden="1" customHeight="1" x14ac:dyDescent="0.25">
      <c r="A7" s="10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4"/>
      <c r="AL7" s="4"/>
    </row>
    <row r="8" spans="1:38" ht="15" hidden="1" customHeight="1" x14ac:dyDescent="0.25">
      <c r="A8" s="10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4"/>
      <c r="AL8" s="4"/>
    </row>
    <row r="9" spans="1:38" x14ac:dyDescent="0.25">
      <c r="A9" s="10"/>
    </row>
    <row r="10" spans="1:38" ht="26.25" x14ac:dyDescent="0.4">
      <c r="A10" s="43" t="s">
        <v>33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4"/>
      <c r="U10" s="44"/>
      <c r="V10" s="44"/>
      <c r="W10" s="44"/>
      <c r="X10" s="44"/>
      <c r="Y10" s="44"/>
      <c r="Z10" s="45"/>
      <c r="AA10" s="45"/>
      <c r="AB10" s="45"/>
      <c r="AC10" s="45"/>
      <c r="AD10" s="45"/>
    </row>
    <row r="11" spans="1:38" ht="60" customHeight="1" x14ac:dyDescent="0.25">
      <c r="A11" s="56" t="s">
        <v>10</v>
      </c>
      <c r="B11" s="56" t="s">
        <v>11</v>
      </c>
      <c r="C11" s="71" t="s">
        <v>0</v>
      </c>
      <c r="D11" s="53" t="s">
        <v>1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5"/>
      <c r="AK11" s="11"/>
      <c r="AL11" s="11"/>
    </row>
    <row r="12" spans="1:38" ht="30.75" customHeight="1" x14ac:dyDescent="0.25">
      <c r="A12" s="57"/>
      <c r="B12" s="57"/>
      <c r="C12" s="71"/>
      <c r="D12" s="71" t="s">
        <v>2</v>
      </c>
      <c r="E12" s="48" t="s">
        <v>3</v>
      </c>
      <c r="F12" s="49"/>
      <c r="G12" s="49"/>
      <c r="H12" s="50"/>
      <c r="I12" s="48" t="s">
        <v>4</v>
      </c>
      <c r="J12" s="49"/>
      <c r="K12" s="49"/>
      <c r="L12" s="50"/>
      <c r="M12" s="48" t="s">
        <v>5</v>
      </c>
      <c r="N12" s="49"/>
      <c r="O12" s="49"/>
      <c r="P12" s="50"/>
      <c r="Q12" s="48" t="s">
        <v>6</v>
      </c>
      <c r="R12" s="49"/>
      <c r="S12" s="49"/>
      <c r="T12" s="50"/>
      <c r="U12" s="53" t="s">
        <v>23</v>
      </c>
      <c r="V12" s="54"/>
      <c r="W12" s="54"/>
      <c r="X12" s="55"/>
      <c r="Y12" s="53" t="s">
        <v>24</v>
      </c>
      <c r="Z12" s="54"/>
      <c r="AA12" s="54"/>
      <c r="AB12" s="55"/>
      <c r="AC12" s="53" t="s">
        <v>27</v>
      </c>
      <c r="AD12" s="78"/>
      <c r="AE12" s="78"/>
      <c r="AF12" s="78"/>
      <c r="AG12" s="53" t="s">
        <v>31</v>
      </c>
      <c r="AH12" s="78"/>
      <c r="AI12" s="78"/>
      <c r="AJ12" s="79"/>
      <c r="AK12" s="11"/>
      <c r="AL12" s="11"/>
    </row>
    <row r="13" spans="1:38" ht="24" customHeight="1" x14ac:dyDescent="0.25">
      <c r="A13" s="57"/>
      <c r="B13" s="57"/>
      <c r="C13" s="71"/>
      <c r="D13" s="71"/>
      <c r="E13" s="51" t="s">
        <v>7</v>
      </c>
      <c r="F13" s="72" t="s">
        <v>20</v>
      </c>
      <c r="G13" s="72" t="s">
        <v>21</v>
      </c>
      <c r="H13" s="63" t="s">
        <v>18</v>
      </c>
      <c r="I13" s="51" t="s">
        <v>7</v>
      </c>
      <c r="J13" s="52" t="s">
        <v>20</v>
      </c>
      <c r="K13" s="52" t="s">
        <v>21</v>
      </c>
      <c r="L13" s="46" t="s">
        <v>18</v>
      </c>
      <c r="M13" s="51" t="s">
        <v>7</v>
      </c>
      <c r="N13" s="52" t="s">
        <v>20</v>
      </c>
      <c r="O13" s="52" t="s">
        <v>21</v>
      </c>
      <c r="P13" s="46" t="s">
        <v>18</v>
      </c>
      <c r="Q13" s="51" t="s">
        <v>7</v>
      </c>
      <c r="R13" s="52" t="s">
        <v>20</v>
      </c>
      <c r="S13" s="52" t="s">
        <v>21</v>
      </c>
      <c r="T13" s="46" t="s">
        <v>18</v>
      </c>
      <c r="U13" s="51" t="s">
        <v>7</v>
      </c>
      <c r="V13" s="52" t="s">
        <v>20</v>
      </c>
      <c r="W13" s="52" t="s">
        <v>21</v>
      </c>
      <c r="X13" s="46" t="s">
        <v>18</v>
      </c>
      <c r="Y13" s="75" t="s">
        <v>7</v>
      </c>
      <c r="Z13" s="46" t="s">
        <v>20</v>
      </c>
      <c r="AA13" s="46" t="s">
        <v>21</v>
      </c>
      <c r="AB13" s="46" t="s">
        <v>18</v>
      </c>
      <c r="AC13" s="75" t="s">
        <v>7</v>
      </c>
      <c r="AD13" s="46" t="s">
        <v>20</v>
      </c>
      <c r="AE13" s="46" t="s">
        <v>21</v>
      </c>
      <c r="AF13" s="46" t="s">
        <v>18</v>
      </c>
      <c r="AG13" s="75" t="s">
        <v>7</v>
      </c>
      <c r="AH13" s="46" t="s">
        <v>20</v>
      </c>
      <c r="AI13" s="46" t="s">
        <v>21</v>
      </c>
      <c r="AJ13" s="46" t="s">
        <v>18</v>
      </c>
      <c r="AK13" s="12"/>
      <c r="AL13" s="12"/>
    </row>
    <row r="14" spans="1:38" ht="72.75" customHeight="1" x14ac:dyDescent="0.25">
      <c r="A14" s="58"/>
      <c r="B14" s="58"/>
      <c r="C14" s="71"/>
      <c r="D14" s="71"/>
      <c r="E14" s="51"/>
      <c r="F14" s="72"/>
      <c r="G14" s="72"/>
      <c r="H14" s="64"/>
      <c r="I14" s="51"/>
      <c r="J14" s="52"/>
      <c r="K14" s="52"/>
      <c r="L14" s="47"/>
      <c r="M14" s="51"/>
      <c r="N14" s="52"/>
      <c r="O14" s="52"/>
      <c r="P14" s="47"/>
      <c r="Q14" s="51"/>
      <c r="R14" s="52"/>
      <c r="S14" s="52"/>
      <c r="T14" s="47"/>
      <c r="U14" s="51"/>
      <c r="V14" s="52"/>
      <c r="W14" s="52"/>
      <c r="X14" s="47"/>
      <c r="Y14" s="76"/>
      <c r="Z14" s="47"/>
      <c r="AA14" s="47"/>
      <c r="AB14" s="47"/>
      <c r="AC14" s="76"/>
      <c r="AD14" s="47"/>
      <c r="AE14" s="47"/>
      <c r="AF14" s="47"/>
      <c r="AG14" s="76"/>
      <c r="AH14" s="47"/>
      <c r="AI14" s="47"/>
      <c r="AJ14" s="47"/>
      <c r="AK14" s="12"/>
      <c r="AL14" s="12"/>
    </row>
    <row r="15" spans="1:38" x14ac:dyDescent="0.25">
      <c r="A15" s="13">
        <v>1</v>
      </c>
      <c r="B15" s="13">
        <v>2</v>
      </c>
      <c r="C15" s="13">
        <v>3</v>
      </c>
      <c r="D15" s="13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  <c r="Q15" s="14">
        <v>17</v>
      </c>
      <c r="R15" s="14">
        <v>18</v>
      </c>
      <c r="S15" s="14">
        <v>19</v>
      </c>
      <c r="T15" s="14">
        <v>20</v>
      </c>
      <c r="U15" s="14">
        <v>17</v>
      </c>
      <c r="V15" s="13">
        <v>18</v>
      </c>
      <c r="W15" s="13">
        <v>19</v>
      </c>
      <c r="X15" s="13">
        <v>20</v>
      </c>
      <c r="Y15" s="13">
        <v>21</v>
      </c>
      <c r="Z15" s="13">
        <v>22</v>
      </c>
      <c r="AA15" s="13">
        <v>23</v>
      </c>
      <c r="AB15" s="13">
        <v>24</v>
      </c>
      <c r="AC15" s="33">
        <v>25</v>
      </c>
      <c r="AD15" s="33">
        <v>26</v>
      </c>
      <c r="AE15" s="33">
        <v>27</v>
      </c>
      <c r="AF15" s="33">
        <v>28</v>
      </c>
      <c r="AG15" s="33">
        <v>29</v>
      </c>
      <c r="AH15" s="33">
        <v>30</v>
      </c>
      <c r="AI15" s="33">
        <v>31</v>
      </c>
      <c r="AJ15" s="33">
        <v>32</v>
      </c>
      <c r="AK15" s="11"/>
      <c r="AL15" s="11"/>
    </row>
    <row r="16" spans="1:38" s="2" customFormat="1" ht="39.75" customHeight="1" x14ac:dyDescent="0.25">
      <c r="A16" s="68" t="s">
        <v>12</v>
      </c>
      <c r="B16" s="15" t="s">
        <v>14</v>
      </c>
      <c r="C16" s="15"/>
      <c r="D16" s="16">
        <f>E16+I16+M16+Q16+U16+Y16+AC16+AG16</f>
        <v>13718.989999999998</v>
      </c>
      <c r="E16" s="17">
        <f t="shared" ref="E16:P16" si="0">E17+E20</f>
        <v>2216.9</v>
      </c>
      <c r="F16" s="17">
        <f t="shared" si="0"/>
        <v>2047.6</v>
      </c>
      <c r="G16" s="17">
        <f t="shared" si="0"/>
        <v>119.3</v>
      </c>
      <c r="H16" s="17">
        <f t="shared" si="0"/>
        <v>50</v>
      </c>
      <c r="I16" s="17">
        <f t="shared" si="0"/>
        <v>3201.2000000000003</v>
      </c>
      <c r="J16" s="17">
        <f t="shared" si="0"/>
        <v>2123</v>
      </c>
      <c r="K16" s="17">
        <f t="shared" si="0"/>
        <v>684.58999999999992</v>
      </c>
      <c r="L16" s="17">
        <f t="shared" si="0"/>
        <v>393.61</v>
      </c>
      <c r="M16" s="17">
        <f t="shared" si="0"/>
        <v>3090.9720000000002</v>
      </c>
      <c r="N16" s="17">
        <f t="shared" si="0"/>
        <v>1429.3</v>
      </c>
      <c r="O16" s="17">
        <f t="shared" si="0"/>
        <v>888.35</v>
      </c>
      <c r="P16" s="17">
        <f t="shared" si="0"/>
        <v>773.322</v>
      </c>
      <c r="Q16" s="17">
        <f>Q17+Q18+Q20</f>
        <v>1600.2179999999998</v>
      </c>
      <c r="R16" s="17">
        <f>R17+R18</f>
        <v>650</v>
      </c>
      <c r="S16" s="17">
        <f>S17+S20</f>
        <v>950.21799999999996</v>
      </c>
      <c r="T16" s="18">
        <f>T17+T20</f>
        <v>0</v>
      </c>
      <c r="U16" s="17">
        <f>U17+U19</f>
        <v>869.3</v>
      </c>
      <c r="V16" s="19">
        <f>V21+V24</f>
        <v>869.3</v>
      </c>
      <c r="W16" s="16">
        <f>W17+W20</f>
        <v>0</v>
      </c>
      <c r="X16" s="19">
        <f>X17+X20</f>
        <v>0</v>
      </c>
      <c r="Y16" s="19">
        <f>Y17+Y19</f>
        <v>961.8</v>
      </c>
      <c r="Z16" s="19">
        <f>Z21+Z24</f>
        <v>961.8</v>
      </c>
      <c r="AA16" s="19">
        <f>AA17+AA20</f>
        <v>0</v>
      </c>
      <c r="AB16" s="19">
        <f>AB17+AB20</f>
        <v>0</v>
      </c>
      <c r="AC16" s="19">
        <f>AC17+AC19</f>
        <v>889.3</v>
      </c>
      <c r="AD16" s="19">
        <f>AD21+AD24</f>
        <v>889.3</v>
      </c>
      <c r="AE16" s="19">
        <f>AE17+AE20</f>
        <v>0</v>
      </c>
      <c r="AF16" s="19">
        <f>AF17+AF20</f>
        <v>0</v>
      </c>
      <c r="AG16" s="19">
        <f>AH16+AI16+AJ16</f>
        <v>889.3</v>
      </c>
      <c r="AH16" s="19">
        <f t="shared" ref="AH16:AI16" si="1">AH17+AH19</f>
        <v>889.3</v>
      </c>
      <c r="AI16" s="19">
        <f t="shared" si="1"/>
        <v>0</v>
      </c>
      <c r="AJ16" s="19">
        <f>AJ17+AJ19</f>
        <v>0</v>
      </c>
      <c r="AK16" s="20"/>
      <c r="AL16" s="20"/>
    </row>
    <row r="17" spans="1:38" ht="55.5" customHeight="1" x14ac:dyDescent="0.25">
      <c r="A17" s="69"/>
      <c r="B17" s="56" t="s">
        <v>30</v>
      </c>
      <c r="C17" s="56" t="s">
        <v>8</v>
      </c>
      <c r="D17" s="41">
        <f>E17+I17+M17+Q17+U17+Y17+AC17+AG17</f>
        <v>12062.499999999996</v>
      </c>
      <c r="E17" s="39">
        <f>E25</f>
        <v>1420</v>
      </c>
      <c r="F17" s="39">
        <f t="shared" ref="F17:L17" si="2">F25</f>
        <v>1370</v>
      </c>
      <c r="G17" s="39">
        <f t="shared" si="2"/>
        <v>0</v>
      </c>
      <c r="H17" s="39">
        <f t="shared" si="2"/>
        <v>50</v>
      </c>
      <c r="I17" s="39">
        <f>J17+K17+L17</f>
        <v>2741.61</v>
      </c>
      <c r="J17" s="39">
        <f t="shared" si="2"/>
        <v>1663.4099999999999</v>
      </c>
      <c r="K17" s="39">
        <f t="shared" si="2"/>
        <v>684.58999999999992</v>
      </c>
      <c r="L17" s="39">
        <f t="shared" si="2"/>
        <v>393.61</v>
      </c>
      <c r="M17" s="39">
        <f>N17+O17+P17</f>
        <v>3090.9720000000002</v>
      </c>
      <c r="N17" s="39">
        <f t="shared" ref="N17:P17" si="3">N25</f>
        <v>1429.3</v>
      </c>
      <c r="O17" s="39">
        <f t="shared" si="3"/>
        <v>888.35</v>
      </c>
      <c r="P17" s="39">
        <f t="shared" si="3"/>
        <v>773.322</v>
      </c>
      <c r="Q17" s="39">
        <f>R17+S17+T17</f>
        <v>1600.2179999999998</v>
      </c>
      <c r="R17" s="39">
        <f t="shared" ref="R17:T17" si="4">R25</f>
        <v>650</v>
      </c>
      <c r="S17" s="39">
        <f t="shared" si="4"/>
        <v>950.21799999999996</v>
      </c>
      <c r="T17" s="39">
        <f t="shared" si="4"/>
        <v>0</v>
      </c>
      <c r="U17" s="39">
        <f>V17+W17+X17</f>
        <v>769.3</v>
      </c>
      <c r="V17" s="41">
        <f t="shared" ref="V17:AJ17" si="5">V25</f>
        <v>769.3</v>
      </c>
      <c r="W17" s="41">
        <f t="shared" si="5"/>
        <v>0</v>
      </c>
      <c r="X17" s="41">
        <f t="shared" si="5"/>
        <v>0</v>
      </c>
      <c r="Y17" s="41">
        <f>Z17+AA17+AB17</f>
        <v>861.8</v>
      </c>
      <c r="Z17" s="41">
        <f t="shared" si="5"/>
        <v>861.8</v>
      </c>
      <c r="AA17" s="41">
        <f t="shared" si="5"/>
        <v>0</v>
      </c>
      <c r="AB17" s="41">
        <f t="shared" si="5"/>
        <v>0</v>
      </c>
      <c r="AC17" s="41">
        <f>AD17+AF17+AJ17</f>
        <v>789.3</v>
      </c>
      <c r="AD17" s="41">
        <f t="shared" si="5"/>
        <v>789.3</v>
      </c>
      <c r="AE17" s="41">
        <f t="shared" ref="AE17" si="6">AE25</f>
        <v>0</v>
      </c>
      <c r="AF17" s="41">
        <f t="shared" si="5"/>
        <v>0</v>
      </c>
      <c r="AG17" s="41">
        <f>AH17+AI17+AJ17</f>
        <v>789.3</v>
      </c>
      <c r="AH17" s="41">
        <f>AH27+AH28+AH31+AH32</f>
        <v>789.3</v>
      </c>
      <c r="AI17" s="41">
        <f>AI27+AI28+AI31+AI32</f>
        <v>0</v>
      </c>
      <c r="AJ17" s="41">
        <f t="shared" si="5"/>
        <v>0</v>
      </c>
      <c r="AK17" s="25"/>
      <c r="AL17" s="25"/>
    </row>
    <row r="18" spans="1:38" ht="78" customHeight="1" x14ac:dyDescent="0.25">
      <c r="A18" s="69"/>
      <c r="B18" s="42"/>
      <c r="C18" s="42"/>
      <c r="D18" s="42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25"/>
      <c r="AL18" s="25"/>
    </row>
    <row r="19" spans="1:38" ht="70.5" customHeight="1" x14ac:dyDescent="0.25">
      <c r="A19" s="69"/>
      <c r="B19" s="35" t="s">
        <v>26</v>
      </c>
      <c r="C19" s="34" t="s">
        <v>8</v>
      </c>
      <c r="D19" s="24">
        <f>U19+Y19+AC19+AG19</f>
        <v>400</v>
      </c>
      <c r="E19" s="24">
        <f t="shared" ref="E19:AH19" si="7">E21</f>
        <v>0</v>
      </c>
      <c r="F19" s="24">
        <f t="shared" si="7"/>
        <v>0</v>
      </c>
      <c r="G19" s="24">
        <f t="shared" si="7"/>
        <v>0</v>
      </c>
      <c r="H19" s="24">
        <f t="shared" si="7"/>
        <v>0</v>
      </c>
      <c r="I19" s="24">
        <f t="shared" si="7"/>
        <v>0</v>
      </c>
      <c r="J19" s="24">
        <f t="shared" si="7"/>
        <v>0</v>
      </c>
      <c r="K19" s="24">
        <f t="shared" si="7"/>
        <v>0</v>
      </c>
      <c r="L19" s="24">
        <f t="shared" si="7"/>
        <v>0</v>
      </c>
      <c r="M19" s="24">
        <f t="shared" si="7"/>
        <v>0</v>
      </c>
      <c r="N19" s="24">
        <f t="shared" si="7"/>
        <v>0</v>
      </c>
      <c r="O19" s="24">
        <f t="shared" si="7"/>
        <v>0</v>
      </c>
      <c r="P19" s="24">
        <f t="shared" si="7"/>
        <v>0</v>
      </c>
      <c r="Q19" s="24">
        <f t="shared" si="7"/>
        <v>0</v>
      </c>
      <c r="R19" s="24">
        <f t="shared" si="7"/>
        <v>0</v>
      </c>
      <c r="S19" s="24">
        <f t="shared" si="7"/>
        <v>0</v>
      </c>
      <c r="T19" s="24">
        <f t="shared" si="7"/>
        <v>0</v>
      </c>
      <c r="U19" s="24">
        <f t="shared" si="7"/>
        <v>100</v>
      </c>
      <c r="V19" s="24">
        <f t="shared" si="7"/>
        <v>100</v>
      </c>
      <c r="W19" s="24">
        <f t="shared" si="7"/>
        <v>0</v>
      </c>
      <c r="X19" s="24">
        <f t="shared" si="7"/>
        <v>0</v>
      </c>
      <c r="Y19" s="24">
        <f t="shared" si="7"/>
        <v>100</v>
      </c>
      <c r="Z19" s="24">
        <f t="shared" si="7"/>
        <v>100</v>
      </c>
      <c r="AA19" s="24">
        <f t="shared" si="7"/>
        <v>0</v>
      </c>
      <c r="AB19" s="24">
        <f t="shared" si="7"/>
        <v>0</v>
      </c>
      <c r="AC19" s="24">
        <f t="shared" si="7"/>
        <v>100</v>
      </c>
      <c r="AD19" s="24">
        <f t="shared" si="7"/>
        <v>100</v>
      </c>
      <c r="AE19" s="24">
        <f>AE21</f>
        <v>0</v>
      </c>
      <c r="AF19" s="24">
        <f t="shared" si="7"/>
        <v>0</v>
      </c>
      <c r="AG19" s="24">
        <f t="shared" si="7"/>
        <v>100</v>
      </c>
      <c r="AH19" s="24">
        <f t="shared" si="7"/>
        <v>100</v>
      </c>
      <c r="AI19" s="24">
        <f>AI21</f>
        <v>0</v>
      </c>
      <c r="AJ19" s="24">
        <f>AJ21</f>
        <v>0</v>
      </c>
      <c r="AK19" s="25"/>
      <c r="AL19" s="25"/>
    </row>
    <row r="20" spans="1:38" ht="57" customHeight="1" x14ac:dyDescent="0.25">
      <c r="A20" s="70"/>
      <c r="B20" s="13" t="s">
        <v>9</v>
      </c>
      <c r="C20" s="13" t="s">
        <v>9</v>
      </c>
      <c r="D20" s="23">
        <f>E20+I20+M20+Q20+U20+AC20+AG20</f>
        <v>1256.49</v>
      </c>
      <c r="E20" s="21">
        <f>E26</f>
        <v>796.9</v>
      </c>
      <c r="F20" s="21">
        <f t="shared" ref="F20:K20" si="8">F26</f>
        <v>677.6</v>
      </c>
      <c r="G20" s="21">
        <f t="shared" si="8"/>
        <v>119.3</v>
      </c>
      <c r="H20" s="21">
        <f t="shared" si="8"/>
        <v>0</v>
      </c>
      <c r="I20" s="21">
        <f>J20+K20+L20</f>
        <v>459.59</v>
      </c>
      <c r="J20" s="21">
        <f t="shared" si="8"/>
        <v>459.59</v>
      </c>
      <c r="K20" s="21">
        <f t="shared" si="8"/>
        <v>0</v>
      </c>
      <c r="L20" s="21">
        <v>0</v>
      </c>
      <c r="M20" s="21">
        <f>N20+O20+P20</f>
        <v>0</v>
      </c>
      <c r="N20" s="21">
        <f t="shared" ref="N20:O20" si="9">N26</f>
        <v>0</v>
      </c>
      <c r="O20" s="21">
        <f t="shared" si="9"/>
        <v>0</v>
      </c>
      <c r="P20" s="21">
        <v>0</v>
      </c>
      <c r="Q20" s="21">
        <f>R20+S20+T20</f>
        <v>0</v>
      </c>
      <c r="R20" s="21">
        <f t="shared" ref="R20:S20" si="10">R26</f>
        <v>0</v>
      </c>
      <c r="S20" s="21">
        <f t="shared" si="10"/>
        <v>0</v>
      </c>
      <c r="T20" s="22">
        <v>0</v>
      </c>
      <c r="U20" s="21">
        <f>V20+W20+X20</f>
        <v>0</v>
      </c>
      <c r="V20" s="23">
        <f t="shared" ref="V20:W20" si="11">V26</f>
        <v>0</v>
      </c>
      <c r="W20" s="23">
        <f t="shared" si="11"/>
        <v>0</v>
      </c>
      <c r="X20" s="24">
        <v>0</v>
      </c>
      <c r="Y20" s="24">
        <f>Z20+AA20+AB20</f>
        <v>0</v>
      </c>
      <c r="Z20" s="24">
        <f t="shared" ref="Z20:AA20" si="12">Z26</f>
        <v>0</v>
      </c>
      <c r="AA20" s="24">
        <f t="shared" si="12"/>
        <v>0</v>
      </c>
      <c r="AB20" s="24">
        <v>0</v>
      </c>
      <c r="AC20" s="24">
        <f>AD20+AF20+AJ20</f>
        <v>0</v>
      </c>
      <c r="AD20" s="24">
        <f t="shared" ref="AD20:AF20" si="13">AD26</f>
        <v>0</v>
      </c>
      <c r="AE20" s="24">
        <v>0</v>
      </c>
      <c r="AF20" s="24">
        <f t="shared" si="13"/>
        <v>0</v>
      </c>
      <c r="AG20" s="24">
        <f>AH20+AI20+AJ20</f>
        <v>0</v>
      </c>
      <c r="AH20" s="24">
        <v>0</v>
      </c>
      <c r="AI20" s="24">
        <v>0</v>
      </c>
      <c r="AJ20" s="24">
        <v>0</v>
      </c>
      <c r="AK20" s="25"/>
      <c r="AL20" s="25"/>
    </row>
    <row r="21" spans="1:38" s="2" customFormat="1" ht="54" customHeight="1" x14ac:dyDescent="0.25">
      <c r="A21" s="73" t="s">
        <v>28</v>
      </c>
      <c r="B21" s="26" t="s">
        <v>14</v>
      </c>
      <c r="C21" s="15"/>
      <c r="D21" s="16">
        <f>E21+I21+M21+Q21+U21+Y21+AC21+AG21</f>
        <v>400</v>
      </c>
      <c r="E21" s="17">
        <f t="shared" ref="E21:G21" si="14">E22</f>
        <v>0</v>
      </c>
      <c r="F21" s="17">
        <f t="shared" si="14"/>
        <v>0</v>
      </c>
      <c r="G21" s="17">
        <f t="shared" si="14"/>
        <v>0</v>
      </c>
      <c r="H21" s="17">
        <f>H22</f>
        <v>0</v>
      </c>
      <c r="I21" s="17">
        <f t="shared" ref="I21:AJ21" si="15">I22</f>
        <v>0</v>
      </c>
      <c r="J21" s="17">
        <f t="shared" si="15"/>
        <v>0</v>
      </c>
      <c r="K21" s="17">
        <f t="shared" si="15"/>
        <v>0</v>
      </c>
      <c r="L21" s="17">
        <f t="shared" si="15"/>
        <v>0</v>
      </c>
      <c r="M21" s="17">
        <f t="shared" si="15"/>
        <v>0</v>
      </c>
      <c r="N21" s="17">
        <f t="shared" si="15"/>
        <v>0</v>
      </c>
      <c r="O21" s="17">
        <f t="shared" si="15"/>
        <v>0</v>
      </c>
      <c r="P21" s="17">
        <f t="shared" si="15"/>
        <v>0</v>
      </c>
      <c r="Q21" s="17">
        <f t="shared" si="15"/>
        <v>0</v>
      </c>
      <c r="R21" s="17">
        <f t="shared" si="15"/>
        <v>0</v>
      </c>
      <c r="S21" s="17">
        <f t="shared" si="15"/>
        <v>0</v>
      </c>
      <c r="T21" s="17">
        <f t="shared" si="15"/>
        <v>0</v>
      </c>
      <c r="U21" s="17">
        <f t="shared" si="15"/>
        <v>100</v>
      </c>
      <c r="V21" s="17">
        <f t="shared" si="15"/>
        <v>100</v>
      </c>
      <c r="W21" s="17">
        <f t="shared" si="15"/>
        <v>0</v>
      </c>
      <c r="X21" s="17">
        <f t="shared" si="15"/>
        <v>0</v>
      </c>
      <c r="Y21" s="17">
        <f t="shared" si="15"/>
        <v>100</v>
      </c>
      <c r="Z21" s="17">
        <f t="shared" si="15"/>
        <v>100</v>
      </c>
      <c r="AA21" s="17">
        <f t="shared" si="15"/>
        <v>0</v>
      </c>
      <c r="AB21" s="17">
        <f t="shared" si="15"/>
        <v>0</v>
      </c>
      <c r="AC21" s="17">
        <f t="shared" si="15"/>
        <v>100</v>
      </c>
      <c r="AD21" s="17">
        <f t="shared" si="15"/>
        <v>100</v>
      </c>
      <c r="AE21" s="17">
        <f t="shared" si="15"/>
        <v>0</v>
      </c>
      <c r="AF21" s="17">
        <f t="shared" si="15"/>
        <v>0</v>
      </c>
      <c r="AG21" s="17">
        <f t="shared" si="15"/>
        <v>100</v>
      </c>
      <c r="AH21" s="17">
        <f t="shared" si="15"/>
        <v>100</v>
      </c>
      <c r="AI21" s="17">
        <f>AI22</f>
        <v>0</v>
      </c>
      <c r="AJ21" s="17">
        <f t="shared" si="15"/>
        <v>0</v>
      </c>
      <c r="AK21" s="20"/>
      <c r="AL21" s="20"/>
    </row>
    <row r="22" spans="1:38" ht="66.75" customHeight="1" x14ac:dyDescent="0.25">
      <c r="A22" s="74"/>
      <c r="B22" s="35" t="s">
        <v>26</v>
      </c>
      <c r="C22" s="36" t="s">
        <v>8</v>
      </c>
      <c r="D22" s="23">
        <f>E22+I22+M22+Q22+U22+Y22+AC22+AG22</f>
        <v>400</v>
      </c>
      <c r="E22" s="21">
        <f t="shared" ref="E22:G22" si="16">E23</f>
        <v>0</v>
      </c>
      <c r="F22" s="21">
        <f t="shared" si="16"/>
        <v>0</v>
      </c>
      <c r="G22" s="21">
        <f t="shared" si="16"/>
        <v>0</v>
      </c>
      <c r="H22" s="21">
        <f>H23</f>
        <v>0</v>
      </c>
      <c r="I22" s="21">
        <f t="shared" ref="I22:AF22" si="17">I23</f>
        <v>0</v>
      </c>
      <c r="J22" s="21">
        <f t="shared" si="17"/>
        <v>0</v>
      </c>
      <c r="K22" s="21">
        <f t="shared" si="17"/>
        <v>0</v>
      </c>
      <c r="L22" s="21">
        <f t="shared" si="17"/>
        <v>0</v>
      </c>
      <c r="M22" s="21">
        <f t="shared" si="17"/>
        <v>0</v>
      </c>
      <c r="N22" s="21">
        <f t="shared" si="17"/>
        <v>0</v>
      </c>
      <c r="O22" s="21">
        <f t="shared" si="17"/>
        <v>0</v>
      </c>
      <c r="P22" s="21">
        <f t="shared" si="17"/>
        <v>0</v>
      </c>
      <c r="Q22" s="21">
        <f t="shared" si="17"/>
        <v>0</v>
      </c>
      <c r="R22" s="21">
        <f t="shared" si="17"/>
        <v>0</v>
      </c>
      <c r="S22" s="21">
        <f t="shared" si="17"/>
        <v>0</v>
      </c>
      <c r="T22" s="21">
        <f t="shared" si="17"/>
        <v>0</v>
      </c>
      <c r="U22" s="21">
        <f t="shared" si="17"/>
        <v>100</v>
      </c>
      <c r="V22" s="21">
        <f t="shared" si="17"/>
        <v>100</v>
      </c>
      <c r="W22" s="21">
        <f t="shared" si="17"/>
        <v>0</v>
      </c>
      <c r="X22" s="21">
        <f t="shared" si="17"/>
        <v>0</v>
      </c>
      <c r="Y22" s="21">
        <f t="shared" si="17"/>
        <v>100</v>
      </c>
      <c r="Z22" s="21">
        <f t="shared" si="17"/>
        <v>100</v>
      </c>
      <c r="AA22" s="21">
        <f t="shared" si="17"/>
        <v>0</v>
      </c>
      <c r="AB22" s="21">
        <f t="shared" si="17"/>
        <v>0</v>
      </c>
      <c r="AC22" s="21">
        <f t="shared" si="17"/>
        <v>100</v>
      </c>
      <c r="AD22" s="21">
        <f t="shared" si="17"/>
        <v>100</v>
      </c>
      <c r="AE22" s="24">
        <v>0</v>
      </c>
      <c r="AF22" s="21">
        <f t="shared" si="17"/>
        <v>0</v>
      </c>
      <c r="AG22" s="21">
        <f>AG23</f>
        <v>100</v>
      </c>
      <c r="AH22" s="21">
        <f>AH23</f>
        <v>100</v>
      </c>
      <c r="AI22" s="21">
        <f>AI23</f>
        <v>0</v>
      </c>
      <c r="AJ22" s="24">
        <v>0</v>
      </c>
      <c r="AK22" s="25"/>
      <c r="AL22" s="25"/>
    </row>
    <row r="23" spans="1:38" ht="74.25" customHeight="1" x14ac:dyDescent="0.25">
      <c r="A23" s="37" t="s">
        <v>29</v>
      </c>
      <c r="B23" s="35" t="s">
        <v>26</v>
      </c>
      <c r="C23" s="36" t="s">
        <v>8</v>
      </c>
      <c r="D23" s="23">
        <f>E23+I23+M23+Q23+U23+AC23+Y23+AG23</f>
        <v>400</v>
      </c>
      <c r="E23" s="21">
        <f>F23+G23</f>
        <v>0</v>
      </c>
      <c r="F23" s="21">
        <v>0</v>
      </c>
      <c r="G23" s="21">
        <v>0</v>
      </c>
      <c r="H23" s="21">
        <v>0</v>
      </c>
      <c r="I23" s="21">
        <f t="shared" ref="I23" si="18">J23+K23</f>
        <v>0</v>
      </c>
      <c r="J23" s="21">
        <v>0</v>
      </c>
      <c r="K23" s="21">
        <v>0</v>
      </c>
      <c r="L23" s="21">
        <v>0</v>
      </c>
      <c r="M23" s="21">
        <f t="shared" ref="M23" si="19">N23+O23</f>
        <v>0</v>
      </c>
      <c r="N23" s="21">
        <v>0</v>
      </c>
      <c r="O23" s="21">
        <v>0</v>
      </c>
      <c r="P23" s="21">
        <v>0</v>
      </c>
      <c r="Q23" s="21">
        <f t="shared" ref="Q23" si="20">R23+S23</f>
        <v>0</v>
      </c>
      <c r="R23" s="21">
        <v>0</v>
      </c>
      <c r="S23" s="21">
        <v>0</v>
      </c>
      <c r="T23" s="22">
        <v>0</v>
      </c>
      <c r="U23" s="21">
        <f t="shared" ref="U23" si="21">V23+W23</f>
        <v>100</v>
      </c>
      <c r="V23" s="21">
        <v>100</v>
      </c>
      <c r="W23" s="21">
        <v>0</v>
      </c>
      <c r="X23" s="22">
        <v>0</v>
      </c>
      <c r="Y23" s="22">
        <f t="shared" ref="Y23" si="22">Z23+AA23</f>
        <v>100</v>
      </c>
      <c r="Z23" s="22">
        <v>100</v>
      </c>
      <c r="AA23" s="22">
        <v>0</v>
      </c>
      <c r="AB23" s="22">
        <v>0</v>
      </c>
      <c r="AC23" s="22">
        <f t="shared" ref="AC23" si="23">AD23+AF23</f>
        <v>100</v>
      </c>
      <c r="AD23" s="22">
        <v>100</v>
      </c>
      <c r="AE23" s="22">
        <v>0</v>
      </c>
      <c r="AF23" s="22">
        <v>0</v>
      </c>
      <c r="AG23" s="22">
        <f>AH23</f>
        <v>100</v>
      </c>
      <c r="AH23" s="22">
        <v>100</v>
      </c>
      <c r="AI23" s="22">
        <v>0</v>
      </c>
      <c r="AJ23" s="22">
        <v>0</v>
      </c>
      <c r="AK23" s="25"/>
      <c r="AL23" s="25"/>
    </row>
    <row r="24" spans="1:38" s="1" customFormat="1" ht="45" customHeight="1" x14ac:dyDescent="0.25">
      <c r="A24" s="65" t="s">
        <v>13</v>
      </c>
      <c r="B24" s="26" t="s">
        <v>14</v>
      </c>
      <c r="C24" s="26"/>
      <c r="D24" s="16">
        <f>E24+I24+M24+Q24+U24+AC24+Y24+AG24</f>
        <v>13318.989999999998</v>
      </c>
      <c r="E24" s="17">
        <f>F24+G24+H24</f>
        <v>2216.9</v>
      </c>
      <c r="F24" s="17">
        <f t="shared" ref="F24:AJ24" si="24">F25+F26</f>
        <v>2047.6</v>
      </c>
      <c r="G24" s="17">
        <f t="shared" si="24"/>
        <v>119.3</v>
      </c>
      <c r="H24" s="17">
        <f t="shared" si="24"/>
        <v>50</v>
      </c>
      <c r="I24" s="17">
        <f t="shared" si="24"/>
        <v>3201.2000000000003</v>
      </c>
      <c r="J24" s="17">
        <f t="shared" si="24"/>
        <v>2123</v>
      </c>
      <c r="K24" s="17">
        <f t="shared" si="24"/>
        <v>684.58999999999992</v>
      </c>
      <c r="L24" s="17">
        <f t="shared" si="24"/>
        <v>393.61</v>
      </c>
      <c r="M24" s="17">
        <f t="shared" si="24"/>
        <v>3090.9720000000002</v>
      </c>
      <c r="N24" s="17">
        <f t="shared" si="24"/>
        <v>1429.3</v>
      </c>
      <c r="O24" s="17">
        <f t="shared" si="24"/>
        <v>888.35</v>
      </c>
      <c r="P24" s="17">
        <f t="shared" si="24"/>
        <v>773.322</v>
      </c>
      <c r="Q24" s="17">
        <f t="shared" si="24"/>
        <v>1600.2179999999998</v>
      </c>
      <c r="R24" s="17">
        <f t="shared" si="24"/>
        <v>650</v>
      </c>
      <c r="S24" s="17">
        <f t="shared" si="24"/>
        <v>950.21799999999996</v>
      </c>
      <c r="T24" s="18">
        <f t="shared" si="24"/>
        <v>0</v>
      </c>
      <c r="U24" s="17">
        <f t="shared" si="24"/>
        <v>769.3</v>
      </c>
      <c r="V24" s="17">
        <f t="shared" si="24"/>
        <v>769.3</v>
      </c>
      <c r="W24" s="17">
        <f t="shared" si="24"/>
        <v>0</v>
      </c>
      <c r="X24" s="18">
        <f t="shared" si="24"/>
        <v>0</v>
      </c>
      <c r="Y24" s="18">
        <f t="shared" si="24"/>
        <v>861.8</v>
      </c>
      <c r="Z24" s="18">
        <f t="shared" si="24"/>
        <v>861.8</v>
      </c>
      <c r="AA24" s="18">
        <f t="shared" si="24"/>
        <v>0</v>
      </c>
      <c r="AB24" s="18">
        <f t="shared" si="24"/>
        <v>0</v>
      </c>
      <c r="AC24" s="18">
        <f t="shared" si="24"/>
        <v>789.3</v>
      </c>
      <c r="AD24" s="18">
        <f t="shared" si="24"/>
        <v>789.3</v>
      </c>
      <c r="AE24" s="18">
        <f t="shared" ref="AE24" si="25">AE25+AE26</f>
        <v>0</v>
      </c>
      <c r="AF24" s="18">
        <f t="shared" si="24"/>
        <v>0</v>
      </c>
      <c r="AG24" s="18">
        <f>AH24+AI24+AJ24</f>
        <v>789.3</v>
      </c>
      <c r="AH24" s="18">
        <f>AH25</f>
        <v>789.3</v>
      </c>
      <c r="AI24" s="18">
        <f>AI25</f>
        <v>0</v>
      </c>
      <c r="AJ24" s="18">
        <f t="shared" si="24"/>
        <v>0</v>
      </c>
      <c r="AK24" s="27"/>
      <c r="AL24" s="27"/>
    </row>
    <row r="25" spans="1:38" s="8" customFormat="1" ht="124.5" customHeight="1" x14ac:dyDescent="0.25">
      <c r="A25" s="66"/>
      <c r="B25" s="13" t="s">
        <v>30</v>
      </c>
      <c r="C25" s="14" t="s">
        <v>8</v>
      </c>
      <c r="D25" s="23">
        <f>E25+I25+M25+Q25+U25+AC25+Y25+AG25</f>
        <v>12062.499999999996</v>
      </c>
      <c r="E25" s="21">
        <f>F25+G25+H25</f>
        <v>1420</v>
      </c>
      <c r="F25" s="21">
        <f>F27+F30+F31+F32</f>
        <v>1370</v>
      </c>
      <c r="G25" s="21">
        <f t="shared" ref="G25:H25" si="26">G27+G30+G31+G32</f>
        <v>0</v>
      </c>
      <c r="H25" s="21">
        <f t="shared" si="26"/>
        <v>50</v>
      </c>
      <c r="I25" s="21">
        <f>J25+K25+L25</f>
        <v>2741.61</v>
      </c>
      <c r="J25" s="21">
        <f>J27+J30+J31+J32</f>
        <v>1663.4099999999999</v>
      </c>
      <c r="K25" s="21">
        <f t="shared" ref="K25:L25" si="27">K27+K30+K31+K32</f>
        <v>684.58999999999992</v>
      </c>
      <c r="L25" s="21">
        <f t="shared" si="27"/>
        <v>393.61</v>
      </c>
      <c r="M25" s="21">
        <f>N25+O25+P25</f>
        <v>3090.9720000000002</v>
      </c>
      <c r="N25" s="21">
        <f>N27+N30+N31+N32</f>
        <v>1429.3</v>
      </c>
      <c r="O25" s="21">
        <f t="shared" ref="O25:P25" si="28">O27+O30+O31+O32</f>
        <v>888.35</v>
      </c>
      <c r="P25" s="21">
        <f t="shared" si="28"/>
        <v>773.322</v>
      </c>
      <c r="Q25" s="21">
        <f>R25+S25+T25</f>
        <v>1600.2179999999998</v>
      </c>
      <c r="R25" s="21">
        <f>R27+R30+R31+R32</f>
        <v>650</v>
      </c>
      <c r="S25" s="21">
        <f t="shared" ref="S25:T25" si="29">S27+S30+S31+S32</f>
        <v>950.21799999999996</v>
      </c>
      <c r="T25" s="21">
        <f t="shared" si="29"/>
        <v>0</v>
      </c>
      <c r="U25" s="21">
        <f>V25+W25+X25</f>
        <v>769.3</v>
      </c>
      <c r="V25" s="21">
        <f>V27+V30+V31+V32</f>
        <v>769.3</v>
      </c>
      <c r="W25" s="21">
        <f t="shared" ref="W25:X25" si="30">W27+W30+W31+W32</f>
        <v>0</v>
      </c>
      <c r="X25" s="21">
        <f t="shared" si="30"/>
        <v>0</v>
      </c>
      <c r="Y25" s="21">
        <f>Z25+AA25+AB25</f>
        <v>861.8</v>
      </c>
      <c r="Z25" s="21">
        <f>Z27+Z30+Z31+Z32</f>
        <v>861.8</v>
      </c>
      <c r="AA25" s="21">
        <f t="shared" ref="AA25:AB25" si="31">AA27+AA30+AA31+AA32</f>
        <v>0</v>
      </c>
      <c r="AB25" s="21">
        <f t="shared" si="31"/>
        <v>0</v>
      </c>
      <c r="AC25" s="21">
        <f>AD25+AF25+AJ25</f>
        <v>789.3</v>
      </c>
      <c r="AD25" s="21">
        <f>AD27+AD30+AD31+AD32</f>
        <v>789.3</v>
      </c>
      <c r="AE25" s="21">
        <f t="shared" ref="AE25" si="32">AE27+AE30+AE31+AE32</f>
        <v>0</v>
      </c>
      <c r="AF25" s="21">
        <f t="shared" ref="AF25:AJ25" si="33">AF27+AF30+AF31+AF32</f>
        <v>0</v>
      </c>
      <c r="AG25" s="21">
        <f>AH25+AI25+AJ25</f>
        <v>789.3</v>
      </c>
      <c r="AH25" s="21">
        <f>AH27+AH28+AH31+AH32</f>
        <v>789.3</v>
      </c>
      <c r="AI25" s="21">
        <f>AI27+AI28+AI31+AI32</f>
        <v>0</v>
      </c>
      <c r="AJ25" s="21">
        <f t="shared" si="33"/>
        <v>0</v>
      </c>
      <c r="AK25" s="28"/>
      <c r="AL25" s="28"/>
    </row>
    <row r="26" spans="1:38" s="8" customFormat="1" ht="51" customHeight="1" x14ac:dyDescent="0.25">
      <c r="A26" s="67"/>
      <c r="B26" s="14" t="s">
        <v>9</v>
      </c>
      <c r="C26" s="14" t="s">
        <v>9</v>
      </c>
      <c r="D26" s="23">
        <f>E26+I26+M26+Q26+U26+AC26+AG26</f>
        <v>1256.49</v>
      </c>
      <c r="E26" s="21">
        <f>F26+G26+H26</f>
        <v>796.9</v>
      </c>
      <c r="F26" s="21">
        <f t="shared" ref="F26:L26" si="34">F29</f>
        <v>677.6</v>
      </c>
      <c r="G26" s="21">
        <f t="shared" si="34"/>
        <v>119.3</v>
      </c>
      <c r="H26" s="21">
        <f t="shared" si="34"/>
        <v>0</v>
      </c>
      <c r="I26" s="21">
        <f>I29</f>
        <v>459.59</v>
      </c>
      <c r="J26" s="21">
        <f>J29</f>
        <v>459.59</v>
      </c>
      <c r="K26" s="21">
        <f>K29</f>
        <v>0</v>
      </c>
      <c r="L26" s="21">
        <f t="shared" si="34"/>
        <v>0</v>
      </c>
      <c r="M26" s="21">
        <f>M29</f>
        <v>0</v>
      </c>
      <c r="N26" s="21">
        <f>N29</f>
        <v>0</v>
      </c>
      <c r="O26" s="21">
        <f>O29</f>
        <v>0</v>
      </c>
      <c r="P26" s="21">
        <f t="shared" ref="P26" si="35">P29</f>
        <v>0</v>
      </c>
      <c r="Q26" s="21">
        <f>Q29</f>
        <v>0</v>
      </c>
      <c r="R26" s="21">
        <f>R29</f>
        <v>0</v>
      </c>
      <c r="S26" s="21">
        <f>S29</f>
        <v>0</v>
      </c>
      <c r="T26" s="21">
        <f t="shared" ref="T26" si="36">T29</f>
        <v>0</v>
      </c>
      <c r="U26" s="21">
        <f>U29</f>
        <v>0</v>
      </c>
      <c r="V26" s="21">
        <f>V29</f>
        <v>0</v>
      </c>
      <c r="W26" s="21">
        <f>W29</f>
        <v>0</v>
      </c>
      <c r="X26" s="21">
        <f t="shared" ref="X26" si="37">X29</f>
        <v>0</v>
      </c>
      <c r="Y26" s="21">
        <f>Y29</f>
        <v>0</v>
      </c>
      <c r="Z26" s="21">
        <f>Z29</f>
        <v>0</v>
      </c>
      <c r="AA26" s="21">
        <f>AA29</f>
        <v>0</v>
      </c>
      <c r="AB26" s="21">
        <f t="shared" ref="AB26" si="38">AB29</f>
        <v>0</v>
      </c>
      <c r="AC26" s="21">
        <f>AC29</f>
        <v>0</v>
      </c>
      <c r="AD26" s="21">
        <f>AD29</f>
        <v>0</v>
      </c>
      <c r="AE26" s="21">
        <f t="shared" ref="AE26" si="39">AE29</f>
        <v>0</v>
      </c>
      <c r="AF26" s="21">
        <f>AF29</f>
        <v>0</v>
      </c>
      <c r="AG26" s="21">
        <f>AH26+AI26+AJ26</f>
        <v>0</v>
      </c>
      <c r="AH26" s="21">
        <v>0</v>
      </c>
      <c r="AI26" s="21">
        <v>0</v>
      </c>
      <c r="AJ26" s="21">
        <f t="shared" ref="AJ26" si="40">AJ29</f>
        <v>0</v>
      </c>
      <c r="AK26" s="28"/>
      <c r="AL26" s="28"/>
    </row>
    <row r="27" spans="1:38" s="8" customFormat="1" ht="120" customHeight="1" x14ac:dyDescent="0.25">
      <c r="A27" s="29" t="s">
        <v>15</v>
      </c>
      <c r="B27" s="13" t="s">
        <v>30</v>
      </c>
      <c r="C27" s="14" t="s">
        <v>8</v>
      </c>
      <c r="D27" s="16">
        <f>E27+I27+M27+Q27+U27+AC27+Y27+AG27</f>
        <v>1149</v>
      </c>
      <c r="E27" s="17">
        <f>F27+G27</f>
        <v>160</v>
      </c>
      <c r="F27" s="17">
        <v>160</v>
      </c>
      <c r="G27" s="17">
        <v>0</v>
      </c>
      <c r="H27" s="17">
        <v>0</v>
      </c>
      <c r="I27" s="17">
        <f t="shared" ref="I27" si="41">J27+K27</f>
        <v>169</v>
      </c>
      <c r="J27" s="17">
        <v>169</v>
      </c>
      <c r="K27" s="17">
        <v>0</v>
      </c>
      <c r="L27" s="17">
        <v>0</v>
      </c>
      <c r="M27" s="17">
        <f t="shared" ref="M27" si="42">N27+O27</f>
        <v>180</v>
      </c>
      <c r="N27" s="17">
        <v>180</v>
      </c>
      <c r="O27" s="17">
        <v>0</v>
      </c>
      <c r="P27" s="17">
        <v>0</v>
      </c>
      <c r="Q27" s="17">
        <f t="shared" ref="Q27" si="43">R27+S27</f>
        <v>0</v>
      </c>
      <c r="R27" s="17">
        <v>0</v>
      </c>
      <c r="S27" s="17">
        <v>0</v>
      </c>
      <c r="T27" s="18">
        <v>0</v>
      </c>
      <c r="U27" s="17">
        <f t="shared" ref="U27" si="44">V27+W27</f>
        <v>100</v>
      </c>
      <c r="V27" s="17">
        <v>100</v>
      </c>
      <c r="W27" s="17">
        <v>0</v>
      </c>
      <c r="X27" s="18">
        <v>0</v>
      </c>
      <c r="Y27" s="18">
        <f t="shared" ref="Y27" si="45">Z27+AA27</f>
        <v>180</v>
      </c>
      <c r="Z27" s="18">
        <v>180</v>
      </c>
      <c r="AA27" s="18">
        <v>0</v>
      </c>
      <c r="AB27" s="18">
        <v>0</v>
      </c>
      <c r="AC27" s="18">
        <f t="shared" ref="AC27" si="46">AD27+AF27</f>
        <v>180</v>
      </c>
      <c r="AD27" s="18">
        <v>180</v>
      </c>
      <c r="AE27" s="18">
        <v>0</v>
      </c>
      <c r="AF27" s="18">
        <v>0</v>
      </c>
      <c r="AG27" s="18">
        <f>AH27</f>
        <v>180</v>
      </c>
      <c r="AH27" s="18">
        <v>180</v>
      </c>
      <c r="AI27" s="18">
        <v>0</v>
      </c>
      <c r="AJ27" s="18">
        <v>0</v>
      </c>
      <c r="AK27" s="30"/>
      <c r="AL27" s="30"/>
    </row>
    <row r="28" spans="1:38" s="1" customFormat="1" ht="67.5" customHeight="1" x14ac:dyDescent="0.25">
      <c r="A28" s="60" t="s">
        <v>16</v>
      </c>
      <c r="B28" s="15" t="s">
        <v>22</v>
      </c>
      <c r="C28" s="26"/>
      <c r="D28" s="16">
        <f>E28+I28+M28+Q28+U28+AC28+Y28+AG28</f>
        <v>2011.0999999999997</v>
      </c>
      <c r="E28" s="17">
        <f t="shared" ref="E28:T28" si="47">E29+E30</f>
        <v>796.9</v>
      </c>
      <c r="F28" s="17">
        <f t="shared" si="47"/>
        <v>677.6</v>
      </c>
      <c r="G28" s="17">
        <f t="shared" si="47"/>
        <v>119.3</v>
      </c>
      <c r="H28" s="17">
        <f t="shared" si="47"/>
        <v>0</v>
      </c>
      <c r="I28" s="17">
        <f t="shared" si="47"/>
        <v>796.3</v>
      </c>
      <c r="J28" s="17">
        <f t="shared" si="47"/>
        <v>677</v>
      </c>
      <c r="K28" s="17">
        <f t="shared" si="47"/>
        <v>119.3</v>
      </c>
      <c r="L28" s="17">
        <f t="shared" si="47"/>
        <v>0</v>
      </c>
      <c r="M28" s="17">
        <f t="shared" si="47"/>
        <v>0</v>
      </c>
      <c r="N28" s="17">
        <f t="shared" si="47"/>
        <v>0</v>
      </c>
      <c r="O28" s="17">
        <f t="shared" si="47"/>
        <v>0</v>
      </c>
      <c r="P28" s="17">
        <f t="shared" si="47"/>
        <v>0</v>
      </c>
      <c r="Q28" s="17">
        <f t="shared" si="47"/>
        <v>0</v>
      </c>
      <c r="R28" s="17">
        <f t="shared" si="47"/>
        <v>0</v>
      </c>
      <c r="S28" s="17">
        <f t="shared" si="47"/>
        <v>0</v>
      </c>
      <c r="T28" s="18">
        <f t="shared" si="47"/>
        <v>0</v>
      </c>
      <c r="U28" s="17">
        <f t="shared" ref="U28:AB28" si="48">U29+U30</f>
        <v>0</v>
      </c>
      <c r="V28" s="17">
        <f t="shared" si="48"/>
        <v>0</v>
      </c>
      <c r="W28" s="17">
        <f t="shared" si="48"/>
        <v>0</v>
      </c>
      <c r="X28" s="18">
        <f t="shared" si="48"/>
        <v>0</v>
      </c>
      <c r="Y28" s="18">
        <f t="shared" si="48"/>
        <v>139.30000000000001</v>
      </c>
      <c r="Z28" s="18">
        <f>Z30</f>
        <v>139.30000000000001</v>
      </c>
      <c r="AA28" s="18">
        <f t="shared" si="48"/>
        <v>0</v>
      </c>
      <c r="AB28" s="18">
        <f t="shared" si="48"/>
        <v>0</v>
      </c>
      <c r="AC28" s="18">
        <f t="shared" ref="AC28:AJ28" si="49">AC29+AC30</f>
        <v>139.30000000000001</v>
      </c>
      <c r="AD28" s="18">
        <f>AD30</f>
        <v>139.30000000000001</v>
      </c>
      <c r="AE28" s="18">
        <f t="shared" ref="AE28" si="50">AE29+AE30</f>
        <v>0</v>
      </c>
      <c r="AF28" s="18">
        <f t="shared" si="49"/>
        <v>0</v>
      </c>
      <c r="AG28" s="18">
        <f>AH28+AI28+AJ28</f>
        <v>139.30000000000001</v>
      </c>
      <c r="AH28" s="18">
        <f>AH30</f>
        <v>139.30000000000001</v>
      </c>
      <c r="AI28" s="18">
        <f>AI30</f>
        <v>0</v>
      </c>
      <c r="AJ28" s="18">
        <f t="shared" si="49"/>
        <v>0</v>
      </c>
      <c r="AK28" s="27"/>
      <c r="AL28" s="27"/>
    </row>
    <row r="29" spans="1:38" s="8" customFormat="1" ht="75" customHeight="1" x14ac:dyDescent="0.25">
      <c r="A29" s="61"/>
      <c r="B29" s="14" t="s">
        <v>9</v>
      </c>
      <c r="C29" s="14" t="s">
        <v>9</v>
      </c>
      <c r="D29" s="16">
        <f>E29+I29+M29+Q29+U29+AC29+AG29</f>
        <v>1256.49</v>
      </c>
      <c r="E29" s="21">
        <f>F29+G29</f>
        <v>796.9</v>
      </c>
      <c r="F29" s="21">
        <v>677.6</v>
      </c>
      <c r="G29" s="21">
        <v>119.3</v>
      </c>
      <c r="H29" s="21">
        <v>0</v>
      </c>
      <c r="I29" s="21">
        <f>J29+K29+L29</f>
        <v>459.59</v>
      </c>
      <c r="J29" s="21">
        <v>459.59</v>
      </c>
      <c r="K29" s="31">
        <v>0</v>
      </c>
      <c r="L29" s="21">
        <v>0</v>
      </c>
      <c r="M29" s="21">
        <f>N29+O29</f>
        <v>0</v>
      </c>
      <c r="N29" s="21">
        <v>0</v>
      </c>
      <c r="O29" s="21">
        <v>0</v>
      </c>
      <c r="P29" s="21">
        <v>0</v>
      </c>
      <c r="Q29" s="21">
        <f>R29+S29</f>
        <v>0</v>
      </c>
      <c r="R29" s="21">
        <v>0</v>
      </c>
      <c r="S29" s="21">
        <v>0</v>
      </c>
      <c r="T29" s="22">
        <v>0</v>
      </c>
      <c r="U29" s="21">
        <f>V29+W29</f>
        <v>0</v>
      </c>
      <c r="V29" s="21">
        <v>0</v>
      </c>
      <c r="W29" s="21">
        <v>0</v>
      </c>
      <c r="X29" s="22">
        <v>0</v>
      </c>
      <c r="Y29" s="22">
        <f>Z29+AA29</f>
        <v>0</v>
      </c>
      <c r="Z29" s="22">
        <v>0</v>
      </c>
      <c r="AA29" s="22">
        <v>0</v>
      </c>
      <c r="AB29" s="22">
        <v>0</v>
      </c>
      <c r="AC29" s="22">
        <f>AD29+AF29</f>
        <v>0</v>
      </c>
      <c r="AD29" s="22">
        <v>0</v>
      </c>
      <c r="AE29" s="22">
        <v>0</v>
      </c>
      <c r="AF29" s="22">
        <v>0</v>
      </c>
      <c r="AG29" s="22">
        <f>AH29+AI29+AJ29</f>
        <v>0</v>
      </c>
      <c r="AH29" s="22">
        <v>0</v>
      </c>
      <c r="AI29" s="22">
        <v>0</v>
      </c>
      <c r="AJ29" s="22">
        <v>0</v>
      </c>
      <c r="AK29" s="30"/>
      <c r="AL29" s="30"/>
    </row>
    <row r="30" spans="1:38" s="8" customFormat="1" ht="138.75" customHeight="1" x14ac:dyDescent="0.25">
      <c r="A30" s="62"/>
      <c r="B30" s="13" t="s">
        <v>30</v>
      </c>
      <c r="C30" s="14" t="s">
        <v>8</v>
      </c>
      <c r="D30" s="16">
        <f>E30+I30+M30+Q30+U30+AC30+Y30+AG30</f>
        <v>754.6099999999999</v>
      </c>
      <c r="E30" s="21">
        <v>0</v>
      </c>
      <c r="F30" s="21">
        <v>0</v>
      </c>
      <c r="G30" s="21">
        <v>0</v>
      </c>
      <c r="H30" s="21">
        <v>0</v>
      </c>
      <c r="I30" s="21">
        <f>J30+K30+L30</f>
        <v>336.71</v>
      </c>
      <c r="J30" s="21">
        <v>217.41</v>
      </c>
      <c r="K30" s="21">
        <v>119.3</v>
      </c>
      <c r="L30" s="21">
        <v>0</v>
      </c>
      <c r="M30" s="21">
        <f>N30+O30+P30</f>
        <v>0</v>
      </c>
      <c r="N30" s="21">
        <v>0</v>
      </c>
      <c r="O30" s="21">
        <v>0</v>
      </c>
      <c r="P30" s="21">
        <v>0</v>
      </c>
      <c r="Q30" s="21">
        <f>R30+S30+T30</f>
        <v>0</v>
      </c>
      <c r="R30" s="21">
        <v>0</v>
      </c>
      <c r="S30" s="21">
        <v>0</v>
      </c>
      <c r="T30" s="22">
        <v>0</v>
      </c>
      <c r="U30" s="21">
        <f>V30+W30+X30</f>
        <v>0</v>
      </c>
      <c r="V30" s="21">
        <v>0</v>
      </c>
      <c r="W30" s="21">
        <v>0</v>
      </c>
      <c r="X30" s="22">
        <v>0</v>
      </c>
      <c r="Y30" s="22">
        <f>Z30+AA30+AB30</f>
        <v>139.30000000000001</v>
      </c>
      <c r="Z30" s="22">
        <v>139.30000000000001</v>
      </c>
      <c r="AA30" s="22">
        <v>0</v>
      </c>
      <c r="AB30" s="22">
        <v>0</v>
      </c>
      <c r="AC30" s="22">
        <f>AD30+AF30+AJ30</f>
        <v>139.30000000000001</v>
      </c>
      <c r="AD30" s="22">
        <v>139.30000000000001</v>
      </c>
      <c r="AE30" s="22">
        <v>0</v>
      </c>
      <c r="AF30" s="22">
        <v>0</v>
      </c>
      <c r="AG30" s="22">
        <f>AH30</f>
        <v>139.30000000000001</v>
      </c>
      <c r="AH30" s="22">
        <v>139.30000000000001</v>
      </c>
      <c r="AI30" s="22">
        <v>0</v>
      </c>
      <c r="AJ30" s="22">
        <v>0</v>
      </c>
      <c r="AK30" s="30"/>
      <c r="AL30" s="30"/>
    </row>
    <row r="31" spans="1:38" s="1" customFormat="1" ht="139.5" customHeight="1" x14ac:dyDescent="0.25">
      <c r="A31" s="29" t="s">
        <v>17</v>
      </c>
      <c r="B31" s="35" t="s">
        <v>30</v>
      </c>
      <c r="C31" s="26" t="s">
        <v>8</v>
      </c>
      <c r="D31" s="16">
        <f>E31+I31+M31+Q31+U31+Y31+AC31+AG31</f>
        <v>9522.19</v>
      </c>
      <c r="E31" s="17">
        <f>F31+G31+H31</f>
        <v>1260</v>
      </c>
      <c r="F31" s="17">
        <v>1210</v>
      </c>
      <c r="G31" s="17">
        <v>0</v>
      </c>
      <c r="H31" s="17">
        <v>50</v>
      </c>
      <c r="I31" s="17">
        <f>J31+K31+L31</f>
        <v>2235.9</v>
      </c>
      <c r="J31" s="17">
        <v>1277</v>
      </c>
      <c r="K31" s="17">
        <v>565.29</v>
      </c>
      <c r="L31" s="17">
        <v>393.61</v>
      </c>
      <c r="M31" s="17">
        <f>N31+O31+P31</f>
        <v>2910.9720000000002</v>
      </c>
      <c r="N31" s="17">
        <v>1249.3</v>
      </c>
      <c r="O31" s="17">
        <v>888.35</v>
      </c>
      <c r="P31" s="17">
        <v>773.322</v>
      </c>
      <c r="Q31" s="17">
        <f>R31+S31</f>
        <v>1036.018</v>
      </c>
      <c r="R31" s="17">
        <v>570</v>
      </c>
      <c r="S31" s="17">
        <v>466.01799999999997</v>
      </c>
      <c r="T31" s="18">
        <v>0</v>
      </c>
      <c r="U31" s="17">
        <f>V31+W31</f>
        <v>669.3</v>
      </c>
      <c r="V31" s="17">
        <v>669.3</v>
      </c>
      <c r="W31" s="17">
        <v>0</v>
      </c>
      <c r="X31" s="18">
        <v>0</v>
      </c>
      <c r="Y31" s="18">
        <f>Z31+AA31</f>
        <v>470</v>
      </c>
      <c r="Z31" s="18">
        <v>470</v>
      </c>
      <c r="AA31" s="18">
        <v>0</v>
      </c>
      <c r="AB31" s="18">
        <v>0</v>
      </c>
      <c r="AC31" s="18">
        <f>AD31+AF31</f>
        <v>470</v>
      </c>
      <c r="AD31" s="18">
        <v>470</v>
      </c>
      <c r="AE31" s="18">
        <v>0</v>
      </c>
      <c r="AF31" s="18">
        <v>0</v>
      </c>
      <c r="AG31" s="18">
        <f>AH31</f>
        <v>470</v>
      </c>
      <c r="AH31" s="18">
        <v>470</v>
      </c>
      <c r="AI31" s="18">
        <v>0</v>
      </c>
      <c r="AJ31" s="18">
        <v>0</v>
      </c>
      <c r="AK31" s="27"/>
      <c r="AL31" s="27"/>
    </row>
    <row r="32" spans="1:38" s="1" customFormat="1" ht="104.25" customHeight="1" x14ac:dyDescent="0.25">
      <c r="A32" s="29" t="s">
        <v>25</v>
      </c>
      <c r="B32" s="35" t="s">
        <v>26</v>
      </c>
      <c r="C32" s="26" t="s">
        <v>8</v>
      </c>
      <c r="D32" s="16">
        <f>E32+I32+M32+Q32+U32+AC32+AG32</f>
        <v>564.20000000000005</v>
      </c>
      <c r="E32" s="17">
        <f>F32+G32+H32</f>
        <v>0</v>
      </c>
      <c r="F32" s="17">
        <v>0</v>
      </c>
      <c r="G32" s="17">
        <v>0</v>
      </c>
      <c r="H32" s="17">
        <v>0</v>
      </c>
      <c r="I32" s="17">
        <f>J32+K32+L32</f>
        <v>0</v>
      </c>
      <c r="J32" s="17">
        <v>0</v>
      </c>
      <c r="K32" s="17">
        <v>0</v>
      </c>
      <c r="L32" s="17">
        <v>0</v>
      </c>
      <c r="M32" s="17">
        <f>N32+O32+P32</f>
        <v>0</v>
      </c>
      <c r="N32" s="17">
        <v>0</v>
      </c>
      <c r="O32" s="17">
        <v>0</v>
      </c>
      <c r="P32" s="17">
        <v>0</v>
      </c>
      <c r="Q32" s="17">
        <f>R32+S32</f>
        <v>564.20000000000005</v>
      </c>
      <c r="R32" s="17">
        <v>80</v>
      </c>
      <c r="S32" s="17">
        <v>484.2</v>
      </c>
      <c r="T32" s="18">
        <v>0</v>
      </c>
      <c r="U32" s="17">
        <f>V32+W32</f>
        <v>0</v>
      </c>
      <c r="V32" s="17">
        <v>0</v>
      </c>
      <c r="W32" s="17">
        <v>0</v>
      </c>
      <c r="X32" s="18">
        <v>0</v>
      </c>
      <c r="Y32" s="18">
        <f>Z32+AA32</f>
        <v>72.5</v>
      </c>
      <c r="Z32" s="18">
        <v>72.5</v>
      </c>
      <c r="AA32" s="18">
        <v>0</v>
      </c>
      <c r="AB32" s="18">
        <v>0</v>
      </c>
      <c r="AC32" s="18">
        <f>AD32+AF32</f>
        <v>0</v>
      </c>
      <c r="AD32" s="18">
        <v>0</v>
      </c>
      <c r="AE32" s="18">
        <v>0</v>
      </c>
      <c r="AF32" s="18">
        <v>0</v>
      </c>
      <c r="AG32" s="18">
        <f>AH32</f>
        <v>0</v>
      </c>
      <c r="AH32" s="18">
        <v>0</v>
      </c>
      <c r="AI32" s="18">
        <v>0</v>
      </c>
      <c r="AJ32" s="18">
        <v>0</v>
      </c>
      <c r="AK32" s="27"/>
      <c r="AL32" s="27"/>
    </row>
    <row r="33" spans="6:20" x14ac:dyDescent="0.25"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T33" s="32" t="s">
        <v>19</v>
      </c>
    </row>
  </sheetData>
  <mergeCells count="91">
    <mergeCell ref="F17:F18"/>
    <mergeCell ref="J17:J18"/>
    <mergeCell ref="K17:K18"/>
    <mergeCell ref="L17:L18"/>
    <mergeCell ref="H17:H18"/>
    <mergeCell ref="G17:G18"/>
    <mergeCell ref="N6:S6"/>
    <mergeCell ref="D11:AJ11"/>
    <mergeCell ref="Y12:AB12"/>
    <mergeCell ref="AC13:AC14"/>
    <mergeCell ref="N7:X7"/>
    <mergeCell ref="N8:X8"/>
    <mergeCell ref="AD13:AD14"/>
    <mergeCell ref="AF13:AF14"/>
    <mergeCell ref="G13:G14"/>
    <mergeCell ref="AG13:AG14"/>
    <mergeCell ref="AH13:AH14"/>
    <mergeCell ref="AI13:AI14"/>
    <mergeCell ref="AC12:AF12"/>
    <mergeCell ref="AG12:AJ12"/>
    <mergeCell ref="AE13:AE14"/>
    <mergeCell ref="Y3:AJ8"/>
    <mergeCell ref="Y13:Y14"/>
    <mergeCell ref="Z13:Z14"/>
    <mergeCell ref="AA13:AA14"/>
    <mergeCell ref="AB13:AB14"/>
    <mergeCell ref="AJ13:AJ14"/>
    <mergeCell ref="F33:P33"/>
    <mergeCell ref="P13:P14"/>
    <mergeCell ref="A28:A30"/>
    <mergeCell ref="E12:H12"/>
    <mergeCell ref="B11:B14"/>
    <mergeCell ref="H13:H14"/>
    <mergeCell ref="L13:L14"/>
    <mergeCell ref="B17:B18"/>
    <mergeCell ref="C17:C18"/>
    <mergeCell ref="A24:A26"/>
    <mergeCell ref="A16:A20"/>
    <mergeCell ref="C11:C14"/>
    <mergeCell ref="D12:D14"/>
    <mergeCell ref="E13:E14"/>
    <mergeCell ref="F13:F14"/>
    <mergeCell ref="A21:A22"/>
    <mergeCell ref="A11:A14"/>
    <mergeCell ref="J13:J14"/>
    <mergeCell ref="R13:R14"/>
    <mergeCell ref="S13:S14"/>
    <mergeCell ref="I13:I14"/>
    <mergeCell ref="K13:K14"/>
    <mergeCell ref="I12:L12"/>
    <mergeCell ref="O13:O14"/>
    <mergeCell ref="M12:P12"/>
    <mergeCell ref="U12:X12"/>
    <mergeCell ref="U13:U14"/>
    <mergeCell ref="V13:V14"/>
    <mergeCell ref="W13:W14"/>
    <mergeCell ref="X13:X14"/>
    <mergeCell ref="T13:T14"/>
    <mergeCell ref="Q12:T12"/>
    <mergeCell ref="M13:M14"/>
    <mergeCell ref="N13:N14"/>
    <mergeCell ref="Q13:Q14"/>
    <mergeCell ref="AJ17:AJ18"/>
    <mergeCell ref="AI17:AI18"/>
    <mergeCell ref="AH17:AH18"/>
    <mergeCell ref="AG17:AG18"/>
    <mergeCell ref="AF17:AF18"/>
    <mergeCell ref="X17:X18"/>
    <mergeCell ref="W17:W18"/>
    <mergeCell ref="V17:V18"/>
    <mergeCell ref="AE17:AE18"/>
    <mergeCell ref="AD17:AD18"/>
    <mergeCell ref="AC17:AC18"/>
    <mergeCell ref="AB17:AB18"/>
    <mergeCell ref="AA17:AA18"/>
    <mergeCell ref="Y1:AJ1"/>
    <mergeCell ref="E17:E18"/>
    <mergeCell ref="D17:D18"/>
    <mergeCell ref="A10:AD10"/>
    <mergeCell ref="P17:P18"/>
    <mergeCell ref="O17:O18"/>
    <mergeCell ref="N17:N18"/>
    <mergeCell ref="M17:M18"/>
    <mergeCell ref="I17:I18"/>
    <mergeCell ref="U17:U18"/>
    <mergeCell ref="T17:T18"/>
    <mergeCell ref="S17:S18"/>
    <mergeCell ref="R17:R18"/>
    <mergeCell ref="Q17:Q18"/>
    <mergeCell ref="Z17:Z18"/>
    <mergeCell ref="Y17:Y18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2018-12-26T08:46:42Z</cp:lastPrinted>
  <dcterms:created xsi:type="dcterms:W3CDTF">2014-09-25T06:56:07Z</dcterms:created>
  <dcterms:modified xsi:type="dcterms:W3CDTF">2018-12-26T08:46:53Z</dcterms:modified>
</cp:coreProperties>
</file>