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БЖД!$10:$12</definedName>
    <definedName name="_xlnm.Print_Area" localSheetId="0">БЖД!$A$1:$AJ$135</definedName>
  </definedNames>
  <calcPr calcId="144525"/>
</workbook>
</file>

<file path=xl/calcChain.xml><?xml version="1.0" encoding="utf-8"?>
<calcChain xmlns="http://schemas.openxmlformats.org/spreadsheetml/2006/main">
  <c r="W113" i="27" l="1"/>
  <c r="V113" i="27"/>
  <c r="U113" i="27"/>
  <c r="T113" i="27"/>
  <c r="R113" i="27"/>
  <c r="Q113" i="27"/>
  <c r="P113" i="27"/>
  <c r="O113" i="27"/>
  <c r="K113" i="27"/>
  <c r="L113" i="27"/>
  <c r="M113" i="27"/>
  <c r="J113" i="27"/>
  <c r="N124" i="27" l="1"/>
  <c r="S100" i="27"/>
  <c r="S98" i="27"/>
  <c r="S67" i="27"/>
  <c r="S69" i="27"/>
  <c r="J29" i="27"/>
  <c r="K29" i="27"/>
  <c r="L29" i="27"/>
  <c r="M29" i="27"/>
  <c r="O29" i="27"/>
  <c r="P29" i="27"/>
  <c r="Q29" i="27"/>
  <c r="R29" i="27"/>
  <c r="T29" i="27"/>
  <c r="U29" i="27"/>
  <c r="V29" i="27"/>
  <c r="W29" i="27"/>
  <c r="N30" i="27"/>
  <c r="N29" i="27" s="1"/>
  <c r="I30" i="27"/>
  <c r="I29" i="27" s="1"/>
  <c r="S30" i="27"/>
  <c r="S29" i="27" s="1"/>
  <c r="S42" i="27" l="1"/>
  <c r="S41" i="27"/>
  <c r="S40" i="27"/>
  <c r="W39" i="27"/>
  <c r="V39" i="27"/>
  <c r="U39" i="27"/>
  <c r="T39" i="27"/>
  <c r="S39" i="27" l="1"/>
  <c r="S130" i="27"/>
  <c r="S128" i="27"/>
  <c r="S126" i="27"/>
  <c r="S124" i="27"/>
  <c r="S122" i="27"/>
  <c r="S120" i="27"/>
  <c r="S118" i="27"/>
  <c r="S116" i="27"/>
  <c r="S114" i="27"/>
  <c r="N114" i="27"/>
  <c r="I114" i="27"/>
  <c r="S110" i="27"/>
  <c r="S109" i="27"/>
  <c r="W108" i="27"/>
  <c r="V108" i="27"/>
  <c r="U108" i="27"/>
  <c r="T108" i="27"/>
  <c r="R108" i="27"/>
  <c r="Q108" i="27"/>
  <c r="P108" i="27"/>
  <c r="O108" i="27"/>
  <c r="K108" i="27"/>
  <c r="L108" i="27"/>
  <c r="M108" i="27"/>
  <c r="J108" i="27"/>
  <c r="S106" i="27"/>
  <c r="W105" i="27"/>
  <c r="V105" i="27"/>
  <c r="U105" i="27"/>
  <c r="T105" i="27"/>
  <c r="S105" i="27" s="1"/>
  <c r="R105" i="27"/>
  <c r="Q105" i="27"/>
  <c r="P105" i="27"/>
  <c r="O105" i="27"/>
  <c r="K105" i="27"/>
  <c r="L105" i="27"/>
  <c r="M105" i="27"/>
  <c r="J105" i="27"/>
  <c r="S102" i="27"/>
  <c r="W97" i="27"/>
  <c r="W132" i="27" s="1"/>
  <c r="V97" i="27"/>
  <c r="U97" i="27"/>
  <c r="U132" i="27" s="1"/>
  <c r="T97" i="27"/>
  <c r="R97" i="27"/>
  <c r="Q97" i="27"/>
  <c r="P97" i="27"/>
  <c r="O97" i="27"/>
  <c r="K97" i="27"/>
  <c r="L97" i="27"/>
  <c r="M97" i="27"/>
  <c r="J97" i="27"/>
  <c r="S93" i="27"/>
  <c r="N93" i="27"/>
  <c r="I93" i="27"/>
  <c r="H93" i="27" s="1"/>
  <c r="S91" i="27"/>
  <c r="N91" i="27"/>
  <c r="I91" i="27"/>
  <c r="H89" i="27"/>
  <c r="H87" i="27"/>
  <c r="H85" i="27"/>
  <c r="H83" i="27"/>
  <c r="H81" i="27"/>
  <c r="H79" i="27"/>
  <c r="H77" i="27"/>
  <c r="W66" i="27"/>
  <c r="W94" i="27" s="1"/>
  <c r="V66" i="27"/>
  <c r="V94" i="27" s="1"/>
  <c r="U66" i="27"/>
  <c r="U94" i="27" s="1"/>
  <c r="T66" i="27"/>
  <c r="T94" i="27" s="1"/>
  <c r="R66" i="27"/>
  <c r="Q66" i="27"/>
  <c r="P66" i="27"/>
  <c r="O66" i="27"/>
  <c r="K66" i="27"/>
  <c r="L66" i="27"/>
  <c r="M66" i="27"/>
  <c r="J66" i="27"/>
  <c r="H63" i="27"/>
  <c r="S61" i="27"/>
  <c r="N61" i="27"/>
  <c r="I61" i="27"/>
  <c r="W60" i="27"/>
  <c r="V60" i="27"/>
  <c r="U60" i="27"/>
  <c r="T60" i="27"/>
  <c r="R60" i="27"/>
  <c r="Q60" i="27"/>
  <c r="P60" i="27"/>
  <c r="O60" i="27"/>
  <c r="K60" i="27"/>
  <c r="L60" i="27"/>
  <c r="M60" i="27"/>
  <c r="J60" i="27"/>
  <c r="I60" i="27" s="1"/>
  <c r="S57" i="27"/>
  <c r="N57" i="27"/>
  <c r="W56" i="27"/>
  <c r="W63" i="27" s="1"/>
  <c r="V56" i="27"/>
  <c r="V63" i="27" s="1"/>
  <c r="U56" i="27"/>
  <c r="U63" i="27" s="1"/>
  <c r="T56" i="27"/>
  <c r="T63" i="27" s="1"/>
  <c r="R56" i="27"/>
  <c r="R63" i="27" s="1"/>
  <c r="Q56" i="27"/>
  <c r="Q63" i="27" s="1"/>
  <c r="P56" i="27"/>
  <c r="P63" i="27" s="1"/>
  <c r="O56" i="27"/>
  <c r="O63" i="27" s="1"/>
  <c r="K56" i="27"/>
  <c r="K63" i="27" s="1"/>
  <c r="L56" i="27"/>
  <c r="L63" i="27" s="1"/>
  <c r="M56" i="27"/>
  <c r="M63" i="27" s="1"/>
  <c r="J56" i="27"/>
  <c r="J63" i="27" s="1"/>
  <c r="W53" i="27"/>
  <c r="V53" i="27"/>
  <c r="U53" i="27"/>
  <c r="T53" i="27"/>
  <c r="S53" i="27"/>
  <c r="W50" i="27"/>
  <c r="V50" i="27"/>
  <c r="U50" i="27"/>
  <c r="T50" i="27"/>
  <c r="R50" i="27"/>
  <c r="Q50" i="27"/>
  <c r="P50" i="27"/>
  <c r="O50" i="27"/>
  <c r="K50" i="27"/>
  <c r="L50" i="27"/>
  <c r="M50" i="27"/>
  <c r="J50" i="27"/>
  <c r="I50" i="27" s="1"/>
  <c r="S46" i="27"/>
  <c r="S47" i="27"/>
  <c r="N46" i="27"/>
  <c r="N47" i="27"/>
  <c r="I46" i="27"/>
  <c r="I47" i="27"/>
  <c r="H46" i="27"/>
  <c r="H47" i="27"/>
  <c r="W45" i="27"/>
  <c r="V45" i="27"/>
  <c r="U45" i="27"/>
  <c r="T45" i="27"/>
  <c r="S45" i="27" s="1"/>
  <c r="R45" i="27"/>
  <c r="Q45" i="27"/>
  <c r="P45" i="27"/>
  <c r="O45" i="27"/>
  <c r="J45" i="27"/>
  <c r="K45" i="27"/>
  <c r="L45" i="27"/>
  <c r="M45" i="27"/>
  <c r="H29" i="27"/>
  <c r="H30" i="27"/>
  <c r="H25" i="27"/>
  <c r="H17" i="27"/>
  <c r="I40" i="27"/>
  <c r="I41" i="27"/>
  <c r="I42" i="27"/>
  <c r="N40" i="27"/>
  <c r="N41" i="27"/>
  <c r="N42" i="27"/>
  <c r="R39" i="27"/>
  <c r="Q39" i="27"/>
  <c r="P39" i="27"/>
  <c r="O39" i="27"/>
  <c r="K39" i="27"/>
  <c r="L39" i="27"/>
  <c r="M39" i="27"/>
  <c r="J39" i="27"/>
  <c r="S24" i="27"/>
  <c r="S22" i="27"/>
  <c r="W21" i="27"/>
  <c r="W26" i="27" s="1"/>
  <c r="V21" i="27"/>
  <c r="V26" i="27" s="1"/>
  <c r="U21" i="27"/>
  <c r="U26" i="27" s="1"/>
  <c r="T21" i="27"/>
  <c r="T26" i="27" s="1"/>
  <c r="S50" i="27" l="1"/>
  <c r="H41" i="27"/>
  <c r="I45" i="27"/>
  <c r="N45" i="27"/>
  <c r="N50" i="27"/>
  <c r="N60" i="27"/>
  <c r="H45" i="27"/>
  <c r="I39" i="27"/>
  <c r="N39" i="27"/>
  <c r="I56" i="27"/>
  <c r="I63" i="27" s="1"/>
  <c r="S108" i="27"/>
  <c r="N108" i="27"/>
  <c r="I108" i="27"/>
  <c r="I97" i="27"/>
  <c r="N97" i="27"/>
  <c r="H42" i="27"/>
  <c r="H40" i="27"/>
  <c r="V132" i="27"/>
  <c r="V133" i="27" s="1"/>
  <c r="T132" i="27"/>
  <c r="I66" i="27"/>
  <c r="N66" i="27"/>
  <c r="T133" i="27"/>
  <c r="U133" i="27"/>
  <c r="W133" i="27"/>
  <c r="S113" i="27"/>
  <c r="H114" i="27"/>
  <c r="S97" i="27"/>
  <c r="S66" i="27"/>
  <c r="H91" i="27"/>
  <c r="S60" i="27"/>
  <c r="S56" i="27"/>
  <c r="N56" i="27"/>
  <c r="N63" i="27" s="1"/>
  <c r="S21" i="27"/>
  <c r="H39" i="27" l="1"/>
  <c r="S63" i="27"/>
  <c r="H97" i="27"/>
  <c r="H108" i="27"/>
  <c r="H66" i="27"/>
  <c r="S94" i="27"/>
  <c r="S132" i="27"/>
  <c r="S26" i="27"/>
  <c r="H18" i="27"/>
  <c r="S133" i="27" l="1"/>
  <c r="I75" i="27"/>
  <c r="H75" i="27" s="1"/>
  <c r="I73" i="27" l="1"/>
  <c r="H73" i="27" s="1"/>
  <c r="Q132" i="27" l="1"/>
  <c r="L132" i="27"/>
  <c r="R132" i="27"/>
  <c r="P132" i="27"/>
  <c r="O132" i="27"/>
  <c r="M132" i="27"/>
  <c r="K132" i="27"/>
  <c r="I113" i="27" l="1"/>
  <c r="N113" i="27"/>
  <c r="J132" i="27"/>
  <c r="R53" i="27"/>
  <c r="Q53" i="27"/>
  <c r="P53" i="27"/>
  <c r="O53" i="27"/>
  <c r="N53" i="27"/>
  <c r="M53" i="27"/>
  <c r="L53" i="27"/>
  <c r="K53" i="27"/>
  <c r="J53" i="27"/>
  <c r="I53" i="27"/>
  <c r="H53" i="27" l="1"/>
  <c r="H113" i="27"/>
  <c r="R94" i="27"/>
  <c r="Q94" i="27"/>
  <c r="P94" i="27"/>
  <c r="O94" i="27"/>
  <c r="M94" i="27"/>
  <c r="L94" i="27"/>
  <c r="K94" i="27"/>
  <c r="J94" i="27"/>
  <c r="M26" i="27"/>
  <c r="M133" i="27" s="1"/>
  <c r="L26" i="27"/>
  <c r="L133" i="27" s="1"/>
  <c r="J26" i="27"/>
  <c r="J133" i="27" s="1"/>
  <c r="I130" i="27" l="1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N130" i="27"/>
  <c r="H130" i="27" l="1"/>
  <c r="I71" i="27"/>
  <c r="H71" i="27" s="1"/>
  <c r="N69" i="27"/>
  <c r="I69" i="27"/>
  <c r="N67" i="27"/>
  <c r="I67" i="27"/>
  <c r="N94" i="27"/>
  <c r="I94" i="27"/>
  <c r="H67" i="27" l="1"/>
  <c r="H69" i="27"/>
  <c r="P21" i="27"/>
  <c r="P26" i="27" s="1"/>
  <c r="P133" i="27" s="1"/>
  <c r="I24" i="27"/>
  <c r="I22" i="27"/>
  <c r="N24" i="27"/>
  <c r="N22" i="27"/>
  <c r="H24" i="27" l="1"/>
  <c r="H22" i="27"/>
  <c r="K21" i="27"/>
  <c r="K26" i="27" l="1"/>
  <c r="K133" i="27" s="1"/>
  <c r="I21" i="27"/>
  <c r="N128" i="27"/>
  <c r="H128" i="27" s="1"/>
  <c r="N126" i="27"/>
  <c r="H126" i="27" s="1"/>
  <c r="H124" i="27"/>
  <c r="N122" i="27"/>
  <c r="H122" i="27" s="1"/>
  <c r="N120" i="27"/>
  <c r="H120" i="27" s="1"/>
  <c r="N118" i="27"/>
  <c r="H118" i="27" s="1"/>
  <c r="N116" i="27"/>
  <c r="H116" i="27" s="1"/>
  <c r="N110" i="27"/>
  <c r="N109" i="27"/>
  <c r="N105" i="27"/>
  <c r="N102" i="27"/>
  <c r="N100" i="27"/>
  <c r="N98" i="27"/>
  <c r="I110" i="27"/>
  <c r="I109" i="27"/>
  <c r="H109" i="27" s="1"/>
  <c r="I106" i="27"/>
  <c r="H106" i="27" s="1"/>
  <c r="I105" i="27"/>
  <c r="I102" i="27"/>
  <c r="I100" i="27"/>
  <c r="I98" i="27"/>
  <c r="R21" i="27"/>
  <c r="R26" i="27" s="1"/>
  <c r="R133" i="27" s="1"/>
  <c r="Q21" i="27"/>
  <c r="Q26" i="27" s="1"/>
  <c r="Q133" i="27" s="1"/>
  <c r="O21" i="27"/>
  <c r="H98" i="27" l="1"/>
  <c r="H110" i="27"/>
  <c r="H102" i="27"/>
  <c r="H100" i="27"/>
  <c r="I26" i="27"/>
  <c r="I132" i="27"/>
  <c r="H105" i="27"/>
  <c r="N132" i="27"/>
  <c r="H94" i="27"/>
  <c r="O26" i="27"/>
  <c r="O133" i="27" s="1"/>
  <c r="N21" i="27"/>
  <c r="H21" i="27" s="1"/>
  <c r="I133" i="27" l="1"/>
  <c r="H132" i="27"/>
  <c r="N26" i="27"/>
  <c r="N133" i="27" s="1"/>
  <c r="H26" i="27"/>
  <c r="H133" i="27" l="1"/>
</calcChain>
</file>

<file path=xl/sharedStrings.xml><?xml version="1.0" encoding="utf-8"?>
<sst xmlns="http://schemas.openxmlformats.org/spreadsheetml/2006/main" count="1249" uniqueCount="260">
  <si>
    <t>Ожидаемый результат реализации мероприятия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</si>
  <si>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</si>
  <si>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</si>
  <si>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</si>
  <si>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</si>
  <si>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</si>
  <si>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</si>
  <si>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</si>
  <si>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</si>
  <si>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</si>
  <si>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</si>
  <si>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</si>
  <si>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</si>
  <si>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</si>
  <si>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Снижение количества преступлений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</si>
  <si>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</si>
  <si>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</si>
  <si>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</si>
  <si>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</si>
  <si>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</si>
  <si>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</si>
  <si>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</si>
  <si>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</si>
  <si>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</si>
  <si>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</si>
  <si>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</si>
  <si>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</si>
  <si>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</si>
  <si>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</si>
  <si>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</si>
  <si>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</si>
  <si>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</si>
  <si>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</si>
  <si>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</si>
  <si>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</si>
  <si>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</si>
  <si>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</si>
  <si>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</si>
  <si>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</si>
  <si>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</si>
  <si>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</si>
  <si>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</si>
  <si>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</si>
  <si>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</si>
  <si>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</si>
  <si>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</si>
  <si>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</si>
  <si>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</si>
  <si>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</si>
  <si>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</si>
  <si>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</si>
  <si>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</si>
  <si>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</si>
  <si>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</si>
  <si>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</si>
  <si>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</si>
  <si>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</si>
  <si>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</si>
  <si>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</si>
  <si>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</si>
  <si>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</si>
  <si>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</si>
  <si>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</si>
  <si>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</si>
  <si>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</si>
  <si>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</si>
  <si>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</si>
  <si>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</si>
  <si>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</si>
  <si>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</si>
  <si>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</si>
  <si>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</si>
  <si>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</si>
  <si>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</si>
  <si>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</si>
  <si>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</si>
  <si>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</si>
  <si>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</si>
  <si>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</si>
  <si>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</si>
  <si>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</si>
  <si>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</si>
  <si>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</si>
  <si>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</si>
  <si>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</si>
  <si>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</si>
  <si>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</si>
  <si>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</si>
  <si>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</si>
  <si>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</si>
  <si>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</si>
  <si>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</si>
  <si>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</si>
  <si>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</si>
  <si>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</si>
  <si>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</si>
  <si>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</si>
  <si>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</si>
  <si>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</si>
  <si>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</si>
  <si>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</si>
  <si>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</si>
  <si>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</si>
  <si>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</si>
  <si>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</si>
  <si>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</si>
  <si>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</si>
  <si>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</si>
  <si>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</si>
  <si>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</si>
  <si>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</si>
  <si>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</si>
  <si>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</si>
  <si>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</si>
  <si>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</si>
  <si>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</si>
  <si>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</si>
  <si>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</si>
  <si>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</si>
  <si>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</si>
  <si>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</si>
  <si>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</si>
  <si>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</si>
  <si>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</si>
  <si>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</si>
  <si>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</si>
  <si>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</si>
  <si>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Кислицын С.П. - заместитель главы администрации МР "Печора"</t>
  </si>
  <si>
    <t>11.6.</t>
  </si>
  <si>
    <t>11.7.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</si>
  <si>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</si>
  <si>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</si>
  <si>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</si>
  <si>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</si>
  <si>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</si>
  <si>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</si>
  <si>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</si>
  <si>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</si>
  <si>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</si>
  <si>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</si>
  <si>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</si>
  <si>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</si>
  <si>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</si>
  <si>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</si>
  <si>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</si>
  <si>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</si>
  <si>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</si>
  <si>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</si>
  <si>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</si>
  <si>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</si>
  <si>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</si>
  <si>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</si>
  <si>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</si>
  <si>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</si>
  <si>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</si>
  <si>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</si>
  <si>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</si>
  <si>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</si>
  <si>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</si>
  <si>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</si>
  <si>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</si>
  <si>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 xml:space="preserve">План мероприятий по реализации муниципальной программы "Безопасность жизнедеятельности населения МО МР "Печора" на 2018-2020 годы
</t>
  </si>
  <si>
    <t>2020 год</t>
  </si>
  <si>
    <t>2018 год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</si>
  <si>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</si>
  <si>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</si>
  <si>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</si>
  <si>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31.12.2020</t>
  </si>
  <si>
    <t>9.</t>
  </si>
  <si>
    <t>9.1.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</si>
  <si>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</si>
  <si>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</si>
  <si>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</si>
  <si>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</si>
  <si>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</si>
  <si>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</si>
  <si>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</si>
  <si>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</si>
  <si>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</si>
  <si>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</si>
  <si>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</si>
  <si>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</si>
  <si>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</si>
  <si>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</si>
  <si>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</si>
  <si>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r>
      <rPr>
        <b/>
        <sz val="12"/>
        <color theme="1"/>
        <rFont val="Times New Roman"/>
        <family val="1"/>
        <charset val="204"/>
      </rPr>
      <t xml:space="preserve">Контрольное событие 11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</si>
  <si>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rFont val="Times New Roman"/>
        <family val="1"/>
        <charset val="204"/>
      </rPr>
      <t xml:space="preserve">Контрольное событие 12
</t>
    </r>
    <r>
      <rPr>
        <sz val="12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</si>
  <si>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rFont val="Times New Roman"/>
        <family val="1"/>
        <charset val="204"/>
      </rPr>
      <t xml:space="preserve">Контрольное событие 13
</t>
    </r>
    <r>
      <rPr>
        <sz val="12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</si>
  <si>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14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</si>
  <si>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</si>
  <si>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</si>
  <si>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</si>
  <si>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</si>
  <si>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1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</si>
  <si>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</si>
  <si>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3     </t>
    </r>
    <r>
      <rPr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</si>
  <si>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2"/>
        <rFont val="Times New Roman"/>
        <family val="1"/>
        <charset val="204"/>
      </rPr>
      <t xml:space="preserve">Контрольное событие     4        </t>
    </r>
    <r>
      <rPr>
        <sz val="12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</si>
  <si>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5             </t>
    </r>
    <r>
      <rPr>
        <sz val="12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</si>
  <si>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Контрольное событие  6         </t>
    </r>
    <r>
      <rPr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</si>
  <si>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7          </t>
    </r>
    <r>
      <rPr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</si>
  <si>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8 </t>
    </r>
    <r>
      <rPr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</si>
  <si>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9        </t>
    </r>
    <r>
      <rPr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</si>
  <si>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10            </t>
    </r>
    <r>
      <rPr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</si>
  <si>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19      </t>
    </r>
    <r>
      <rPr>
        <sz val="12"/>
        <color theme="1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</si>
  <si>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20      </t>
    </r>
    <r>
      <rPr>
        <sz val="12"/>
        <color theme="1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</si>
  <si>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  21                 </t>
    </r>
    <r>
      <rPr>
        <sz val="12"/>
        <color theme="1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</si>
  <si>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22 </t>
    </r>
    <r>
      <rPr>
        <sz val="12"/>
        <color theme="1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</si>
  <si>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sz val="12"/>
        <color theme="1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</si>
  <si>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24 </t>
    </r>
    <r>
      <rPr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</si>
  <si>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25    </t>
    </r>
    <r>
      <rPr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</si>
  <si>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t>Приложение
к постановлению администрации МР "Печора"  
от " 28 " декабря 2017 г. № 1583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</si>
  <si>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</si>
  <si>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</si>
  <si>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</si>
  <si>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</si>
  <si>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</si>
  <si>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</si>
  <si>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</si>
  <si>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</si>
  <si>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</si>
  <si>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</si>
  <si>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</si>
  <si>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</si>
  <si>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</si>
  <si>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</si>
  <si>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</si>
  <si>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</si>
  <si>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</si>
  <si>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</si>
  <si>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</si>
  <si>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</si>
  <si>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</si>
  <si>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 xml:space="preserve">Заведующий сектором по социальным вопросам администрации МР "Печора"-                 Василевич С. В. </t>
  </si>
  <si>
    <t>Мероприятие 5.3.1.3.  
Замена  дорожных знаков</t>
  </si>
  <si>
    <r>
      <rPr>
        <b/>
        <sz val="12"/>
        <color theme="1"/>
        <rFont val="Times New Roman"/>
        <family val="1"/>
        <charset val="204"/>
      </rPr>
      <t xml:space="preserve">Контрольное событие   26   </t>
    </r>
    <r>
      <rPr>
        <sz val="12"/>
        <color theme="1"/>
        <rFont val="Times New Roman"/>
        <family val="1"/>
        <charset val="204"/>
      </rPr>
      <t xml:space="preserve">                 Осуществлена замена дорожные знаки</t>
    </r>
  </si>
  <si>
    <t>Зав. сектором по работе с информационными технологиями администрации МР "Печора" Самсонов А.В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</si>
  <si>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</si>
  <si>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</si>
  <si>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>Начальник управления образования 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</si>
  <si>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    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</si>
  <si>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 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</si>
  <si>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  Начальник управления культуры и туризма МР "Печора" </t>
  </si>
  <si>
    <t xml:space="preserve">Начальник управления образования  МР "Печора"                           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</si>
  <si>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</si>
  <si>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       </t>
  </si>
  <si>
    <t xml:space="preserve">Паншина Н. Н. - глава муниципального района - руководитель администрации МР "Печора"                          </t>
  </si>
  <si>
    <t xml:space="preserve">Паншина Н. Н. - глава муниципального района - руководитель администрации МР "Печора"                           </t>
  </si>
  <si>
    <t xml:space="preserve">Паншина Н. Н. - глава муниципального района - руководитель администрации МР "Печора"                            </t>
  </si>
  <si>
    <t xml:space="preserve">Паншина Н. Н. - глава муниципального района - руководитель администрации МР "Печора"                        </t>
  </si>
  <si>
    <t xml:space="preserve">Паншина Н. Н. - глава муниципального района - руководитель администрации МР "Печора"                   </t>
  </si>
  <si>
    <t xml:space="preserve">Паншина Н. Н. - глава муниципального района - руководитель администрации МР "Печора"                             </t>
  </si>
  <si>
    <t xml:space="preserve">Паншина Н. Н. - глава муниципального района - руководитель администрации МР "Печора"                       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</si>
  <si>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</si>
  <si>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</si>
  <si>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  базы полиции.</t>
  </si>
  <si>
    <t>7.1.</t>
  </si>
  <si>
    <t>Задача 1. Осуществление организационной, информационной деятельности по профилактике правонарушений</t>
  </si>
  <si>
    <t>Писарева Е. Ю. - заместитель руководителя администрации МР "Печора"</t>
  </si>
  <si>
    <t xml:space="preserve">Писарева Е. Ю. - заместитель руководителя администрации МР "Печора"      </t>
  </si>
  <si>
    <t>Приложение
к постановлению администрации МР "Печора"  
от "  28 " декабря 2018 г. № 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</si>
</sst>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9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165" fontId="0" fillId="0" borderId="0" xfId="0" applyNumberFormat="1" applyFont="1"/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9" fillId="3" borderId="1" xfId="0" applyFont="1" applyFill="1" applyBorder="1"/>
    <xf numFmtId="165" fontId="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0" fontId="2" fillId="0" borderId="0" xfId="0" applyFont="1"/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165" fontId="4" fillId="0" borderId="0" xfId="0" applyNumberFormat="1" applyFont="1" applyAlignment="1">
      <alignment horizontal="center" vertical="center"/>
    </xf>
    <xf numFmtId="0" fontId="15" fillId="0" borderId="0" xfId="0" applyFont="1"/>
    <xf numFmtId="0" fontId="7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13" fillId="4" borderId="1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/>
    <xf numFmtId="0" fontId="7" fillId="2" borderId="1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top" wrapText="1"/>
    </xf>
    <xf numFmtId="0" fontId="17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35"/>
  <sheetViews>
    <sheetView tabSelected="1" view="pageBreakPreview" zoomScale="60" zoomScaleNormal="100" workbookViewId="0">
      <pane xSplit="2" ySplit="12" topLeftCell="G13" activePane="bottomRight" state="frozen"/>
      <selection pane="topRight" activeCell="D1" sqref="D1"/>
      <selection pane="bottomLeft" activeCell="A8" sqref="A8"/>
      <selection pane="bottomRight" activeCell="W1" sqref="W1:AJ4"/>
    </sheetView>
  </sheetViews>
  <sheetFormatPr defaultRowHeight="15" x14ac:dyDescent="0.25"/>
  <cols>
    <col min="1" max="1" width="8.140625" style="4" customWidth="1"/>
    <col min="2" max="2" width="47.42578125" style="72" customWidth="1"/>
    <col min="3" max="3" width="31.28515625" style="4" customWidth="1"/>
    <col min="4" max="4" width="32.28515625" style="103" customWidth="1"/>
    <col min="5" max="5" width="19.7109375" style="4" customWidth="1"/>
    <col min="6" max="6" width="16" style="4" customWidth="1"/>
    <col min="7" max="7" width="16.5703125" style="4" customWidth="1"/>
    <col min="8" max="8" width="12.85546875" style="4" customWidth="1"/>
    <col min="9" max="9" width="10.5703125" style="4" customWidth="1"/>
    <col min="10" max="10" width="9.7109375" style="4" customWidth="1"/>
    <col min="11" max="11" width="10.7109375" style="4" customWidth="1"/>
    <col min="12" max="12" width="11.140625" style="4" customWidth="1"/>
    <col min="13" max="13" width="8.28515625" style="4" customWidth="1"/>
    <col min="14" max="14" width="9.7109375" style="4" customWidth="1"/>
    <col min="15" max="15" width="8" style="75" customWidth="1"/>
    <col min="16" max="16" width="10.7109375" style="4" customWidth="1"/>
    <col min="17" max="17" width="9.85546875" style="4" customWidth="1"/>
    <col min="18" max="18" width="9.42578125" style="4" customWidth="1"/>
    <col min="19" max="19" width="10.140625" style="4" bestFit="1" customWidth="1"/>
    <col min="20" max="20" width="9.42578125" style="4" customWidth="1"/>
    <col min="21" max="21" width="10.140625" style="4" bestFit="1" customWidth="1"/>
    <col min="22" max="23" width="9.42578125" style="4" customWidth="1"/>
    <col min="24" max="24" width="3.7109375" style="9" customWidth="1"/>
    <col min="25" max="25" width="4" style="9" bestFit="1" customWidth="1"/>
    <col min="26" max="26" width="4.140625" style="9" customWidth="1"/>
    <col min="27" max="27" width="3.5703125" style="9" customWidth="1"/>
    <col min="28" max="31" width="4" style="1" bestFit="1" customWidth="1"/>
    <col min="32" max="32" width="3.7109375" style="9" customWidth="1"/>
    <col min="33" max="33" width="4" style="9" customWidth="1"/>
    <col min="34" max="34" width="3.7109375" style="9" customWidth="1"/>
    <col min="35" max="35" width="3.85546875" style="9" hidden="1" customWidth="1"/>
    <col min="36" max="36" width="4" style="9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6" ht="21" customHeight="1" x14ac:dyDescent="0.35">
      <c r="J1" s="110"/>
      <c r="K1" s="110"/>
      <c r="L1" s="110"/>
      <c r="M1" s="110"/>
      <c r="N1" s="110"/>
      <c r="O1" s="111"/>
      <c r="P1" s="110"/>
      <c r="Q1" s="110"/>
      <c r="R1" s="110"/>
      <c r="S1" s="110"/>
      <c r="T1" s="110"/>
      <c r="U1" s="112"/>
      <c r="V1" s="112"/>
      <c r="W1" s="149" t="s">
        <v>259</v>
      </c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</row>
    <row r="2" spans="1:36" ht="21" x14ac:dyDescent="0.35">
      <c r="J2" s="110"/>
      <c r="K2" s="110"/>
      <c r="L2" s="110"/>
      <c r="M2" s="110"/>
      <c r="N2" s="110"/>
      <c r="O2" s="111"/>
      <c r="P2" s="110"/>
      <c r="Q2" s="110"/>
      <c r="R2" s="110"/>
      <c r="S2" s="110"/>
      <c r="T2" s="110"/>
      <c r="U2" s="112"/>
      <c r="V2" s="112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</row>
    <row r="3" spans="1:36" ht="21" x14ac:dyDescent="0.35">
      <c r="J3" s="110"/>
      <c r="K3" s="110"/>
      <c r="L3" s="110"/>
      <c r="M3" s="110"/>
      <c r="N3" s="110"/>
      <c r="O3" s="111"/>
      <c r="P3" s="110"/>
      <c r="Q3" s="110"/>
      <c r="R3" s="110"/>
      <c r="S3" s="110"/>
      <c r="T3" s="110"/>
      <c r="U3" s="112"/>
      <c r="V3" s="112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</row>
    <row r="4" spans="1:36" ht="21" x14ac:dyDescent="0.35">
      <c r="J4" s="110"/>
      <c r="K4" s="110"/>
      <c r="L4" s="110"/>
      <c r="M4" s="110"/>
      <c r="N4" s="110"/>
      <c r="O4" s="111"/>
      <c r="P4" s="110"/>
      <c r="Q4" s="110"/>
      <c r="R4" s="110"/>
      <c r="S4" s="110"/>
      <c r="T4" s="110"/>
      <c r="U4" s="112"/>
      <c r="V4" s="112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</row>
    <row r="5" spans="1:36" ht="21" x14ac:dyDescent="0.35">
      <c r="J5" s="110"/>
      <c r="K5" s="110"/>
      <c r="L5" s="110"/>
      <c r="M5" s="110"/>
      <c r="N5" s="110"/>
      <c r="O5" s="111"/>
      <c r="P5" s="110"/>
      <c r="Q5" s="110"/>
      <c r="R5" s="110"/>
      <c r="S5" s="110"/>
      <c r="T5" s="110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</row>
    <row r="6" spans="1:36" ht="63" customHeight="1" x14ac:dyDescent="0.35">
      <c r="A6" s="3"/>
      <c r="B6" s="66"/>
      <c r="C6" s="3"/>
      <c r="D6" s="101"/>
      <c r="E6" s="3"/>
      <c r="F6" s="3"/>
      <c r="G6" s="3"/>
      <c r="H6" s="3"/>
      <c r="I6" s="3"/>
      <c r="J6" s="116" t="s">
        <v>210</v>
      </c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</row>
    <row r="7" spans="1:36" ht="15.75" customHeight="1" x14ac:dyDescent="0.25">
      <c r="A7" s="3"/>
      <c r="B7" s="66"/>
      <c r="C7" s="3"/>
      <c r="D7" s="101"/>
      <c r="E7" s="3"/>
      <c r="F7" s="3"/>
      <c r="G7" s="3"/>
      <c r="H7" s="3"/>
      <c r="I7" s="3"/>
      <c r="J7" s="104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</row>
    <row r="8" spans="1:36" ht="15" customHeight="1" x14ac:dyDescent="0.25">
      <c r="A8" s="151" t="s">
        <v>161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3"/>
    </row>
    <row r="9" spans="1:36" x14ac:dyDescent="0.25">
      <c r="A9" s="154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6"/>
    </row>
    <row r="10" spans="1:36" ht="24.75" customHeight="1" x14ac:dyDescent="0.25">
      <c r="A10" s="162" t="s">
        <v>8</v>
      </c>
      <c r="B10" s="162" t="s">
        <v>7</v>
      </c>
      <c r="C10" s="162" t="s">
        <v>117</v>
      </c>
      <c r="D10" s="162" t="s">
        <v>118</v>
      </c>
      <c r="E10" s="162" t="s">
        <v>0</v>
      </c>
      <c r="F10" s="162" t="s">
        <v>116</v>
      </c>
      <c r="G10" s="162" t="s">
        <v>115</v>
      </c>
      <c r="H10" s="125" t="s">
        <v>6</v>
      </c>
      <c r="I10" s="121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6"/>
      <c r="X10" s="118">
        <v>2018</v>
      </c>
      <c r="Y10" s="118"/>
      <c r="Z10" s="118"/>
      <c r="AA10" s="118"/>
      <c r="AB10" s="165">
        <v>2019</v>
      </c>
      <c r="AC10" s="165"/>
      <c r="AD10" s="165"/>
      <c r="AE10" s="165"/>
      <c r="AF10" s="118">
        <v>2020</v>
      </c>
      <c r="AG10" s="118"/>
      <c r="AH10" s="118"/>
      <c r="AI10" s="118"/>
      <c r="AJ10" s="118"/>
    </row>
    <row r="11" spans="1:36" ht="21.75" customHeight="1" x14ac:dyDescent="0.25">
      <c r="A11" s="163"/>
      <c r="B11" s="163"/>
      <c r="C11" s="163"/>
      <c r="D11" s="163"/>
      <c r="E11" s="163"/>
      <c r="F11" s="163"/>
      <c r="G11" s="163"/>
      <c r="H11" s="125"/>
      <c r="I11" s="121" t="s">
        <v>163</v>
      </c>
      <c r="J11" s="122"/>
      <c r="K11" s="122"/>
      <c r="L11" s="123"/>
      <c r="M11" s="124"/>
      <c r="N11" s="121" t="s">
        <v>211</v>
      </c>
      <c r="O11" s="122"/>
      <c r="P11" s="122"/>
      <c r="Q11" s="122"/>
      <c r="R11" s="126"/>
      <c r="S11" s="121" t="s">
        <v>162</v>
      </c>
      <c r="T11" s="122"/>
      <c r="U11" s="122"/>
      <c r="V11" s="122"/>
      <c r="W11" s="126"/>
      <c r="X11" s="118"/>
      <c r="Y11" s="118"/>
      <c r="Z11" s="118"/>
      <c r="AA11" s="118"/>
      <c r="AB11" s="165"/>
      <c r="AC11" s="165"/>
      <c r="AD11" s="165"/>
      <c r="AE11" s="165"/>
      <c r="AF11" s="118"/>
      <c r="AG11" s="118"/>
      <c r="AH11" s="118"/>
      <c r="AI11" s="118"/>
      <c r="AJ11" s="118"/>
    </row>
    <row r="12" spans="1:36" ht="134.25" customHeight="1" x14ac:dyDescent="0.25">
      <c r="A12" s="164"/>
      <c r="B12" s="164"/>
      <c r="C12" s="164"/>
      <c r="D12" s="164"/>
      <c r="E12" s="164"/>
      <c r="F12" s="164"/>
      <c r="G12" s="164"/>
      <c r="H12" s="125"/>
      <c r="I12" s="5" t="s">
        <v>6</v>
      </c>
      <c r="J12" s="5" t="s">
        <v>5</v>
      </c>
      <c r="K12" s="5" t="s">
        <v>4</v>
      </c>
      <c r="L12" s="5" t="s">
        <v>59</v>
      </c>
      <c r="M12" s="5" t="s">
        <v>60</v>
      </c>
      <c r="N12" s="10" t="s">
        <v>6</v>
      </c>
      <c r="O12" s="74" t="s">
        <v>5</v>
      </c>
      <c r="P12" s="10" t="s">
        <v>4</v>
      </c>
      <c r="Q12" s="10" t="s">
        <v>59</v>
      </c>
      <c r="R12" s="10" t="s">
        <v>60</v>
      </c>
      <c r="S12" s="74" t="s">
        <v>6</v>
      </c>
      <c r="T12" s="74" t="s">
        <v>5</v>
      </c>
      <c r="U12" s="74" t="s">
        <v>4</v>
      </c>
      <c r="V12" s="74" t="s">
        <v>59</v>
      </c>
      <c r="W12" s="74" t="s">
        <v>60</v>
      </c>
      <c r="X12" s="2">
        <v>1</v>
      </c>
      <c r="Y12" s="2">
        <v>2</v>
      </c>
      <c r="Z12" s="2">
        <v>3</v>
      </c>
      <c r="AA12" s="2">
        <v>4</v>
      </c>
      <c r="AB12" s="6">
        <v>1</v>
      </c>
      <c r="AC12" s="6">
        <v>2</v>
      </c>
      <c r="AD12" s="6">
        <v>3</v>
      </c>
      <c r="AE12" s="6">
        <v>4</v>
      </c>
      <c r="AF12" s="2">
        <v>1</v>
      </c>
      <c r="AG12" s="2">
        <v>2</v>
      </c>
      <c r="AH12" s="118">
        <v>3</v>
      </c>
      <c r="AI12" s="118"/>
      <c r="AJ12" s="2">
        <v>4</v>
      </c>
    </row>
    <row r="13" spans="1:36" ht="23.25" customHeight="1" x14ac:dyDescent="0.25">
      <c r="A13" s="73">
        <v>1</v>
      </c>
      <c r="B13" s="73">
        <v>2</v>
      </c>
      <c r="C13" s="73">
        <v>3</v>
      </c>
      <c r="D13" s="98">
        <v>4</v>
      </c>
      <c r="E13" s="73">
        <v>5</v>
      </c>
      <c r="F13" s="73">
        <v>6</v>
      </c>
      <c r="G13" s="73">
        <v>7</v>
      </c>
      <c r="H13" s="73">
        <v>8</v>
      </c>
      <c r="I13" s="73">
        <v>9</v>
      </c>
      <c r="J13" s="73">
        <v>10</v>
      </c>
      <c r="K13" s="73">
        <v>11</v>
      </c>
      <c r="L13" s="73">
        <v>12</v>
      </c>
      <c r="M13" s="73">
        <v>13</v>
      </c>
      <c r="N13" s="73">
        <v>14</v>
      </c>
      <c r="O13" s="73">
        <v>15</v>
      </c>
      <c r="P13" s="73">
        <v>16</v>
      </c>
      <c r="Q13" s="73">
        <v>17</v>
      </c>
      <c r="R13" s="73">
        <v>18</v>
      </c>
      <c r="S13" s="73">
        <v>19</v>
      </c>
      <c r="T13" s="73">
        <v>20</v>
      </c>
      <c r="U13" s="73">
        <v>21</v>
      </c>
      <c r="V13" s="73">
        <v>22</v>
      </c>
      <c r="W13" s="73">
        <v>23</v>
      </c>
      <c r="X13" s="73">
        <v>24</v>
      </c>
      <c r="Y13" s="73">
        <v>25</v>
      </c>
      <c r="Z13" s="73">
        <v>26</v>
      </c>
      <c r="AA13" s="73">
        <v>27</v>
      </c>
      <c r="AB13" s="73">
        <v>28</v>
      </c>
      <c r="AC13" s="73">
        <v>29</v>
      </c>
      <c r="AD13" s="73">
        <v>30</v>
      </c>
      <c r="AE13" s="73">
        <v>31</v>
      </c>
      <c r="AF13" s="73">
        <v>32</v>
      </c>
      <c r="AG13" s="73">
        <v>33</v>
      </c>
      <c r="AH13" s="73">
        <v>34</v>
      </c>
      <c r="AI13" s="73">
        <v>41</v>
      </c>
      <c r="AJ13" s="73">
        <v>35</v>
      </c>
    </row>
    <row r="14" spans="1:36" ht="33" customHeight="1" x14ac:dyDescent="0.25">
      <c r="A14" s="127" t="s">
        <v>9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9"/>
    </row>
    <row r="15" spans="1:36" ht="36" customHeight="1" x14ac:dyDescent="0.25">
      <c r="A15" s="130" t="s">
        <v>10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 ht="37.5" customHeight="1" x14ac:dyDescent="0.25">
      <c r="A16" s="130" t="s">
        <v>64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</row>
    <row r="17" spans="1:37" ht="105" customHeight="1" x14ac:dyDescent="0.25">
      <c r="A17" s="15" t="s">
        <v>70</v>
      </c>
      <c r="B17" s="14" t="s">
        <v>71</v>
      </c>
      <c r="C17" s="15" t="s">
        <v>224</v>
      </c>
      <c r="D17" s="97" t="s">
        <v>225</v>
      </c>
      <c r="E17" s="15" t="s">
        <v>72</v>
      </c>
      <c r="F17" s="25"/>
      <c r="G17" s="16"/>
      <c r="H17" s="12">
        <f>I17+N17+S17</f>
        <v>0</v>
      </c>
      <c r="I17" s="12">
        <v>0</v>
      </c>
      <c r="J17" s="12">
        <v>0</v>
      </c>
      <c r="K17" s="12">
        <v>0</v>
      </c>
      <c r="L17" s="5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7"/>
      <c r="Y17" s="17"/>
      <c r="Z17" s="17"/>
      <c r="AA17" s="17"/>
      <c r="AB17" s="15"/>
      <c r="AC17" s="15"/>
      <c r="AD17" s="15"/>
      <c r="AE17" s="15"/>
      <c r="AF17" s="15"/>
      <c r="AG17" s="15"/>
      <c r="AH17" s="15"/>
      <c r="AI17" s="15"/>
      <c r="AJ17" s="15"/>
      <c r="AK17" s="34"/>
    </row>
    <row r="18" spans="1:37" ht="121.5" hidden="1" customHeight="1" x14ac:dyDescent="0.25">
      <c r="A18" s="17" t="s">
        <v>73</v>
      </c>
      <c r="B18" s="26" t="s">
        <v>74</v>
      </c>
      <c r="C18" s="13" t="s">
        <v>166</v>
      </c>
      <c r="D18" s="22" t="s">
        <v>130</v>
      </c>
      <c r="E18" s="13" t="s">
        <v>75</v>
      </c>
      <c r="F18" s="27"/>
      <c r="G18" s="19"/>
      <c r="H18" s="11" t="e">
        <f>#REF!+I18+N18</f>
        <v>#REF!</v>
      </c>
      <c r="I18" s="11">
        <v>0</v>
      </c>
      <c r="J18" s="11">
        <v>0</v>
      </c>
      <c r="K18" s="11">
        <v>0</v>
      </c>
      <c r="L18" s="52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/>
      <c r="T18" s="11"/>
      <c r="U18" s="11"/>
      <c r="V18" s="11"/>
      <c r="W18" s="11"/>
      <c r="X18" s="17"/>
      <c r="Y18" s="17"/>
      <c r="Z18" s="17"/>
      <c r="AA18" s="17"/>
      <c r="AB18" s="18"/>
      <c r="AC18" s="18"/>
      <c r="AD18" s="18"/>
      <c r="AE18" s="18"/>
      <c r="AF18" s="18"/>
      <c r="AG18" s="18"/>
      <c r="AH18" s="18"/>
      <c r="AI18" s="18"/>
      <c r="AJ18" s="18"/>
      <c r="AK18" s="46"/>
    </row>
    <row r="19" spans="1:37" ht="103.5" hidden="1" customHeight="1" x14ac:dyDescent="0.25">
      <c r="A19" s="17"/>
      <c r="B19" s="57" t="s">
        <v>119</v>
      </c>
      <c r="C19" s="13" t="s">
        <v>166</v>
      </c>
      <c r="D19" s="22" t="s">
        <v>130</v>
      </c>
      <c r="E19" s="13" t="s">
        <v>75</v>
      </c>
      <c r="F19" s="27"/>
      <c r="G19" s="19"/>
      <c r="H19" s="12"/>
      <c r="I19" s="11"/>
      <c r="J19" s="11"/>
      <c r="K19" s="11"/>
      <c r="L19" s="52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7"/>
      <c r="Y19" s="17"/>
      <c r="Z19" s="13"/>
      <c r="AA19" s="17"/>
      <c r="AB19" s="18"/>
      <c r="AC19" s="18"/>
      <c r="AD19" s="18"/>
      <c r="AE19" s="18"/>
      <c r="AF19" s="18"/>
      <c r="AG19" s="18"/>
      <c r="AH19" s="18"/>
      <c r="AI19" s="18"/>
      <c r="AJ19" s="18"/>
      <c r="AK19" s="46"/>
    </row>
    <row r="20" spans="1:37" ht="24.75" customHeight="1" x14ac:dyDescent="0.25">
      <c r="A20" s="136" t="s">
        <v>11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8"/>
      <c r="AK20" s="46"/>
    </row>
    <row r="21" spans="1:37" ht="119.25" customHeight="1" x14ac:dyDescent="0.25">
      <c r="A21" s="115" t="s">
        <v>86</v>
      </c>
      <c r="B21" s="67" t="s">
        <v>27</v>
      </c>
      <c r="C21" s="15" t="s">
        <v>224</v>
      </c>
      <c r="D21" s="97" t="s">
        <v>226</v>
      </c>
      <c r="E21" s="21" t="s">
        <v>2</v>
      </c>
      <c r="F21" s="16"/>
      <c r="G21" s="16"/>
      <c r="H21" s="12">
        <f>I21+N21+S21</f>
        <v>0</v>
      </c>
      <c r="I21" s="12">
        <f>J21+K21+L21+M21</f>
        <v>0</v>
      </c>
      <c r="J21" s="12">
        <v>0</v>
      </c>
      <c r="K21" s="12">
        <f>K22+K24</f>
        <v>0</v>
      </c>
      <c r="L21" s="12">
        <v>0</v>
      </c>
      <c r="M21" s="12">
        <v>0</v>
      </c>
      <c r="N21" s="12">
        <f>O21+P21+Q21+R21</f>
        <v>0</v>
      </c>
      <c r="O21" s="12">
        <f t="shared" ref="O21:R21" si="0">O22+O24</f>
        <v>0</v>
      </c>
      <c r="P21" s="12">
        <f>P22+P24</f>
        <v>0</v>
      </c>
      <c r="Q21" s="12">
        <f t="shared" si="0"/>
        <v>0</v>
      </c>
      <c r="R21" s="12">
        <f t="shared" si="0"/>
        <v>0</v>
      </c>
      <c r="S21" s="12">
        <f>T21+U21+V21+W21</f>
        <v>0</v>
      </c>
      <c r="T21" s="12">
        <f t="shared" ref="T21" si="1">T22+T24</f>
        <v>0</v>
      </c>
      <c r="U21" s="12">
        <f>U22+U24</f>
        <v>0</v>
      </c>
      <c r="V21" s="12">
        <f t="shared" ref="V21:W21" si="2">V22+V24</f>
        <v>0</v>
      </c>
      <c r="W21" s="12">
        <f t="shared" si="2"/>
        <v>0</v>
      </c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46"/>
    </row>
    <row r="22" spans="1:37" ht="94.5" hidden="1" x14ac:dyDescent="0.25">
      <c r="A22" s="20" t="s">
        <v>87</v>
      </c>
      <c r="B22" s="68" t="s">
        <v>28</v>
      </c>
      <c r="C22" s="13" t="s">
        <v>165</v>
      </c>
      <c r="D22" s="22" t="s">
        <v>66</v>
      </c>
      <c r="E22" s="22" t="s">
        <v>12</v>
      </c>
      <c r="F22" s="19">
        <v>43101</v>
      </c>
      <c r="G22" s="19">
        <v>44196</v>
      </c>
      <c r="H22" s="12">
        <f>I22+N22+S22</f>
        <v>0</v>
      </c>
      <c r="I22" s="11">
        <f t="shared" ref="I22:I24" si="3">J22+K22+L22+M22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O22+P22+Q22+R22</f>
        <v>0</v>
      </c>
      <c r="O22" s="11">
        <v>0</v>
      </c>
      <c r="P22" s="11">
        <v>0</v>
      </c>
      <c r="Q22" s="11">
        <v>0</v>
      </c>
      <c r="R22" s="11">
        <v>0</v>
      </c>
      <c r="S22" s="11">
        <f>T22+U22+V22+W22</f>
        <v>0</v>
      </c>
      <c r="T22" s="11">
        <v>0</v>
      </c>
      <c r="U22" s="11">
        <v>0</v>
      </c>
      <c r="V22" s="11">
        <v>0</v>
      </c>
      <c r="W22" s="11">
        <v>0</v>
      </c>
      <c r="X22" s="13"/>
      <c r="Y22" s="13" t="s">
        <v>1</v>
      </c>
      <c r="Z22" s="13" t="s">
        <v>1</v>
      </c>
      <c r="AA22" s="17"/>
      <c r="AB22" s="13"/>
      <c r="AC22" s="13" t="s">
        <v>1</v>
      </c>
      <c r="AD22" s="13" t="s">
        <v>1</v>
      </c>
      <c r="AE22" s="13"/>
      <c r="AF22" s="13"/>
      <c r="AG22" s="13" t="s">
        <v>1</v>
      </c>
      <c r="AH22" s="13" t="s">
        <v>1</v>
      </c>
      <c r="AI22" s="13"/>
      <c r="AJ22" s="13"/>
      <c r="AK22" s="46"/>
    </row>
    <row r="23" spans="1:37" ht="102" hidden="1" customHeight="1" x14ac:dyDescent="0.25">
      <c r="A23" s="20"/>
      <c r="B23" s="69" t="s">
        <v>131</v>
      </c>
      <c r="C23" s="13" t="s">
        <v>165</v>
      </c>
      <c r="D23" s="22" t="s">
        <v>66</v>
      </c>
      <c r="E23" s="22" t="s">
        <v>12</v>
      </c>
      <c r="F23" s="19"/>
      <c r="G23" s="19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3"/>
      <c r="Y23" s="13" t="s">
        <v>1</v>
      </c>
      <c r="Z23" s="13" t="s">
        <v>1</v>
      </c>
      <c r="AA23" s="17"/>
      <c r="AB23" s="13"/>
      <c r="AC23" s="13" t="s">
        <v>1</v>
      </c>
      <c r="AD23" s="13" t="s">
        <v>1</v>
      </c>
      <c r="AE23" s="13"/>
      <c r="AF23" s="13"/>
      <c r="AG23" s="13" t="s">
        <v>1</v>
      </c>
      <c r="AH23" s="13" t="s">
        <v>1</v>
      </c>
      <c r="AI23" s="13"/>
      <c r="AJ23" s="13"/>
      <c r="AK23" s="46"/>
    </row>
    <row r="24" spans="1:37" ht="84" hidden="1" customHeight="1" x14ac:dyDescent="0.25">
      <c r="A24" s="20" t="s">
        <v>88</v>
      </c>
      <c r="B24" s="26" t="s">
        <v>29</v>
      </c>
      <c r="C24" s="13" t="s">
        <v>165</v>
      </c>
      <c r="D24" s="22" t="s">
        <v>66</v>
      </c>
      <c r="E24" s="22" t="s">
        <v>12</v>
      </c>
      <c r="F24" s="19">
        <v>43101</v>
      </c>
      <c r="G24" s="19">
        <v>44196</v>
      </c>
      <c r="H24" s="11">
        <f>I24+N24+S24</f>
        <v>0</v>
      </c>
      <c r="I24" s="11">
        <f t="shared" si="3"/>
        <v>0</v>
      </c>
      <c r="J24" s="11">
        <v>0</v>
      </c>
      <c r="K24" s="11">
        <v>0</v>
      </c>
      <c r="L24" s="11">
        <v>0</v>
      </c>
      <c r="M24" s="11">
        <v>0</v>
      </c>
      <c r="N24" s="11">
        <f>O24+P24+Q24+R24</f>
        <v>0</v>
      </c>
      <c r="O24" s="11">
        <v>0</v>
      </c>
      <c r="P24" s="11">
        <v>0</v>
      </c>
      <c r="Q24" s="11">
        <v>0</v>
      </c>
      <c r="R24" s="11">
        <v>0</v>
      </c>
      <c r="S24" s="11">
        <f>T24+U24+V24+W24</f>
        <v>0</v>
      </c>
      <c r="T24" s="11">
        <v>0</v>
      </c>
      <c r="U24" s="11">
        <v>0</v>
      </c>
      <c r="V24" s="11">
        <v>0</v>
      </c>
      <c r="W24" s="11">
        <v>0</v>
      </c>
      <c r="X24" s="13"/>
      <c r="Y24" s="13" t="s">
        <v>1</v>
      </c>
      <c r="Z24" s="13" t="s">
        <v>1</v>
      </c>
      <c r="AA24" s="17"/>
      <c r="AB24" s="13"/>
      <c r="AC24" s="13" t="s">
        <v>1</v>
      </c>
      <c r="AD24" s="13" t="s">
        <v>1</v>
      </c>
      <c r="AE24" s="13"/>
      <c r="AF24" s="13"/>
      <c r="AG24" s="13" t="s">
        <v>1</v>
      </c>
      <c r="AH24" s="13" t="s">
        <v>1</v>
      </c>
      <c r="AI24" s="13"/>
      <c r="AJ24" s="13"/>
      <c r="AK24" s="46"/>
    </row>
    <row r="25" spans="1:37" ht="90" hidden="1" customHeight="1" x14ac:dyDescent="0.25">
      <c r="A25" s="20"/>
      <c r="B25" s="57" t="s">
        <v>132</v>
      </c>
      <c r="C25" s="13" t="s">
        <v>165</v>
      </c>
      <c r="D25" s="22" t="s">
        <v>66</v>
      </c>
      <c r="E25" s="22" t="s">
        <v>12</v>
      </c>
      <c r="F25" s="16"/>
      <c r="G25" s="16"/>
      <c r="H25" s="24">
        <f>I25+N25+S25</f>
        <v>0</v>
      </c>
      <c r="I25" s="24"/>
      <c r="J25" s="24"/>
      <c r="K25" s="24"/>
      <c r="L25" s="24"/>
      <c r="M25" s="24"/>
      <c r="N25" s="24"/>
      <c r="O25" s="20"/>
      <c r="P25" s="24"/>
      <c r="Q25" s="24"/>
      <c r="R25" s="24"/>
      <c r="S25" s="24"/>
      <c r="T25" s="24"/>
      <c r="U25" s="24"/>
      <c r="V25" s="24"/>
      <c r="W25" s="24"/>
      <c r="X25" s="13"/>
      <c r="Y25" s="13"/>
      <c r="Z25" s="13"/>
      <c r="AA25" s="17"/>
      <c r="AB25" s="13"/>
      <c r="AC25" s="13" t="s">
        <v>1</v>
      </c>
      <c r="AD25" s="13" t="s">
        <v>1</v>
      </c>
      <c r="AE25" s="13"/>
      <c r="AF25" s="13"/>
      <c r="AG25" s="13" t="s">
        <v>1</v>
      </c>
      <c r="AH25" s="13" t="s">
        <v>1</v>
      </c>
      <c r="AI25" s="13"/>
      <c r="AJ25" s="13"/>
      <c r="AK25" s="46"/>
    </row>
    <row r="26" spans="1:37" ht="39.75" customHeight="1" x14ac:dyDescent="0.25">
      <c r="A26" s="35"/>
      <c r="B26" s="40" t="s">
        <v>13</v>
      </c>
      <c r="C26" s="36"/>
      <c r="D26" s="41"/>
      <c r="E26" s="36"/>
      <c r="F26" s="37"/>
      <c r="G26" s="37"/>
      <c r="H26" s="38">
        <f t="shared" ref="H26:W26" si="4">H17+H21</f>
        <v>0</v>
      </c>
      <c r="I26" s="38">
        <f t="shared" si="4"/>
        <v>0</v>
      </c>
      <c r="J26" s="38">
        <f t="shared" si="4"/>
        <v>0</v>
      </c>
      <c r="K26" s="38">
        <f t="shared" si="4"/>
        <v>0</v>
      </c>
      <c r="L26" s="38">
        <f t="shared" si="4"/>
        <v>0</v>
      </c>
      <c r="M26" s="38">
        <f t="shared" si="4"/>
        <v>0</v>
      </c>
      <c r="N26" s="38">
        <f t="shared" si="4"/>
        <v>0</v>
      </c>
      <c r="O26" s="38">
        <f t="shared" si="4"/>
        <v>0</v>
      </c>
      <c r="P26" s="38">
        <f t="shared" si="4"/>
        <v>0</v>
      </c>
      <c r="Q26" s="38">
        <f t="shared" si="4"/>
        <v>0</v>
      </c>
      <c r="R26" s="38">
        <f t="shared" si="4"/>
        <v>0</v>
      </c>
      <c r="S26" s="38">
        <f t="shared" si="4"/>
        <v>0</v>
      </c>
      <c r="T26" s="38">
        <f t="shared" si="4"/>
        <v>0</v>
      </c>
      <c r="U26" s="38">
        <f t="shared" si="4"/>
        <v>0</v>
      </c>
      <c r="V26" s="38">
        <f t="shared" si="4"/>
        <v>0</v>
      </c>
      <c r="W26" s="38">
        <f t="shared" si="4"/>
        <v>0</v>
      </c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46"/>
    </row>
    <row r="27" spans="1:37" ht="32.25" customHeight="1" x14ac:dyDescent="0.25">
      <c r="A27" s="132" t="s">
        <v>26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4"/>
      <c r="AK27" s="46"/>
    </row>
    <row r="28" spans="1:37" ht="36.75" customHeight="1" x14ac:dyDescent="0.25">
      <c r="A28" s="132" t="s">
        <v>256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4"/>
      <c r="AK28" s="46"/>
    </row>
    <row r="29" spans="1:37" s="7" customFormat="1" ht="108" customHeight="1" x14ac:dyDescent="0.25">
      <c r="A29" s="113" t="s">
        <v>89</v>
      </c>
      <c r="B29" s="14" t="s">
        <v>53</v>
      </c>
      <c r="C29" s="15" t="s">
        <v>227</v>
      </c>
      <c r="D29" s="15" t="s">
        <v>135</v>
      </c>
      <c r="E29" s="15" t="s">
        <v>14</v>
      </c>
      <c r="F29" s="16">
        <v>43101</v>
      </c>
      <c r="G29" s="16">
        <v>44196</v>
      </c>
      <c r="H29" s="12">
        <f>I29+N29+S29</f>
        <v>96</v>
      </c>
      <c r="I29" s="25">
        <f>I30</f>
        <v>32</v>
      </c>
      <c r="J29" s="25">
        <f t="shared" ref="J29:W29" si="5">J30</f>
        <v>0</v>
      </c>
      <c r="K29" s="25">
        <f t="shared" si="5"/>
        <v>32</v>
      </c>
      <c r="L29" s="25">
        <f t="shared" si="5"/>
        <v>0</v>
      </c>
      <c r="M29" s="25">
        <f t="shared" si="5"/>
        <v>0</v>
      </c>
      <c r="N29" s="25">
        <f t="shared" si="5"/>
        <v>32</v>
      </c>
      <c r="O29" s="25">
        <f t="shared" si="5"/>
        <v>0</v>
      </c>
      <c r="P29" s="25">
        <f t="shared" si="5"/>
        <v>32</v>
      </c>
      <c r="Q29" s="25">
        <f t="shared" si="5"/>
        <v>0</v>
      </c>
      <c r="R29" s="25">
        <f t="shared" si="5"/>
        <v>0</v>
      </c>
      <c r="S29" s="25">
        <f t="shared" si="5"/>
        <v>32</v>
      </c>
      <c r="T29" s="25">
        <f t="shared" si="5"/>
        <v>0</v>
      </c>
      <c r="U29" s="25">
        <f t="shared" si="5"/>
        <v>32</v>
      </c>
      <c r="V29" s="25">
        <f t="shared" si="5"/>
        <v>0</v>
      </c>
      <c r="W29" s="25">
        <f t="shared" si="5"/>
        <v>0</v>
      </c>
      <c r="X29" s="17" t="s">
        <v>1</v>
      </c>
      <c r="Y29" s="17" t="s">
        <v>1</v>
      </c>
      <c r="Z29" s="17" t="s">
        <v>1</v>
      </c>
      <c r="AA29" s="17" t="s">
        <v>1</v>
      </c>
      <c r="AB29" s="17" t="s">
        <v>1</v>
      </c>
      <c r="AC29" s="17" t="s">
        <v>1</v>
      </c>
      <c r="AD29" s="17" t="s">
        <v>1</v>
      </c>
      <c r="AE29" s="17" t="s">
        <v>1</v>
      </c>
      <c r="AF29" s="17" t="s">
        <v>1</v>
      </c>
      <c r="AG29" s="17" t="s">
        <v>1</v>
      </c>
      <c r="AH29" s="17" t="s">
        <v>1</v>
      </c>
      <c r="AI29" s="17" t="s">
        <v>1</v>
      </c>
      <c r="AJ29" s="17" t="s">
        <v>1</v>
      </c>
      <c r="AK29" s="47"/>
    </row>
    <row r="30" spans="1:37" ht="117" customHeight="1" x14ac:dyDescent="0.25">
      <c r="A30" s="22" t="s">
        <v>90</v>
      </c>
      <c r="B30" s="26" t="s">
        <v>120</v>
      </c>
      <c r="C30" s="13" t="s">
        <v>227</v>
      </c>
      <c r="D30" s="13" t="s">
        <v>135</v>
      </c>
      <c r="E30" s="13" t="s">
        <v>14</v>
      </c>
      <c r="F30" s="19">
        <v>43101</v>
      </c>
      <c r="G30" s="19">
        <v>44196</v>
      </c>
      <c r="H30" s="11">
        <f>I30+N30+S30</f>
        <v>96</v>
      </c>
      <c r="I30" s="25">
        <f>J30+K30+L30+M30</f>
        <v>32</v>
      </c>
      <c r="J30" s="25">
        <v>0</v>
      </c>
      <c r="K30" s="25">
        <v>32</v>
      </c>
      <c r="L30" s="25">
        <v>0</v>
      </c>
      <c r="M30" s="25">
        <v>0</v>
      </c>
      <c r="N30" s="25">
        <f>O30+P30+Q30+R30</f>
        <v>32</v>
      </c>
      <c r="O30" s="25">
        <v>0</v>
      </c>
      <c r="P30" s="25">
        <v>32</v>
      </c>
      <c r="Q30" s="25">
        <v>0</v>
      </c>
      <c r="R30" s="25">
        <v>0</v>
      </c>
      <c r="S30" s="25">
        <f>T30+U30+V30+W30</f>
        <v>32</v>
      </c>
      <c r="T30" s="25">
        <v>0</v>
      </c>
      <c r="U30" s="25">
        <v>32</v>
      </c>
      <c r="V30" s="25">
        <v>0</v>
      </c>
      <c r="W30" s="25">
        <v>0</v>
      </c>
      <c r="X30" s="17" t="s">
        <v>1</v>
      </c>
      <c r="Y30" s="17" t="s">
        <v>1</v>
      </c>
      <c r="Z30" s="17" t="s">
        <v>1</v>
      </c>
      <c r="AA30" s="17" t="s">
        <v>1</v>
      </c>
      <c r="AB30" s="17" t="s">
        <v>1</v>
      </c>
      <c r="AC30" s="17" t="s">
        <v>1</v>
      </c>
      <c r="AD30" s="17" t="s">
        <v>1</v>
      </c>
      <c r="AE30" s="17" t="s">
        <v>1</v>
      </c>
      <c r="AF30" s="17" t="s">
        <v>1</v>
      </c>
      <c r="AG30" s="17" t="s">
        <v>1</v>
      </c>
      <c r="AH30" s="17" t="s">
        <v>1</v>
      </c>
      <c r="AI30" s="17" t="s">
        <v>1</v>
      </c>
      <c r="AJ30" s="17" t="s">
        <v>1</v>
      </c>
      <c r="AK30" s="46"/>
    </row>
    <row r="31" spans="1:37" ht="100.5" customHeight="1" x14ac:dyDescent="0.25">
      <c r="A31" s="22"/>
      <c r="B31" s="26" t="s">
        <v>193</v>
      </c>
      <c r="C31" s="13" t="s">
        <v>227</v>
      </c>
      <c r="D31" s="13" t="s">
        <v>135</v>
      </c>
      <c r="E31" s="13" t="s">
        <v>14</v>
      </c>
      <c r="F31" s="19">
        <v>43101</v>
      </c>
      <c r="G31" s="19">
        <v>44196</v>
      </c>
      <c r="H31" s="11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17" t="s">
        <v>1</v>
      </c>
      <c r="Y31" s="17" t="s">
        <v>1</v>
      </c>
      <c r="Z31" s="17" t="s">
        <v>1</v>
      </c>
      <c r="AA31" s="17" t="s">
        <v>1</v>
      </c>
      <c r="AB31" s="17" t="s">
        <v>1</v>
      </c>
      <c r="AC31" s="17" t="s">
        <v>1</v>
      </c>
      <c r="AD31" s="17" t="s">
        <v>1</v>
      </c>
      <c r="AE31" s="17" t="s">
        <v>1</v>
      </c>
      <c r="AF31" s="17" t="s">
        <v>1</v>
      </c>
      <c r="AG31" s="17" t="s">
        <v>1</v>
      </c>
      <c r="AH31" s="17" t="s">
        <v>1</v>
      </c>
      <c r="AI31" s="17" t="s">
        <v>1</v>
      </c>
      <c r="AJ31" s="17" t="s">
        <v>1</v>
      </c>
      <c r="AK31" s="46"/>
    </row>
    <row r="32" spans="1:37" ht="36" customHeight="1" x14ac:dyDescent="0.25">
      <c r="A32" s="135" t="s">
        <v>252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4"/>
      <c r="AK32" s="46"/>
    </row>
    <row r="33" spans="1:37" ht="94.5" customHeight="1" x14ac:dyDescent="0.25">
      <c r="A33" s="28" t="s">
        <v>52</v>
      </c>
      <c r="B33" s="14" t="s">
        <v>31</v>
      </c>
      <c r="C33" s="15" t="s">
        <v>227</v>
      </c>
      <c r="D33" s="15" t="s">
        <v>67</v>
      </c>
      <c r="E33" s="15" t="s">
        <v>15</v>
      </c>
      <c r="F33" s="16">
        <v>43101</v>
      </c>
      <c r="G33" s="16">
        <v>44196</v>
      </c>
      <c r="H33" s="12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13" t="s">
        <v>1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  <c r="AJ33" s="13" t="s">
        <v>1</v>
      </c>
      <c r="AK33" s="46"/>
    </row>
    <row r="34" spans="1:37" ht="90" customHeight="1" x14ac:dyDescent="0.25">
      <c r="A34" s="28" t="s">
        <v>44</v>
      </c>
      <c r="B34" s="26" t="s">
        <v>33</v>
      </c>
      <c r="C34" s="13" t="s">
        <v>227</v>
      </c>
      <c r="D34" s="13" t="s">
        <v>67</v>
      </c>
      <c r="E34" s="13" t="s">
        <v>15</v>
      </c>
      <c r="F34" s="16">
        <v>43101</v>
      </c>
      <c r="G34" s="16">
        <v>44196</v>
      </c>
      <c r="H34" s="11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13" t="s">
        <v>1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  <c r="AJ34" s="13" t="s">
        <v>1</v>
      </c>
      <c r="AK34" s="46"/>
    </row>
    <row r="35" spans="1:37" s="7" customFormat="1" ht="99.75" customHeight="1" x14ac:dyDescent="0.25">
      <c r="A35" s="28" t="s">
        <v>91</v>
      </c>
      <c r="B35" s="26" t="s">
        <v>34</v>
      </c>
      <c r="C35" s="13" t="s">
        <v>227</v>
      </c>
      <c r="D35" s="13" t="s">
        <v>67</v>
      </c>
      <c r="E35" s="13" t="s">
        <v>15</v>
      </c>
      <c r="F35" s="16">
        <v>43101</v>
      </c>
      <c r="G35" s="16">
        <v>44196</v>
      </c>
      <c r="H35" s="11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13" t="s">
        <v>1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  <c r="AJ35" s="13" t="s">
        <v>1</v>
      </c>
      <c r="AK35" s="47"/>
    </row>
    <row r="36" spans="1:37" ht="89.25" customHeight="1" x14ac:dyDescent="0.25">
      <c r="A36" s="28" t="s">
        <v>92</v>
      </c>
      <c r="B36" s="26" t="s">
        <v>35</v>
      </c>
      <c r="C36" s="13" t="s">
        <v>227</v>
      </c>
      <c r="D36" s="13" t="s">
        <v>67</v>
      </c>
      <c r="E36" s="13" t="s">
        <v>15</v>
      </c>
      <c r="F36" s="16">
        <v>43101</v>
      </c>
      <c r="G36" s="16">
        <v>44196</v>
      </c>
      <c r="H36" s="11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13" t="s">
        <v>1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  <c r="AJ36" s="13" t="s">
        <v>1</v>
      </c>
      <c r="AK36" s="46"/>
    </row>
    <row r="37" spans="1:37" ht="94.5" customHeight="1" x14ac:dyDescent="0.25">
      <c r="A37" s="28" t="s">
        <v>93</v>
      </c>
      <c r="B37" s="26" t="s">
        <v>36</v>
      </c>
      <c r="C37" s="13" t="s">
        <v>227</v>
      </c>
      <c r="D37" s="13" t="s">
        <v>67</v>
      </c>
      <c r="E37" s="13" t="s">
        <v>15</v>
      </c>
      <c r="F37" s="16">
        <v>43101</v>
      </c>
      <c r="G37" s="16">
        <v>44196</v>
      </c>
      <c r="H37" s="11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13" t="s">
        <v>1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  <c r="AJ37" s="13" t="s">
        <v>1</v>
      </c>
      <c r="AK37" s="46"/>
    </row>
    <row r="38" spans="1:37" ht="89.25" customHeight="1" x14ac:dyDescent="0.25">
      <c r="A38" s="28"/>
      <c r="B38" s="26" t="s">
        <v>194</v>
      </c>
      <c r="C38" s="13" t="s">
        <v>227</v>
      </c>
      <c r="D38" s="13" t="s">
        <v>67</v>
      </c>
      <c r="E38" s="13" t="s">
        <v>15</v>
      </c>
      <c r="F38" s="16">
        <v>43101</v>
      </c>
      <c r="G38" s="16">
        <v>44196</v>
      </c>
      <c r="H38" s="11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13" t="s">
        <v>1</v>
      </c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  <c r="AJ38" s="13" t="s">
        <v>1</v>
      </c>
      <c r="AK38" s="46"/>
    </row>
    <row r="39" spans="1:37" ht="87.75" customHeight="1" x14ac:dyDescent="0.25">
      <c r="A39" s="108" t="s">
        <v>94</v>
      </c>
      <c r="B39" s="14" t="s">
        <v>32</v>
      </c>
      <c r="C39" s="15" t="s">
        <v>227</v>
      </c>
      <c r="D39" s="13" t="s">
        <v>67</v>
      </c>
      <c r="E39" s="15" t="s">
        <v>15</v>
      </c>
      <c r="F39" s="16">
        <v>43101</v>
      </c>
      <c r="G39" s="16">
        <v>44196</v>
      </c>
      <c r="H39" s="12">
        <f>I39+N39+S39</f>
        <v>49855.9</v>
      </c>
      <c r="I39" s="12">
        <f>J39+K39+L39+M39</f>
        <v>16027.400000000001</v>
      </c>
      <c r="J39" s="12">
        <f>J40+J41+J42</f>
        <v>0</v>
      </c>
      <c r="K39" s="12">
        <f t="shared" ref="K39:M39" si="6">K40+K41+K42</f>
        <v>16027.400000000001</v>
      </c>
      <c r="L39" s="12">
        <f t="shared" si="6"/>
        <v>0</v>
      </c>
      <c r="M39" s="12">
        <f t="shared" si="6"/>
        <v>0</v>
      </c>
      <c r="N39" s="12">
        <f>O39+P39+Q39+R39</f>
        <v>16610.900000000001</v>
      </c>
      <c r="O39" s="12">
        <f>O40+O41+O42</f>
        <v>0</v>
      </c>
      <c r="P39" s="12">
        <f t="shared" ref="P39" si="7">P40+P41+P42</f>
        <v>16610.900000000001</v>
      </c>
      <c r="Q39" s="12">
        <f t="shared" ref="Q39" si="8">Q40+Q41+Q42</f>
        <v>0</v>
      </c>
      <c r="R39" s="12">
        <f t="shared" ref="R39" si="9">R40+R41+R42</f>
        <v>0</v>
      </c>
      <c r="S39" s="12">
        <f>T39+U39+V39+W39</f>
        <v>17217.599999999999</v>
      </c>
      <c r="T39" s="12">
        <f>T40+T41+T42</f>
        <v>0</v>
      </c>
      <c r="U39" s="12">
        <f t="shared" ref="U39:W39" si="10">U40+U41+U42</f>
        <v>17217.599999999999</v>
      </c>
      <c r="V39" s="12">
        <f t="shared" si="10"/>
        <v>0</v>
      </c>
      <c r="W39" s="12">
        <f t="shared" si="10"/>
        <v>0</v>
      </c>
      <c r="X39" s="13" t="s">
        <v>1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  <c r="AJ39" s="13" t="s">
        <v>1</v>
      </c>
      <c r="AK39" s="46"/>
    </row>
    <row r="40" spans="1:37" ht="117.75" customHeight="1" x14ac:dyDescent="0.25">
      <c r="A40" s="28" t="s">
        <v>155</v>
      </c>
      <c r="B40" s="26" t="s">
        <v>158</v>
      </c>
      <c r="C40" s="13" t="s">
        <v>227</v>
      </c>
      <c r="D40" s="13" t="s">
        <v>67</v>
      </c>
      <c r="E40" s="13" t="s">
        <v>15</v>
      </c>
      <c r="F40" s="19">
        <v>43101</v>
      </c>
      <c r="G40" s="19">
        <v>44196</v>
      </c>
      <c r="H40" s="12">
        <f t="shared" ref="H40:H42" si="11">I40+N40+S40</f>
        <v>46401.200000000004</v>
      </c>
      <c r="I40" s="12">
        <f t="shared" ref="I40:I42" si="12">J40+K40+L40+M40</f>
        <v>14662.1</v>
      </c>
      <c r="J40" s="11">
        <v>0</v>
      </c>
      <c r="K40" s="11">
        <v>14662.1</v>
      </c>
      <c r="L40" s="11">
        <v>0</v>
      </c>
      <c r="M40" s="11">
        <v>0</v>
      </c>
      <c r="N40" s="12">
        <f t="shared" ref="N40:N42" si="13">O40+P40+Q40+R40</f>
        <v>15566.2</v>
      </c>
      <c r="O40" s="11">
        <v>0</v>
      </c>
      <c r="P40" s="11">
        <v>15566.2</v>
      </c>
      <c r="Q40" s="11">
        <v>0</v>
      </c>
      <c r="R40" s="11">
        <v>0</v>
      </c>
      <c r="S40" s="12">
        <f t="shared" ref="S40:S42" si="14">T40+U40+V40+W40</f>
        <v>16172.9</v>
      </c>
      <c r="T40" s="11">
        <v>0</v>
      </c>
      <c r="U40" s="11">
        <v>16172.9</v>
      </c>
      <c r="V40" s="11">
        <v>0</v>
      </c>
      <c r="W40" s="11">
        <v>0</v>
      </c>
      <c r="X40" s="13" t="s">
        <v>1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 t="s">
        <v>1</v>
      </c>
      <c r="AG40" s="13" t="s">
        <v>1</v>
      </c>
      <c r="AH40" s="13" t="s">
        <v>1</v>
      </c>
      <c r="AI40" s="13" t="s">
        <v>1</v>
      </c>
      <c r="AJ40" s="13" t="s">
        <v>1</v>
      </c>
      <c r="AK40" s="46"/>
    </row>
    <row r="41" spans="1:37" ht="70.5" customHeight="1" x14ac:dyDescent="0.25">
      <c r="A41" s="28" t="s">
        <v>156</v>
      </c>
      <c r="B41" s="26" t="s">
        <v>159</v>
      </c>
      <c r="C41" s="13" t="s">
        <v>227</v>
      </c>
      <c r="D41" s="13" t="s">
        <v>67</v>
      </c>
      <c r="E41" s="13" t="s">
        <v>15</v>
      </c>
      <c r="F41" s="19">
        <v>43101</v>
      </c>
      <c r="G41" s="19">
        <v>44196</v>
      </c>
      <c r="H41" s="12">
        <f t="shared" si="11"/>
        <v>3306.4</v>
      </c>
      <c r="I41" s="12">
        <f t="shared" si="12"/>
        <v>1320.6</v>
      </c>
      <c r="J41" s="11">
        <v>0</v>
      </c>
      <c r="K41" s="11">
        <v>1320.6</v>
      </c>
      <c r="L41" s="11">
        <v>0</v>
      </c>
      <c r="M41" s="11">
        <v>0</v>
      </c>
      <c r="N41" s="12">
        <f t="shared" si="13"/>
        <v>992.9</v>
      </c>
      <c r="O41" s="11">
        <v>0</v>
      </c>
      <c r="P41" s="11">
        <v>992.9</v>
      </c>
      <c r="Q41" s="11">
        <v>0</v>
      </c>
      <c r="R41" s="11">
        <v>0</v>
      </c>
      <c r="S41" s="12">
        <f t="shared" si="14"/>
        <v>992.9</v>
      </c>
      <c r="T41" s="11">
        <v>0</v>
      </c>
      <c r="U41" s="11">
        <v>992.9</v>
      </c>
      <c r="V41" s="11">
        <v>0</v>
      </c>
      <c r="W41" s="11">
        <v>0</v>
      </c>
      <c r="X41" s="13" t="s">
        <v>1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 t="s">
        <v>1</v>
      </c>
      <c r="AG41" s="13" t="s">
        <v>1</v>
      </c>
      <c r="AH41" s="13" t="s">
        <v>1</v>
      </c>
      <c r="AI41" s="13" t="s">
        <v>1</v>
      </c>
      <c r="AJ41" s="13" t="s">
        <v>1</v>
      </c>
      <c r="AK41" s="46"/>
    </row>
    <row r="42" spans="1:37" ht="78" customHeight="1" x14ac:dyDescent="0.25">
      <c r="A42" s="28" t="s">
        <v>157</v>
      </c>
      <c r="B42" s="26" t="s">
        <v>160</v>
      </c>
      <c r="C42" s="13" t="s">
        <v>227</v>
      </c>
      <c r="D42" s="13" t="s">
        <v>67</v>
      </c>
      <c r="E42" s="13" t="s">
        <v>15</v>
      </c>
      <c r="F42" s="19">
        <v>43101</v>
      </c>
      <c r="G42" s="19">
        <v>44196</v>
      </c>
      <c r="H42" s="12">
        <f t="shared" si="11"/>
        <v>148.30000000000001</v>
      </c>
      <c r="I42" s="12">
        <f t="shared" si="12"/>
        <v>44.7</v>
      </c>
      <c r="J42" s="11">
        <v>0</v>
      </c>
      <c r="K42" s="11">
        <v>44.7</v>
      </c>
      <c r="L42" s="11">
        <v>0</v>
      </c>
      <c r="M42" s="11">
        <v>0</v>
      </c>
      <c r="N42" s="12">
        <f t="shared" si="13"/>
        <v>51.8</v>
      </c>
      <c r="O42" s="11">
        <v>0</v>
      </c>
      <c r="P42" s="11">
        <v>51.8</v>
      </c>
      <c r="Q42" s="11">
        <v>0</v>
      </c>
      <c r="R42" s="11">
        <v>0</v>
      </c>
      <c r="S42" s="12">
        <f t="shared" si="14"/>
        <v>51.8</v>
      </c>
      <c r="T42" s="11">
        <v>0</v>
      </c>
      <c r="U42" s="11">
        <v>51.8</v>
      </c>
      <c r="V42" s="11">
        <v>0</v>
      </c>
      <c r="W42" s="11">
        <v>0</v>
      </c>
      <c r="X42" s="13" t="s">
        <v>1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 t="s">
        <v>1</v>
      </c>
      <c r="AG42" s="13" t="s">
        <v>1</v>
      </c>
      <c r="AH42" s="13" t="s">
        <v>1</v>
      </c>
      <c r="AI42" s="13" t="s">
        <v>1</v>
      </c>
      <c r="AJ42" s="13" t="s">
        <v>1</v>
      </c>
      <c r="AK42" s="46"/>
    </row>
    <row r="43" spans="1:37" ht="94.5" customHeight="1" x14ac:dyDescent="0.25">
      <c r="A43" s="28"/>
      <c r="B43" s="26" t="s">
        <v>195</v>
      </c>
      <c r="C43" s="13" t="s">
        <v>227</v>
      </c>
      <c r="D43" s="13" t="s">
        <v>67</v>
      </c>
      <c r="E43" s="13" t="s">
        <v>15</v>
      </c>
      <c r="F43" s="19">
        <v>43101</v>
      </c>
      <c r="G43" s="19">
        <v>44196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3"/>
      <c r="Y43" s="13"/>
      <c r="Z43" s="13"/>
      <c r="AA43" s="13" t="s">
        <v>1</v>
      </c>
      <c r="AB43" s="13"/>
      <c r="AC43" s="13"/>
      <c r="AD43" s="13"/>
      <c r="AE43" s="13" t="s">
        <v>1</v>
      </c>
      <c r="AF43" s="13"/>
      <c r="AG43" s="13"/>
      <c r="AH43" s="13"/>
      <c r="AI43" s="13"/>
      <c r="AJ43" s="13" t="s">
        <v>1</v>
      </c>
      <c r="AK43" s="46"/>
    </row>
    <row r="44" spans="1:37" ht="26.25" customHeight="1" x14ac:dyDescent="0.25">
      <c r="A44" s="119" t="s">
        <v>253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46"/>
    </row>
    <row r="45" spans="1:37" s="86" customFormat="1" ht="104.25" customHeight="1" x14ac:dyDescent="0.25">
      <c r="A45" s="78" t="s">
        <v>95</v>
      </c>
      <c r="B45" s="79" t="s">
        <v>37</v>
      </c>
      <c r="C45" s="15" t="s">
        <v>227</v>
      </c>
      <c r="D45" s="80" t="s">
        <v>135</v>
      </c>
      <c r="E45" s="80" t="s">
        <v>16</v>
      </c>
      <c r="F45" s="81">
        <v>43101</v>
      </c>
      <c r="G45" s="81">
        <v>44196</v>
      </c>
      <c r="H45" s="82">
        <f>I45+N45+S45</f>
        <v>0</v>
      </c>
      <c r="I45" s="83">
        <f>J45+K45+L45+M45</f>
        <v>0</v>
      </c>
      <c r="J45" s="83">
        <f t="shared" ref="J45:M45" si="15">J46+J47</f>
        <v>0</v>
      </c>
      <c r="K45" s="83">
        <f t="shared" si="15"/>
        <v>0</v>
      </c>
      <c r="L45" s="83">
        <f t="shared" si="15"/>
        <v>0</v>
      </c>
      <c r="M45" s="83">
        <f t="shared" si="15"/>
        <v>0</v>
      </c>
      <c r="N45" s="83">
        <f>O45+P45+Q45+R45</f>
        <v>0</v>
      </c>
      <c r="O45" s="83">
        <f t="shared" ref="O45" si="16">O46+O47</f>
        <v>0</v>
      </c>
      <c r="P45" s="83">
        <f t="shared" ref="P45" si="17">P46+P47</f>
        <v>0</v>
      </c>
      <c r="Q45" s="83">
        <f t="shared" ref="Q45" si="18">Q46+Q47</f>
        <v>0</v>
      </c>
      <c r="R45" s="83">
        <f t="shared" ref="R45" si="19">R46+R47</f>
        <v>0</v>
      </c>
      <c r="S45" s="83">
        <f>T45+U45+V45+W45</f>
        <v>0</v>
      </c>
      <c r="T45" s="83">
        <f t="shared" ref="T45" si="20">T46+T47</f>
        <v>0</v>
      </c>
      <c r="U45" s="83">
        <f t="shared" ref="U45" si="21">U46+U47</f>
        <v>0</v>
      </c>
      <c r="V45" s="83">
        <f t="shared" ref="V45" si="22">V46+V47</f>
        <v>0</v>
      </c>
      <c r="W45" s="83">
        <f t="shared" ref="W45" si="23">W46+W47</f>
        <v>0</v>
      </c>
      <c r="X45" s="84"/>
      <c r="Y45" s="84" t="s">
        <v>1</v>
      </c>
      <c r="Z45" s="84" t="s">
        <v>1</v>
      </c>
      <c r="AA45" s="84"/>
      <c r="AB45" s="84"/>
      <c r="AC45" s="84" t="s">
        <v>1</v>
      </c>
      <c r="AD45" s="84" t="s">
        <v>1</v>
      </c>
      <c r="AE45" s="84"/>
      <c r="AF45" s="84"/>
      <c r="AG45" s="84" t="s">
        <v>1</v>
      </c>
      <c r="AH45" s="84" t="s">
        <v>1</v>
      </c>
      <c r="AI45" s="84"/>
      <c r="AJ45" s="84"/>
      <c r="AK45" s="85"/>
    </row>
    <row r="46" spans="1:37" s="86" customFormat="1" ht="108" customHeight="1" x14ac:dyDescent="0.25">
      <c r="A46" s="87" t="s">
        <v>96</v>
      </c>
      <c r="B46" s="88" t="s">
        <v>38</v>
      </c>
      <c r="C46" s="13" t="s">
        <v>227</v>
      </c>
      <c r="D46" s="89" t="s">
        <v>135</v>
      </c>
      <c r="E46" s="89" t="s">
        <v>16</v>
      </c>
      <c r="F46" s="90">
        <v>43101</v>
      </c>
      <c r="G46" s="90">
        <v>44196</v>
      </c>
      <c r="H46" s="82">
        <f t="shared" ref="H46:H47" si="24">I46+N46+S46</f>
        <v>0</v>
      </c>
      <c r="I46" s="83">
        <f t="shared" ref="I46:I47" si="25">J46+K46+L46+M46</f>
        <v>0</v>
      </c>
      <c r="J46" s="91"/>
      <c r="K46" s="91"/>
      <c r="L46" s="91"/>
      <c r="M46" s="91"/>
      <c r="N46" s="83">
        <f t="shared" ref="N46:N47" si="26">O46+P46+Q46+R46</f>
        <v>0</v>
      </c>
      <c r="O46" s="91"/>
      <c r="P46" s="91"/>
      <c r="Q46" s="91"/>
      <c r="R46" s="91"/>
      <c r="S46" s="83">
        <f t="shared" ref="S46:S47" si="27">T46+U46+V46+W46</f>
        <v>0</v>
      </c>
      <c r="T46" s="91"/>
      <c r="U46" s="91"/>
      <c r="V46" s="91"/>
      <c r="W46" s="91"/>
      <c r="X46" s="84"/>
      <c r="Y46" s="84" t="s">
        <v>1</v>
      </c>
      <c r="Z46" s="84" t="s">
        <v>1</v>
      </c>
      <c r="AA46" s="84"/>
      <c r="AB46" s="84"/>
      <c r="AC46" s="84" t="s">
        <v>1</v>
      </c>
      <c r="AD46" s="84" t="s">
        <v>1</v>
      </c>
      <c r="AE46" s="84"/>
      <c r="AF46" s="84"/>
      <c r="AG46" s="84" t="s">
        <v>1</v>
      </c>
      <c r="AH46" s="84" t="s">
        <v>1</v>
      </c>
      <c r="AI46" s="84"/>
      <c r="AJ46" s="84"/>
      <c r="AK46" s="85"/>
    </row>
    <row r="47" spans="1:37" s="86" customFormat="1" ht="105" customHeight="1" x14ac:dyDescent="0.25">
      <c r="A47" s="87" t="s">
        <v>97</v>
      </c>
      <c r="B47" s="88" t="s">
        <v>68</v>
      </c>
      <c r="C47" s="13" t="s">
        <v>227</v>
      </c>
      <c r="D47" s="89" t="s">
        <v>135</v>
      </c>
      <c r="E47" s="89" t="s">
        <v>16</v>
      </c>
      <c r="F47" s="90">
        <v>43101</v>
      </c>
      <c r="G47" s="90">
        <v>44196</v>
      </c>
      <c r="H47" s="82">
        <f t="shared" si="24"/>
        <v>0</v>
      </c>
      <c r="I47" s="83">
        <f t="shared" si="25"/>
        <v>0</v>
      </c>
      <c r="J47" s="91"/>
      <c r="K47" s="91"/>
      <c r="L47" s="91"/>
      <c r="M47" s="91"/>
      <c r="N47" s="83">
        <f t="shared" si="26"/>
        <v>0</v>
      </c>
      <c r="O47" s="91"/>
      <c r="P47" s="91"/>
      <c r="Q47" s="91"/>
      <c r="R47" s="91"/>
      <c r="S47" s="83">
        <f t="shared" si="27"/>
        <v>0</v>
      </c>
      <c r="T47" s="91"/>
      <c r="U47" s="91"/>
      <c r="V47" s="91"/>
      <c r="W47" s="91"/>
      <c r="X47" s="84"/>
      <c r="Y47" s="84" t="s">
        <v>1</v>
      </c>
      <c r="Z47" s="84" t="s">
        <v>1</v>
      </c>
      <c r="AA47" s="84"/>
      <c r="AB47" s="84"/>
      <c r="AC47" s="84" t="s">
        <v>1</v>
      </c>
      <c r="AD47" s="84" t="s">
        <v>1</v>
      </c>
      <c r="AE47" s="84"/>
      <c r="AF47" s="84"/>
      <c r="AG47" s="84" t="s">
        <v>1</v>
      </c>
      <c r="AH47" s="84" t="s">
        <v>1</v>
      </c>
      <c r="AI47" s="84"/>
      <c r="AJ47" s="84"/>
      <c r="AK47" s="85"/>
    </row>
    <row r="48" spans="1:37" s="86" customFormat="1" ht="96.75" customHeight="1" x14ac:dyDescent="0.25">
      <c r="A48" s="87"/>
      <c r="B48" s="88" t="s">
        <v>196</v>
      </c>
      <c r="C48" s="13" t="s">
        <v>227</v>
      </c>
      <c r="D48" s="89" t="s">
        <v>135</v>
      </c>
      <c r="E48" s="89" t="s">
        <v>16</v>
      </c>
      <c r="F48" s="81"/>
      <c r="G48" s="81"/>
      <c r="H48" s="92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84"/>
      <c r="Y48" s="84" t="s">
        <v>1</v>
      </c>
      <c r="Z48" s="84" t="s">
        <v>1</v>
      </c>
      <c r="AA48" s="84"/>
      <c r="AB48" s="84"/>
      <c r="AC48" s="84" t="s">
        <v>1</v>
      </c>
      <c r="AD48" s="84" t="s">
        <v>1</v>
      </c>
      <c r="AE48" s="84"/>
      <c r="AF48" s="84"/>
      <c r="AG48" s="84" t="s">
        <v>1</v>
      </c>
      <c r="AH48" s="84" t="s">
        <v>1</v>
      </c>
      <c r="AI48" s="84"/>
      <c r="AJ48" s="84"/>
      <c r="AK48" s="85"/>
    </row>
    <row r="49" spans="1:37" ht="20.25" customHeight="1" x14ac:dyDescent="0.25">
      <c r="A49" s="28"/>
      <c r="B49" s="132" t="s">
        <v>254</v>
      </c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4"/>
      <c r="AK49" s="46"/>
    </row>
    <row r="50" spans="1:37" ht="102.75" customHeight="1" x14ac:dyDescent="0.25">
      <c r="A50" s="108" t="s">
        <v>98</v>
      </c>
      <c r="B50" s="14" t="s">
        <v>39</v>
      </c>
      <c r="C50" s="15" t="s">
        <v>227</v>
      </c>
      <c r="D50" s="97" t="s">
        <v>135</v>
      </c>
      <c r="E50" s="21" t="s">
        <v>17</v>
      </c>
      <c r="F50" s="16"/>
      <c r="G50" s="16"/>
      <c r="H50" s="12">
        <v>0</v>
      </c>
      <c r="I50" s="12">
        <f>J50+K50+L50+M50</f>
        <v>0</v>
      </c>
      <c r="J50" s="12">
        <f>J51</f>
        <v>0</v>
      </c>
      <c r="K50" s="12">
        <f t="shared" ref="K50:M50" si="28">K51</f>
        <v>0</v>
      </c>
      <c r="L50" s="12">
        <f t="shared" si="28"/>
        <v>0</v>
      </c>
      <c r="M50" s="12">
        <f t="shared" si="28"/>
        <v>0</v>
      </c>
      <c r="N50" s="12">
        <f>O50+P50+Q50+R50</f>
        <v>0</v>
      </c>
      <c r="O50" s="12">
        <f>O51</f>
        <v>0</v>
      </c>
      <c r="P50" s="12">
        <f t="shared" ref="P50" si="29">P51</f>
        <v>0</v>
      </c>
      <c r="Q50" s="12">
        <f t="shared" ref="Q50" si="30">Q51</f>
        <v>0</v>
      </c>
      <c r="R50" s="12">
        <f t="shared" ref="R50" si="31">R51</f>
        <v>0</v>
      </c>
      <c r="S50" s="12">
        <f>T50+U50+V50+W50</f>
        <v>0</v>
      </c>
      <c r="T50" s="12">
        <f>T51</f>
        <v>0</v>
      </c>
      <c r="U50" s="12">
        <f t="shared" ref="U50" si="32">U51</f>
        <v>0</v>
      </c>
      <c r="V50" s="12">
        <f t="shared" ref="V50" si="33">V51</f>
        <v>0</v>
      </c>
      <c r="W50" s="12">
        <f t="shared" ref="W50" si="34">W51</f>
        <v>0</v>
      </c>
      <c r="X50" s="13" t="s">
        <v>1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 t="s">
        <v>1</v>
      </c>
      <c r="AG50" s="13" t="s">
        <v>1</v>
      </c>
      <c r="AH50" s="13" t="s">
        <v>1</v>
      </c>
      <c r="AI50" s="13" t="s">
        <v>1</v>
      </c>
      <c r="AJ50" s="13" t="s">
        <v>1</v>
      </c>
      <c r="AK50" s="46"/>
    </row>
    <row r="51" spans="1:37" ht="96.75" customHeight="1" x14ac:dyDescent="0.25">
      <c r="A51" s="87" t="s">
        <v>255</v>
      </c>
      <c r="B51" s="26" t="s">
        <v>215</v>
      </c>
      <c r="C51" s="13" t="s">
        <v>227</v>
      </c>
      <c r="D51" s="22" t="s">
        <v>135</v>
      </c>
      <c r="E51" s="22" t="s">
        <v>14</v>
      </c>
      <c r="F51" s="19"/>
      <c r="G51" s="19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3" t="s">
        <v>1</v>
      </c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 t="s">
        <v>1</v>
      </c>
      <c r="AG51" s="13" t="s">
        <v>1</v>
      </c>
      <c r="AH51" s="13" t="s">
        <v>1</v>
      </c>
      <c r="AI51" s="13" t="s">
        <v>1</v>
      </c>
      <c r="AJ51" s="13" t="s">
        <v>1</v>
      </c>
      <c r="AK51" s="46"/>
    </row>
    <row r="52" spans="1:37" ht="105.75" customHeight="1" x14ac:dyDescent="0.25">
      <c r="A52" s="28"/>
      <c r="B52" s="26" t="s">
        <v>197</v>
      </c>
      <c r="C52" s="13" t="s">
        <v>227</v>
      </c>
      <c r="D52" s="22" t="s">
        <v>135</v>
      </c>
      <c r="E52" s="61"/>
      <c r="F52" s="16"/>
      <c r="G52" s="16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13" t="s">
        <v>1</v>
      </c>
      <c r="AK52" s="46"/>
    </row>
    <row r="53" spans="1:37" ht="39.75" customHeight="1" x14ac:dyDescent="0.25">
      <c r="A53" s="39"/>
      <c r="B53" s="40" t="s">
        <v>18</v>
      </c>
      <c r="C53" s="41"/>
      <c r="D53" s="41"/>
      <c r="E53" s="41"/>
      <c r="F53" s="37"/>
      <c r="G53" s="37"/>
      <c r="H53" s="38">
        <f>I53+N53+S53</f>
        <v>49951.9</v>
      </c>
      <c r="I53" s="38">
        <f t="shared" ref="I53:W53" si="35">I29+I39</f>
        <v>16059.400000000001</v>
      </c>
      <c r="J53" s="38">
        <f t="shared" si="35"/>
        <v>0</v>
      </c>
      <c r="K53" s="38">
        <f t="shared" si="35"/>
        <v>16059.400000000001</v>
      </c>
      <c r="L53" s="38">
        <f t="shared" si="35"/>
        <v>0</v>
      </c>
      <c r="M53" s="38">
        <f t="shared" si="35"/>
        <v>0</v>
      </c>
      <c r="N53" s="38">
        <f t="shared" si="35"/>
        <v>16642.900000000001</v>
      </c>
      <c r="O53" s="38">
        <f t="shared" si="35"/>
        <v>0</v>
      </c>
      <c r="P53" s="38">
        <f t="shared" si="35"/>
        <v>16642.900000000001</v>
      </c>
      <c r="Q53" s="38">
        <f t="shared" si="35"/>
        <v>0</v>
      </c>
      <c r="R53" s="38">
        <f t="shared" si="35"/>
        <v>0</v>
      </c>
      <c r="S53" s="38">
        <f t="shared" si="35"/>
        <v>17249.599999999999</v>
      </c>
      <c r="T53" s="38">
        <f t="shared" si="35"/>
        <v>0</v>
      </c>
      <c r="U53" s="38">
        <f t="shared" si="35"/>
        <v>17249.599999999999</v>
      </c>
      <c r="V53" s="38">
        <f t="shared" si="35"/>
        <v>0</v>
      </c>
      <c r="W53" s="38">
        <f t="shared" si="35"/>
        <v>0</v>
      </c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46"/>
    </row>
    <row r="54" spans="1:37" ht="32.25" customHeight="1" x14ac:dyDescent="0.25">
      <c r="A54" s="142" t="s">
        <v>19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46"/>
    </row>
    <row r="55" spans="1:37" ht="32.25" customHeight="1" x14ac:dyDescent="0.25">
      <c r="A55" s="142" t="s">
        <v>30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46"/>
    </row>
    <row r="56" spans="1:37" ht="90" customHeight="1" x14ac:dyDescent="0.25">
      <c r="A56" s="28" t="s">
        <v>45</v>
      </c>
      <c r="B56" s="14" t="s">
        <v>40</v>
      </c>
      <c r="C56" s="15" t="s">
        <v>257</v>
      </c>
      <c r="D56" s="15" t="s">
        <v>238</v>
      </c>
      <c r="E56" s="21" t="s">
        <v>3</v>
      </c>
      <c r="F56" s="16">
        <v>43101</v>
      </c>
      <c r="G56" s="16">
        <v>44196</v>
      </c>
      <c r="H56" s="12">
        <v>0</v>
      </c>
      <c r="I56" s="25">
        <f>J56+K56+L56+M56</f>
        <v>0</v>
      </c>
      <c r="J56" s="25">
        <f>J57</f>
        <v>0</v>
      </c>
      <c r="K56" s="25">
        <f t="shared" ref="K56:M56" si="36">K57</f>
        <v>0</v>
      </c>
      <c r="L56" s="25">
        <f t="shared" si="36"/>
        <v>0</v>
      </c>
      <c r="M56" s="25">
        <f t="shared" si="36"/>
        <v>0</v>
      </c>
      <c r="N56" s="25">
        <f>O56+P56+Q56+R56</f>
        <v>0</v>
      </c>
      <c r="O56" s="25">
        <f>O57</f>
        <v>0</v>
      </c>
      <c r="P56" s="25">
        <f t="shared" ref="P56" si="37">P57</f>
        <v>0</v>
      </c>
      <c r="Q56" s="25">
        <f t="shared" ref="Q56" si="38">Q57</f>
        <v>0</v>
      </c>
      <c r="R56" s="25">
        <f t="shared" ref="R56" si="39">R57</f>
        <v>0</v>
      </c>
      <c r="S56" s="25">
        <f>T56+U56+V56+W56</f>
        <v>0</v>
      </c>
      <c r="T56" s="25">
        <f>T57</f>
        <v>0</v>
      </c>
      <c r="U56" s="25">
        <f t="shared" ref="U56" si="40">U57</f>
        <v>0</v>
      </c>
      <c r="V56" s="25">
        <f t="shared" ref="V56" si="41">V57</f>
        <v>0</v>
      </c>
      <c r="W56" s="25">
        <f t="shared" ref="W56" si="42">W57</f>
        <v>0</v>
      </c>
      <c r="X56" s="13"/>
      <c r="Y56" s="13" t="s">
        <v>1</v>
      </c>
      <c r="Z56" s="13" t="s">
        <v>1</v>
      </c>
      <c r="AA56" s="13"/>
      <c r="AB56" s="13"/>
      <c r="AC56" s="13" t="s">
        <v>1</v>
      </c>
      <c r="AD56" s="13" t="s">
        <v>1</v>
      </c>
      <c r="AE56" s="13"/>
      <c r="AF56" s="13"/>
      <c r="AG56" s="13" t="s">
        <v>1</v>
      </c>
      <c r="AH56" s="13" t="s">
        <v>1</v>
      </c>
      <c r="AI56" s="13"/>
      <c r="AJ56" s="13"/>
      <c r="AK56" s="46"/>
    </row>
    <row r="57" spans="1:37" ht="90" customHeight="1" x14ac:dyDescent="0.25">
      <c r="A57" s="28" t="s">
        <v>114</v>
      </c>
      <c r="B57" s="26" t="s">
        <v>121</v>
      </c>
      <c r="C57" s="13" t="s">
        <v>257</v>
      </c>
      <c r="D57" s="13" t="s">
        <v>238</v>
      </c>
      <c r="E57" s="22" t="s">
        <v>3</v>
      </c>
      <c r="F57" s="19">
        <v>43101</v>
      </c>
      <c r="G57" s="19">
        <v>44196</v>
      </c>
      <c r="H57" s="12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f>O57+P57+Q57+R57</f>
        <v>0</v>
      </c>
      <c r="O57" s="25">
        <v>0</v>
      </c>
      <c r="P57" s="25">
        <v>0</v>
      </c>
      <c r="Q57" s="25">
        <v>0</v>
      </c>
      <c r="R57" s="25">
        <v>0</v>
      </c>
      <c r="S57" s="25">
        <f>T57+U57+V57+W57</f>
        <v>0</v>
      </c>
      <c r="T57" s="25">
        <v>0</v>
      </c>
      <c r="U57" s="25">
        <v>0</v>
      </c>
      <c r="V57" s="25">
        <v>0</v>
      </c>
      <c r="W57" s="25">
        <v>0</v>
      </c>
      <c r="X57" s="13"/>
      <c r="Y57" s="13" t="s">
        <v>1</v>
      </c>
      <c r="Z57" s="13" t="s">
        <v>1</v>
      </c>
      <c r="AA57" s="13"/>
      <c r="AB57" s="13"/>
      <c r="AC57" s="13" t="s">
        <v>1</v>
      </c>
      <c r="AD57" s="13" t="s">
        <v>1</v>
      </c>
      <c r="AE57" s="13"/>
      <c r="AF57" s="13"/>
      <c r="AG57" s="13" t="s">
        <v>1</v>
      </c>
      <c r="AH57" s="13" t="s">
        <v>1</v>
      </c>
      <c r="AI57" s="13"/>
      <c r="AJ57" s="13"/>
      <c r="AK57" s="46"/>
    </row>
    <row r="58" spans="1:37" ht="84.75" customHeight="1" x14ac:dyDescent="0.25">
      <c r="A58" s="28"/>
      <c r="B58" s="26" t="s">
        <v>198</v>
      </c>
      <c r="C58" s="13" t="s">
        <v>257</v>
      </c>
      <c r="D58" s="13" t="s">
        <v>238</v>
      </c>
      <c r="E58" s="22" t="s">
        <v>3</v>
      </c>
      <c r="F58" s="19">
        <v>43101</v>
      </c>
      <c r="G58" s="19">
        <v>44196</v>
      </c>
      <c r="H58" s="12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13"/>
      <c r="Y58" s="13" t="s">
        <v>1</v>
      </c>
      <c r="Z58" s="13" t="s">
        <v>1</v>
      </c>
      <c r="AA58" s="13"/>
      <c r="AB58" s="13"/>
      <c r="AC58" s="13" t="s">
        <v>1</v>
      </c>
      <c r="AD58" s="13" t="s">
        <v>1</v>
      </c>
      <c r="AE58" s="13"/>
      <c r="AF58" s="13"/>
      <c r="AG58" s="13" t="s">
        <v>1</v>
      </c>
      <c r="AH58" s="13" t="s">
        <v>1</v>
      </c>
      <c r="AI58" s="13"/>
      <c r="AJ58" s="13"/>
      <c r="AK58" s="46"/>
    </row>
    <row r="59" spans="1:37" ht="26.25" customHeight="1" x14ac:dyDescent="0.3">
      <c r="A59" s="143" t="s">
        <v>41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5"/>
      <c r="AK59" s="46"/>
    </row>
    <row r="60" spans="1:37" ht="153.75" customHeight="1" x14ac:dyDescent="0.25">
      <c r="A60" s="30" t="s">
        <v>168</v>
      </c>
      <c r="B60" s="70" t="s">
        <v>42</v>
      </c>
      <c r="C60" s="15" t="s">
        <v>257</v>
      </c>
      <c r="D60" s="15" t="s">
        <v>232</v>
      </c>
      <c r="E60" s="53" t="s">
        <v>43</v>
      </c>
      <c r="F60" s="19">
        <v>43101</v>
      </c>
      <c r="G60" s="19">
        <v>44196</v>
      </c>
      <c r="H60" s="59">
        <v>0</v>
      </c>
      <c r="I60" s="59">
        <f>J60+K60+L60+M60</f>
        <v>0</v>
      </c>
      <c r="J60" s="59">
        <f>J61</f>
        <v>0</v>
      </c>
      <c r="K60" s="59">
        <f t="shared" ref="K60:M60" si="43">K61</f>
        <v>0</v>
      </c>
      <c r="L60" s="59">
        <f t="shared" si="43"/>
        <v>0</v>
      </c>
      <c r="M60" s="59">
        <f t="shared" si="43"/>
        <v>0</v>
      </c>
      <c r="N60" s="59">
        <f>O60+P60+Q60+R60</f>
        <v>0</v>
      </c>
      <c r="O60" s="59">
        <f>O61</f>
        <v>0</v>
      </c>
      <c r="P60" s="59">
        <f t="shared" ref="P60" si="44">P61</f>
        <v>0</v>
      </c>
      <c r="Q60" s="59">
        <f t="shared" ref="Q60" si="45">Q61</f>
        <v>0</v>
      </c>
      <c r="R60" s="59">
        <f t="shared" ref="R60" si="46">R61</f>
        <v>0</v>
      </c>
      <c r="S60" s="59">
        <f>T60+U60+V60+W60</f>
        <v>0</v>
      </c>
      <c r="T60" s="59">
        <f>T61</f>
        <v>0</v>
      </c>
      <c r="U60" s="59">
        <f t="shared" ref="U60" si="47">U61</f>
        <v>0</v>
      </c>
      <c r="V60" s="59">
        <f t="shared" ref="V60" si="48">V61</f>
        <v>0</v>
      </c>
      <c r="W60" s="59">
        <f t="shared" ref="W60" si="49">W61</f>
        <v>0</v>
      </c>
      <c r="X60" s="13" t="s">
        <v>1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 t="s">
        <v>1</v>
      </c>
      <c r="AG60" s="13" t="s">
        <v>1</v>
      </c>
      <c r="AH60" s="13" t="s">
        <v>1</v>
      </c>
      <c r="AI60" s="13" t="s">
        <v>1</v>
      </c>
      <c r="AJ60" s="13" t="s">
        <v>1</v>
      </c>
      <c r="AK60" s="46"/>
    </row>
    <row r="61" spans="1:37" ht="149.25" customHeight="1" x14ac:dyDescent="0.25">
      <c r="A61" s="107" t="s">
        <v>169</v>
      </c>
      <c r="B61" s="71" t="s">
        <v>122</v>
      </c>
      <c r="C61" s="13" t="s">
        <v>257</v>
      </c>
      <c r="D61" s="13" t="s">
        <v>232</v>
      </c>
      <c r="E61" s="53" t="s">
        <v>43</v>
      </c>
      <c r="F61" s="19">
        <v>43101</v>
      </c>
      <c r="G61" s="19">
        <v>44196</v>
      </c>
      <c r="H61" s="60">
        <v>0</v>
      </c>
      <c r="I61" s="59">
        <f>J61+K61+L61+M61</f>
        <v>0</v>
      </c>
      <c r="J61" s="60">
        <v>0</v>
      </c>
      <c r="K61" s="60">
        <v>0</v>
      </c>
      <c r="L61" s="60">
        <v>0</v>
      </c>
      <c r="M61" s="60">
        <v>0</v>
      </c>
      <c r="N61" s="59">
        <f>O61+P61+Q61+R61</f>
        <v>0</v>
      </c>
      <c r="O61" s="60">
        <v>0</v>
      </c>
      <c r="P61" s="60">
        <v>0</v>
      </c>
      <c r="Q61" s="60">
        <v>0</v>
      </c>
      <c r="R61" s="60">
        <v>0</v>
      </c>
      <c r="S61" s="59">
        <f>T61+U61+V61+W61</f>
        <v>0</v>
      </c>
      <c r="T61" s="60">
        <v>0</v>
      </c>
      <c r="U61" s="60">
        <v>0</v>
      </c>
      <c r="V61" s="60">
        <v>0</v>
      </c>
      <c r="W61" s="60">
        <v>0</v>
      </c>
      <c r="X61" s="13" t="s">
        <v>1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 t="s">
        <v>1</v>
      </c>
      <c r="AG61" s="13" t="s">
        <v>1</v>
      </c>
      <c r="AH61" s="13" t="s">
        <v>1</v>
      </c>
      <c r="AI61" s="13" t="s">
        <v>1</v>
      </c>
      <c r="AJ61" s="13" t="s">
        <v>1</v>
      </c>
      <c r="AK61" s="46"/>
    </row>
    <row r="62" spans="1:37" ht="161.25" customHeight="1" x14ac:dyDescent="0.25">
      <c r="A62" s="56"/>
      <c r="B62" s="71" t="s">
        <v>199</v>
      </c>
      <c r="C62" s="13" t="s">
        <v>257</v>
      </c>
      <c r="D62" s="13" t="s">
        <v>232</v>
      </c>
      <c r="E62" s="58" t="s">
        <v>43</v>
      </c>
      <c r="F62" s="19">
        <v>43101</v>
      </c>
      <c r="G62" s="19">
        <v>44196</v>
      </c>
      <c r="H62" s="31"/>
      <c r="I62" s="31"/>
      <c r="J62" s="31"/>
      <c r="K62" s="31"/>
      <c r="L62" s="31"/>
      <c r="M62" s="31"/>
      <c r="N62" s="31"/>
      <c r="O62" s="63"/>
      <c r="P62" s="31"/>
      <c r="Q62" s="31"/>
      <c r="R62" s="31"/>
      <c r="S62" s="31"/>
      <c r="T62" s="31"/>
      <c r="U62" s="31"/>
      <c r="V62" s="31"/>
      <c r="W62" s="31"/>
      <c r="X62" s="13" t="s">
        <v>1</v>
      </c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 t="s">
        <v>1</v>
      </c>
      <c r="AG62" s="13" t="s">
        <v>1</v>
      </c>
      <c r="AH62" s="13" t="s">
        <v>1</v>
      </c>
      <c r="AI62" s="13" t="s">
        <v>1</v>
      </c>
      <c r="AJ62" s="13" t="s">
        <v>1</v>
      </c>
      <c r="AK62" s="46"/>
    </row>
    <row r="63" spans="1:37" ht="33" customHeight="1" x14ac:dyDescent="0.25">
      <c r="A63" s="49"/>
      <c r="B63" s="65" t="s">
        <v>20</v>
      </c>
      <c r="C63" s="50"/>
      <c r="D63" s="99"/>
      <c r="E63" s="50"/>
      <c r="F63" s="50"/>
      <c r="G63" s="50"/>
      <c r="H63" s="48">
        <f>H56+H60</f>
        <v>0</v>
      </c>
      <c r="I63" s="48">
        <f t="shared" ref="I63:W63" si="50">I56+I60</f>
        <v>0</v>
      </c>
      <c r="J63" s="48">
        <f t="shared" si="50"/>
        <v>0</v>
      </c>
      <c r="K63" s="48">
        <f t="shared" si="50"/>
        <v>0</v>
      </c>
      <c r="L63" s="48">
        <f t="shared" si="50"/>
        <v>0</v>
      </c>
      <c r="M63" s="48">
        <f t="shared" si="50"/>
        <v>0</v>
      </c>
      <c r="N63" s="48">
        <f t="shared" si="50"/>
        <v>0</v>
      </c>
      <c r="O63" s="48">
        <f t="shared" si="50"/>
        <v>0</v>
      </c>
      <c r="P63" s="48">
        <f t="shared" si="50"/>
        <v>0</v>
      </c>
      <c r="Q63" s="48">
        <f t="shared" si="50"/>
        <v>0</v>
      </c>
      <c r="R63" s="48">
        <f t="shared" si="50"/>
        <v>0</v>
      </c>
      <c r="S63" s="48">
        <f t="shared" si="50"/>
        <v>0</v>
      </c>
      <c r="T63" s="48">
        <f t="shared" si="50"/>
        <v>0</v>
      </c>
      <c r="U63" s="48">
        <f t="shared" si="50"/>
        <v>0</v>
      </c>
      <c r="V63" s="48">
        <f t="shared" si="50"/>
        <v>0</v>
      </c>
      <c r="W63" s="48">
        <f t="shared" si="50"/>
        <v>0</v>
      </c>
      <c r="X63" s="43"/>
      <c r="Y63" s="43" t="s">
        <v>1</v>
      </c>
      <c r="Z63" s="43" t="s">
        <v>1</v>
      </c>
      <c r="AA63" s="43"/>
      <c r="AB63" s="43"/>
      <c r="AC63" s="43" t="s">
        <v>1</v>
      </c>
      <c r="AD63" s="43" t="s">
        <v>1</v>
      </c>
      <c r="AE63" s="43"/>
      <c r="AF63" s="43"/>
      <c r="AG63" s="43" t="s">
        <v>1</v>
      </c>
      <c r="AH63" s="43" t="s">
        <v>1</v>
      </c>
      <c r="AI63" s="43"/>
      <c r="AJ63" s="43"/>
      <c r="AK63" s="46"/>
    </row>
    <row r="64" spans="1:37" ht="25.5" customHeight="1" x14ac:dyDescent="0.25">
      <c r="A64" s="166" t="s">
        <v>21</v>
      </c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8"/>
      <c r="AK64" s="46"/>
    </row>
    <row r="65" spans="1:37" ht="24.75" customHeight="1" x14ac:dyDescent="0.25">
      <c r="A65" s="119" t="s">
        <v>22</v>
      </c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46"/>
    </row>
    <row r="66" spans="1:37" ht="122.25" customHeight="1" x14ac:dyDescent="0.25">
      <c r="A66" s="28" t="s">
        <v>46</v>
      </c>
      <c r="B66" s="14" t="s">
        <v>69</v>
      </c>
      <c r="C66" s="15" t="s">
        <v>229</v>
      </c>
      <c r="D66" s="15" t="s">
        <v>235</v>
      </c>
      <c r="E66" s="146" t="s">
        <v>23</v>
      </c>
      <c r="F66" s="16">
        <v>43101</v>
      </c>
      <c r="G66" s="16">
        <v>44196</v>
      </c>
      <c r="H66" s="12">
        <f>I66+N66+S66</f>
        <v>1097.4000000000001</v>
      </c>
      <c r="I66" s="25">
        <f>J66+K66+L66+M66</f>
        <v>397.4</v>
      </c>
      <c r="J66" s="25">
        <f>J67+J69+J71+J73+J75+J77+J79+J81+J83+J85+J87+J89+J91</f>
        <v>0</v>
      </c>
      <c r="K66" s="25">
        <f t="shared" ref="K66:M66" si="51">K67+K69+K71+K73+K75+K77+K79+K81+K83+K85+K87+K89+K91</f>
        <v>397.4</v>
      </c>
      <c r="L66" s="25">
        <f t="shared" si="51"/>
        <v>0</v>
      </c>
      <c r="M66" s="25">
        <f t="shared" si="51"/>
        <v>0</v>
      </c>
      <c r="N66" s="25">
        <f>O66+P66+Q66+R66</f>
        <v>350</v>
      </c>
      <c r="O66" s="25">
        <f>O67+O69+O71+O73+O75+O77+O79+O81+O83+O85+O87+O89+O91</f>
        <v>0</v>
      </c>
      <c r="P66" s="25">
        <f t="shared" ref="P66" si="52">P67+P69+P71+P73+P75+P77+P79+P81+P83+P85+P87+P89+P91</f>
        <v>350</v>
      </c>
      <c r="Q66" s="25">
        <f t="shared" ref="Q66" si="53">Q67+Q69+Q71+Q73+Q75+Q77+Q79+Q81+Q83+Q85+Q87+Q89+Q91</f>
        <v>0</v>
      </c>
      <c r="R66" s="25">
        <f t="shared" ref="R66" si="54">R67+R69+R71+R73+R75+R77+R79+R81+R83+R85+R87+R89+R91</f>
        <v>0</v>
      </c>
      <c r="S66" s="25">
        <f>T66+U66+V66+W66</f>
        <v>350</v>
      </c>
      <c r="T66" s="25">
        <f>T67+T69+T71+T73+T75+T77+T79+T81+T83+T85+T87+T89+T91</f>
        <v>0</v>
      </c>
      <c r="U66" s="25">
        <f t="shared" ref="U66" si="55">U67+U69+U71+U73+U75+U77+U79+U81+U83+U85+U87+U89+U91</f>
        <v>350</v>
      </c>
      <c r="V66" s="25">
        <f t="shared" ref="V66" si="56">V67+V69+V71+V73+V75+V77+V79+V81+V83+V85+V87+V89+V91</f>
        <v>0</v>
      </c>
      <c r="W66" s="25">
        <f t="shared" ref="W66" si="57">W67+W69+W71+W73+W75+W77+W79+W81+W83+W85+W87+W89+W91</f>
        <v>0</v>
      </c>
      <c r="X66" s="13" t="s">
        <v>1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  <c r="AJ66" s="13" t="s">
        <v>1</v>
      </c>
      <c r="AK66" s="46"/>
    </row>
    <row r="67" spans="1:37" ht="90" customHeight="1" x14ac:dyDescent="0.25">
      <c r="A67" s="55" t="s">
        <v>113</v>
      </c>
      <c r="B67" s="26" t="s">
        <v>150</v>
      </c>
      <c r="C67" s="13" t="s">
        <v>229</v>
      </c>
      <c r="D67" s="13" t="s">
        <v>235</v>
      </c>
      <c r="E67" s="147"/>
      <c r="F67" s="19">
        <v>43101</v>
      </c>
      <c r="G67" s="19">
        <v>44196</v>
      </c>
      <c r="H67" s="11">
        <f>I67+N67+S67</f>
        <v>184</v>
      </c>
      <c r="I67" s="27">
        <f>J67+K67+L67+M67</f>
        <v>84</v>
      </c>
      <c r="J67" s="27">
        <v>0</v>
      </c>
      <c r="K67" s="27">
        <v>84</v>
      </c>
      <c r="L67" s="27">
        <v>0</v>
      </c>
      <c r="M67" s="27">
        <v>0</v>
      </c>
      <c r="N67" s="27">
        <f>O67+P67+Q67+R67</f>
        <v>50</v>
      </c>
      <c r="O67" s="27">
        <v>0</v>
      </c>
      <c r="P67" s="27">
        <v>50</v>
      </c>
      <c r="Q67" s="27">
        <v>0</v>
      </c>
      <c r="R67" s="27">
        <v>0</v>
      </c>
      <c r="S67" s="27">
        <f>T67+U67+V67+W67</f>
        <v>50</v>
      </c>
      <c r="T67" s="27">
        <v>0</v>
      </c>
      <c r="U67" s="27">
        <v>50</v>
      </c>
      <c r="V67" s="27">
        <v>0</v>
      </c>
      <c r="W67" s="27">
        <v>0</v>
      </c>
      <c r="X67" s="13" t="s">
        <v>1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  <c r="AJ67" s="13" t="s">
        <v>1</v>
      </c>
      <c r="AK67" s="46"/>
    </row>
    <row r="68" spans="1:37" ht="91.5" customHeight="1" x14ac:dyDescent="0.25">
      <c r="A68" s="28"/>
      <c r="B68" s="26" t="s">
        <v>200</v>
      </c>
      <c r="C68" s="13" t="s">
        <v>229</v>
      </c>
      <c r="D68" s="13" t="s">
        <v>235</v>
      </c>
      <c r="E68" s="147"/>
      <c r="F68" s="19">
        <v>43101</v>
      </c>
      <c r="G68" s="19">
        <v>44196</v>
      </c>
      <c r="H68" s="11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13" t="s">
        <v>1</v>
      </c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 t="s">
        <v>1</v>
      </c>
      <c r="AG68" s="13" t="s">
        <v>1</v>
      </c>
      <c r="AH68" s="13" t="s">
        <v>1</v>
      </c>
      <c r="AI68" s="13" t="s">
        <v>1</v>
      </c>
      <c r="AJ68" s="13" t="s">
        <v>1</v>
      </c>
      <c r="AK68" s="46"/>
    </row>
    <row r="69" spans="1:37" ht="93.75" customHeight="1" x14ac:dyDescent="0.25">
      <c r="A69" s="55" t="s">
        <v>170</v>
      </c>
      <c r="B69" s="26" t="s">
        <v>151</v>
      </c>
      <c r="C69" s="13" t="s">
        <v>229</v>
      </c>
      <c r="D69" s="13" t="s">
        <v>235</v>
      </c>
      <c r="E69" s="148"/>
      <c r="F69" s="19">
        <v>43101</v>
      </c>
      <c r="G69" s="19">
        <v>44196</v>
      </c>
      <c r="H69" s="11">
        <f>I69+N69+S69</f>
        <v>889.9</v>
      </c>
      <c r="I69" s="27">
        <f>J69+K69+L69+M69</f>
        <v>289.89999999999998</v>
      </c>
      <c r="J69" s="27">
        <v>0</v>
      </c>
      <c r="K69" s="27">
        <v>289.89999999999998</v>
      </c>
      <c r="L69" s="27">
        <v>0</v>
      </c>
      <c r="M69" s="27">
        <v>0</v>
      </c>
      <c r="N69" s="27">
        <f>O69+P69+Q69+R69</f>
        <v>300</v>
      </c>
      <c r="O69" s="27">
        <v>0</v>
      </c>
      <c r="P69" s="27">
        <v>300</v>
      </c>
      <c r="Q69" s="27">
        <v>0</v>
      </c>
      <c r="R69" s="27">
        <v>0</v>
      </c>
      <c r="S69" s="27">
        <f>T69+U69+V69+W69</f>
        <v>300</v>
      </c>
      <c r="T69" s="27">
        <v>0</v>
      </c>
      <c r="U69" s="27">
        <v>300</v>
      </c>
      <c r="V69" s="27">
        <v>0</v>
      </c>
      <c r="W69" s="27">
        <v>0</v>
      </c>
      <c r="X69" s="13" t="s">
        <v>1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 t="s">
        <v>1</v>
      </c>
      <c r="AG69" s="13" t="s">
        <v>1</v>
      </c>
      <c r="AH69" s="13" t="s">
        <v>1</v>
      </c>
      <c r="AI69" s="13" t="s">
        <v>1</v>
      </c>
      <c r="AJ69" s="13" t="s">
        <v>1</v>
      </c>
      <c r="AK69" s="46"/>
    </row>
    <row r="70" spans="1:37" ht="91.5" customHeight="1" x14ac:dyDescent="0.25">
      <c r="A70" s="55"/>
      <c r="B70" s="26" t="s">
        <v>201</v>
      </c>
      <c r="C70" s="13" t="s">
        <v>229</v>
      </c>
      <c r="D70" s="13" t="s">
        <v>235</v>
      </c>
      <c r="E70" s="22"/>
      <c r="F70" s="19">
        <v>43101</v>
      </c>
      <c r="G70" s="19">
        <v>44196</v>
      </c>
      <c r="H70" s="11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13" t="s">
        <v>1</v>
      </c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 t="s">
        <v>1</v>
      </c>
      <c r="AG70" s="13" t="s">
        <v>1</v>
      </c>
      <c r="AH70" s="13" t="s">
        <v>1</v>
      </c>
      <c r="AI70" s="13" t="s">
        <v>1</v>
      </c>
      <c r="AJ70" s="13" t="s">
        <v>1</v>
      </c>
      <c r="AK70" s="46"/>
    </row>
    <row r="71" spans="1:37" ht="86.25" customHeight="1" x14ac:dyDescent="0.25">
      <c r="A71" s="55" t="s">
        <v>171</v>
      </c>
      <c r="B71" s="26" t="s">
        <v>152</v>
      </c>
      <c r="C71" s="13" t="s">
        <v>227</v>
      </c>
      <c r="D71" s="106" t="s">
        <v>135</v>
      </c>
      <c r="E71" s="22" t="s">
        <v>14</v>
      </c>
      <c r="F71" s="19">
        <v>43101</v>
      </c>
      <c r="G71" s="19">
        <v>43465</v>
      </c>
      <c r="H71" s="11">
        <f>I71+N71+S71</f>
        <v>23.5</v>
      </c>
      <c r="I71" s="27">
        <f>J71+K71+L71+M71</f>
        <v>23.5</v>
      </c>
      <c r="J71" s="27">
        <v>0</v>
      </c>
      <c r="K71" s="27">
        <v>23.5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13"/>
      <c r="Y71" s="13"/>
      <c r="Z71" s="13"/>
      <c r="AA71" s="13" t="s">
        <v>1</v>
      </c>
      <c r="AB71" s="13"/>
      <c r="AC71" s="13"/>
      <c r="AD71" s="13"/>
      <c r="AE71" s="13"/>
      <c r="AF71" s="13"/>
      <c r="AG71" s="13"/>
      <c r="AH71" s="13"/>
      <c r="AI71" s="13"/>
      <c r="AJ71" s="13"/>
      <c r="AK71" s="46"/>
    </row>
    <row r="72" spans="1:37" ht="90" customHeight="1" x14ac:dyDescent="0.25">
      <c r="A72" s="55"/>
      <c r="B72" s="26" t="s">
        <v>202</v>
      </c>
      <c r="C72" s="13" t="s">
        <v>227</v>
      </c>
      <c r="D72" s="13" t="s">
        <v>135</v>
      </c>
      <c r="E72" s="22"/>
      <c r="F72" s="19">
        <v>43101</v>
      </c>
      <c r="G72" s="19">
        <v>43465</v>
      </c>
      <c r="H72" s="11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13"/>
      <c r="Y72" s="13"/>
      <c r="Z72" s="13"/>
      <c r="AA72" s="13" t="s">
        <v>1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46"/>
    </row>
    <row r="73" spans="1:37" ht="63" hidden="1" x14ac:dyDescent="0.25">
      <c r="A73" s="55" t="s">
        <v>128</v>
      </c>
      <c r="B73" s="26" t="s">
        <v>153</v>
      </c>
      <c r="C73" s="13" t="s">
        <v>127</v>
      </c>
      <c r="D73" s="13" t="s">
        <v>123</v>
      </c>
      <c r="E73" s="22" t="s">
        <v>14</v>
      </c>
      <c r="F73" s="19">
        <v>43101</v>
      </c>
      <c r="G73" s="19">
        <v>43465</v>
      </c>
      <c r="H73" s="11">
        <f>I73+N73+S73</f>
        <v>0</v>
      </c>
      <c r="I73" s="27">
        <f>J73+K73+L73+M73</f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/>
      <c r="T73" s="27"/>
      <c r="U73" s="27"/>
      <c r="V73" s="27"/>
      <c r="W73" s="27"/>
      <c r="X73" s="13"/>
      <c r="Y73" s="13" t="s">
        <v>1</v>
      </c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46"/>
    </row>
    <row r="74" spans="1:37" ht="111" hidden="1" customHeight="1" x14ac:dyDescent="0.25">
      <c r="A74" s="55"/>
      <c r="B74" s="57" t="s">
        <v>133</v>
      </c>
      <c r="C74" s="13" t="s">
        <v>127</v>
      </c>
      <c r="D74" s="13" t="s">
        <v>123</v>
      </c>
      <c r="E74" s="64"/>
      <c r="F74" s="19">
        <v>43101</v>
      </c>
      <c r="G74" s="19">
        <v>43465</v>
      </c>
      <c r="H74" s="11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13"/>
      <c r="Y74" s="13" t="s">
        <v>1</v>
      </c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46"/>
    </row>
    <row r="75" spans="1:37" ht="113.25" hidden="1" customHeight="1" x14ac:dyDescent="0.25">
      <c r="A75" s="55" t="s">
        <v>129</v>
      </c>
      <c r="B75" s="26" t="s">
        <v>154</v>
      </c>
      <c r="C75" s="13" t="s">
        <v>127</v>
      </c>
      <c r="D75" s="13" t="s">
        <v>123</v>
      </c>
      <c r="E75" s="22" t="s">
        <v>14</v>
      </c>
      <c r="F75" s="19">
        <v>43101</v>
      </c>
      <c r="G75" s="19">
        <v>43465</v>
      </c>
      <c r="H75" s="11">
        <f>I75+N75+S75</f>
        <v>0</v>
      </c>
      <c r="I75" s="27">
        <f>J75+K75+L75+M75</f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/>
      <c r="T75" s="27"/>
      <c r="U75" s="27"/>
      <c r="V75" s="27"/>
      <c r="W75" s="27"/>
      <c r="X75" s="13"/>
      <c r="Y75" s="13" t="s">
        <v>1</v>
      </c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46"/>
    </row>
    <row r="76" spans="1:37" ht="103.5" hidden="1" customHeight="1" x14ac:dyDescent="0.25">
      <c r="A76" s="55"/>
      <c r="B76" s="57" t="s">
        <v>134</v>
      </c>
      <c r="C76" s="13" t="s">
        <v>127</v>
      </c>
      <c r="D76" s="13" t="s">
        <v>123</v>
      </c>
      <c r="E76" s="64"/>
      <c r="F76" s="19">
        <v>43101</v>
      </c>
      <c r="G76" s="19">
        <v>43465</v>
      </c>
      <c r="H76" s="11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13"/>
      <c r="Y76" s="13" t="s">
        <v>1</v>
      </c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46"/>
    </row>
    <row r="77" spans="1:37" ht="167.25" customHeight="1" x14ac:dyDescent="0.25">
      <c r="A77" s="55" t="s">
        <v>172</v>
      </c>
      <c r="B77" s="26" t="s">
        <v>216</v>
      </c>
      <c r="C77" s="13" t="s">
        <v>227</v>
      </c>
      <c r="D77" s="13" t="s">
        <v>135</v>
      </c>
      <c r="E77" s="64" t="s">
        <v>136</v>
      </c>
      <c r="F77" s="19">
        <v>43101</v>
      </c>
      <c r="G77" s="19">
        <v>44196</v>
      </c>
      <c r="H77" s="11">
        <f>I77+N77+S77</f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13"/>
      <c r="Y77" s="13" t="s">
        <v>1</v>
      </c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 t="s">
        <v>1</v>
      </c>
      <c r="AG77" s="13" t="s">
        <v>1</v>
      </c>
      <c r="AH77" s="13" t="s">
        <v>1</v>
      </c>
      <c r="AI77" s="13"/>
      <c r="AJ77" s="13" t="s">
        <v>1</v>
      </c>
      <c r="AK77" s="46"/>
    </row>
    <row r="78" spans="1:37" ht="161.25" customHeight="1" x14ac:dyDescent="0.25">
      <c r="A78" s="55"/>
      <c r="B78" s="26" t="s">
        <v>185</v>
      </c>
      <c r="C78" s="13" t="s">
        <v>227</v>
      </c>
      <c r="D78" s="13" t="s">
        <v>135</v>
      </c>
      <c r="E78" s="64" t="s">
        <v>136</v>
      </c>
      <c r="F78" s="19">
        <v>43101</v>
      </c>
      <c r="G78" s="19">
        <v>44196</v>
      </c>
      <c r="H78" s="11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13"/>
      <c r="Y78" s="13" t="s">
        <v>1</v>
      </c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 t="s">
        <v>1</v>
      </c>
      <c r="AG78" s="13" t="s">
        <v>1</v>
      </c>
      <c r="AH78" s="13" t="s">
        <v>1</v>
      </c>
      <c r="AI78" s="13"/>
      <c r="AJ78" s="13" t="s">
        <v>1</v>
      </c>
      <c r="AK78" s="46"/>
    </row>
    <row r="79" spans="1:37" s="86" customFormat="1" ht="189" customHeight="1" x14ac:dyDescent="0.25">
      <c r="A79" s="55" t="s">
        <v>173</v>
      </c>
      <c r="B79" s="88" t="s">
        <v>217</v>
      </c>
      <c r="C79" s="84" t="s">
        <v>245</v>
      </c>
      <c r="D79" s="89" t="s">
        <v>243</v>
      </c>
      <c r="E79" s="94" t="s">
        <v>137</v>
      </c>
      <c r="F79" s="90">
        <v>43101</v>
      </c>
      <c r="G79" s="90">
        <v>43465</v>
      </c>
      <c r="H79" s="92">
        <f>I79+N79+S79</f>
        <v>0</v>
      </c>
      <c r="I79" s="91">
        <v>0</v>
      </c>
      <c r="J79" s="91">
        <v>0</v>
      </c>
      <c r="K79" s="91">
        <v>0</v>
      </c>
      <c r="L79" s="91">
        <v>0</v>
      </c>
      <c r="M79" s="91">
        <v>0</v>
      </c>
      <c r="N79" s="91">
        <v>0</v>
      </c>
      <c r="O79" s="91">
        <v>0</v>
      </c>
      <c r="P79" s="91">
        <v>0</v>
      </c>
      <c r="Q79" s="91">
        <v>0</v>
      </c>
      <c r="R79" s="91">
        <v>0</v>
      </c>
      <c r="S79" s="91">
        <v>0</v>
      </c>
      <c r="T79" s="91">
        <v>0</v>
      </c>
      <c r="U79" s="91">
        <v>0</v>
      </c>
      <c r="V79" s="91">
        <v>0</v>
      </c>
      <c r="W79" s="91">
        <v>0</v>
      </c>
      <c r="X79" s="84"/>
      <c r="Y79" s="84" t="s">
        <v>1</v>
      </c>
      <c r="Z79" s="84" t="s">
        <v>1</v>
      </c>
      <c r="AA79" s="84" t="s">
        <v>1</v>
      </c>
      <c r="AB79" s="84" t="s">
        <v>1</v>
      </c>
      <c r="AC79" s="84" t="s">
        <v>1</v>
      </c>
      <c r="AD79" s="84" t="s">
        <v>1</v>
      </c>
      <c r="AE79" s="84" t="s">
        <v>1</v>
      </c>
      <c r="AF79" s="84" t="s">
        <v>1</v>
      </c>
      <c r="AG79" s="84" t="s">
        <v>1</v>
      </c>
      <c r="AH79" s="84" t="s">
        <v>1</v>
      </c>
      <c r="AI79" s="84"/>
      <c r="AJ79" s="84" t="s">
        <v>1</v>
      </c>
      <c r="AK79" s="85"/>
    </row>
    <row r="80" spans="1:37" ht="182.25" customHeight="1" x14ac:dyDescent="0.25">
      <c r="A80" s="93"/>
      <c r="B80" s="88" t="s">
        <v>186</v>
      </c>
      <c r="C80" s="84" t="s">
        <v>246</v>
      </c>
      <c r="D80" s="89" t="s">
        <v>239</v>
      </c>
      <c r="E80" s="94" t="s">
        <v>137</v>
      </c>
      <c r="F80" s="90">
        <v>43101</v>
      </c>
      <c r="G80" s="90">
        <v>44196</v>
      </c>
      <c r="H80" s="92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84"/>
      <c r="Y80" s="84"/>
      <c r="Z80" s="84"/>
      <c r="AA80" s="84" t="s">
        <v>1</v>
      </c>
      <c r="AB80" s="84"/>
      <c r="AC80" s="84"/>
      <c r="AD80" s="84"/>
      <c r="AE80" s="84" t="s">
        <v>1</v>
      </c>
      <c r="AF80" s="84"/>
      <c r="AG80" s="84"/>
      <c r="AH80" s="84"/>
      <c r="AI80" s="84"/>
      <c r="AJ80" s="84" t="s">
        <v>1</v>
      </c>
      <c r="AK80" s="85"/>
    </row>
    <row r="81" spans="1:37" s="77" customFormat="1" ht="138.75" customHeight="1" x14ac:dyDescent="0.25">
      <c r="A81" s="55" t="s">
        <v>174</v>
      </c>
      <c r="B81" s="88" t="s">
        <v>218</v>
      </c>
      <c r="C81" s="84" t="s">
        <v>247</v>
      </c>
      <c r="D81" s="89" t="s">
        <v>240</v>
      </c>
      <c r="E81" s="94" t="s">
        <v>138</v>
      </c>
      <c r="F81" s="90">
        <v>43101</v>
      </c>
      <c r="G81" s="90">
        <v>44196</v>
      </c>
      <c r="H81" s="92">
        <f>I81+N81+S81</f>
        <v>0</v>
      </c>
      <c r="I81" s="91">
        <v>0</v>
      </c>
      <c r="J81" s="91">
        <v>0</v>
      </c>
      <c r="K81" s="91">
        <v>0</v>
      </c>
      <c r="L81" s="91">
        <v>0</v>
      </c>
      <c r="M81" s="91">
        <v>0</v>
      </c>
      <c r="N81" s="91">
        <v>0</v>
      </c>
      <c r="O81" s="91">
        <v>0</v>
      </c>
      <c r="P81" s="91">
        <v>0</v>
      </c>
      <c r="Q81" s="91">
        <v>0</v>
      </c>
      <c r="R81" s="91">
        <v>0</v>
      </c>
      <c r="S81" s="91">
        <v>0</v>
      </c>
      <c r="T81" s="91">
        <v>0</v>
      </c>
      <c r="U81" s="91">
        <v>0</v>
      </c>
      <c r="V81" s="91">
        <v>0</v>
      </c>
      <c r="W81" s="91">
        <v>0</v>
      </c>
      <c r="X81" s="84"/>
      <c r="Y81" s="84" t="s">
        <v>1</v>
      </c>
      <c r="Z81" s="84" t="s">
        <v>1</v>
      </c>
      <c r="AA81" s="84" t="s">
        <v>1</v>
      </c>
      <c r="AB81" s="84" t="s">
        <v>1</v>
      </c>
      <c r="AC81" s="84" t="s">
        <v>1</v>
      </c>
      <c r="AD81" s="84" t="s">
        <v>1</v>
      </c>
      <c r="AE81" s="84" t="s">
        <v>1</v>
      </c>
      <c r="AF81" s="84" t="s">
        <v>1</v>
      </c>
      <c r="AG81" s="84" t="s">
        <v>1</v>
      </c>
      <c r="AH81" s="84" t="s">
        <v>1</v>
      </c>
      <c r="AI81" s="84"/>
      <c r="AJ81" s="84" t="s">
        <v>1</v>
      </c>
      <c r="AK81" s="85"/>
    </row>
    <row r="82" spans="1:37" s="77" customFormat="1" ht="154.5" customHeight="1" x14ac:dyDescent="0.25">
      <c r="A82" s="93"/>
      <c r="B82" s="88" t="s">
        <v>187</v>
      </c>
      <c r="C82" s="84" t="s">
        <v>248</v>
      </c>
      <c r="D82" s="84" t="s">
        <v>244</v>
      </c>
      <c r="E82" s="94" t="s">
        <v>138</v>
      </c>
      <c r="F82" s="90">
        <v>43101</v>
      </c>
      <c r="G82" s="90">
        <v>44196</v>
      </c>
      <c r="H82" s="92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84"/>
      <c r="Y82" s="84" t="s">
        <v>1</v>
      </c>
      <c r="Z82" s="84"/>
      <c r="AA82" s="84"/>
      <c r="AB82" s="84"/>
      <c r="AC82" s="84" t="s">
        <v>1</v>
      </c>
      <c r="AD82" s="84"/>
      <c r="AE82" s="84"/>
      <c r="AF82" s="84"/>
      <c r="AG82" s="84" t="s">
        <v>1</v>
      </c>
      <c r="AH82" s="84"/>
      <c r="AI82" s="84"/>
      <c r="AJ82" s="84"/>
      <c r="AK82" s="85"/>
    </row>
    <row r="83" spans="1:37" ht="143.25" customHeight="1" x14ac:dyDescent="0.25">
      <c r="A83" s="55" t="s">
        <v>175</v>
      </c>
      <c r="B83" s="26" t="s">
        <v>219</v>
      </c>
      <c r="C83" s="13" t="s">
        <v>227</v>
      </c>
      <c r="D83" s="13" t="s">
        <v>135</v>
      </c>
      <c r="E83" s="64" t="s">
        <v>139</v>
      </c>
      <c r="F83" s="19">
        <v>43101</v>
      </c>
      <c r="G83" s="19">
        <v>44196</v>
      </c>
      <c r="H83" s="11">
        <f>I83+N83+S83</f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13"/>
      <c r="Y83" s="13" t="s">
        <v>1</v>
      </c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 t="s">
        <v>1</v>
      </c>
      <c r="AG83" s="13" t="s">
        <v>1</v>
      </c>
      <c r="AH83" s="13" t="s">
        <v>1</v>
      </c>
      <c r="AI83" s="13"/>
      <c r="AJ83" s="13" t="s">
        <v>1</v>
      </c>
      <c r="AK83" s="46"/>
    </row>
    <row r="84" spans="1:37" ht="159" customHeight="1" x14ac:dyDescent="0.25">
      <c r="A84" s="55"/>
      <c r="B84" s="26" t="s">
        <v>188</v>
      </c>
      <c r="C84" s="13" t="s">
        <v>227</v>
      </c>
      <c r="D84" s="13" t="s">
        <v>135</v>
      </c>
      <c r="E84" s="64" t="s">
        <v>139</v>
      </c>
      <c r="F84" s="19">
        <v>43101</v>
      </c>
      <c r="G84" s="32" t="s">
        <v>167</v>
      </c>
      <c r="H84" s="11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13"/>
      <c r="Y84" s="13" t="s">
        <v>1</v>
      </c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 t="s">
        <v>1</v>
      </c>
      <c r="AG84" s="13" t="s">
        <v>1</v>
      </c>
      <c r="AH84" s="13" t="s">
        <v>1</v>
      </c>
      <c r="AI84" s="13"/>
      <c r="AJ84" s="13" t="s">
        <v>1</v>
      </c>
      <c r="AK84" s="46"/>
    </row>
    <row r="85" spans="1:37" ht="203.25" customHeight="1" x14ac:dyDescent="0.25">
      <c r="A85" s="55" t="s">
        <v>176</v>
      </c>
      <c r="B85" s="26" t="s">
        <v>220</v>
      </c>
      <c r="C85" s="13" t="s">
        <v>251</v>
      </c>
      <c r="D85" s="13" t="s">
        <v>241</v>
      </c>
      <c r="E85" s="64" t="s">
        <v>140</v>
      </c>
      <c r="F85" s="19">
        <v>43101</v>
      </c>
      <c r="G85" s="32" t="s">
        <v>167</v>
      </c>
      <c r="H85" s="11">
        <f>I85+N85+S85</f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13"/>
      <c r="Y85" s="13" t="s">
        <v>1</v>
      </c>
      <c r="Z85" s="13" t="s">
        <v>1</v>
      </c>
      <c r="AA85" s="13" t="s">
        <v>1</v>
      </c>
      <c r="AB85" s="13" t="s">
        <v>1</v>
      </c>
      <c r="AC85" s="13" t="s">
        <v>1</v>
      </c>
      <c r="AD85" s="13" t="s">
        <v>1</v>
      </c>
      <c r="AE85" s="13" t="s">
        <v>1</v>
      </c>
      <c r="AF85" s="13" t="s">
        <v>1</v>
      </c>
      <c r="AG85" s="13" t="s">
        <v>1</v>
      </c>
      <c r="AH85" s="13" t="s">
        <v>1</v>
      </c>
      <c r="AI85" s="13"/>
      <c r="AJ85" s="13" t="s">
        <v>1</v>
      </c>
      <c r="AK85" s="46"/>
    </row>
    <row r="86" spans="1:37" ht="182.25" customHeight="1" x14ac:dyDescent="0.25">
      <c r="A86" s="55"/>
      <c r="B86" s="26" t="s">
        <v>189</v>
      </c>
      <c r="C86" s="13" t="s">
        <v>247</v>
      </c>
      <c r="D86" s="22" t="s">
        <v>236</v>
      </c>
      <c r="E86" s="64" t="s">
        <v>140</v>
      </c>
      <c r="F86" s="19">
        <v>43101</v>
      </c>
      <c r="G86" s="19">
        <v>44196</v>
      </c>
      <c r="H86" s="11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13"/>
      <c r="Y86" s="13" t="s">
        <v>1</v>
      </c>
      <c r="Z86" s="13" t="s">
        <v>1</v>
      </c>
      <c r="AA86" s="13" t="s">
        <v>1</v>
      </c>
      <c r="AB86" s="13" t="s">
        <v>1</v>
      </c>
      <c r="AC86" s="13" t="s">
        <v>1</v>
      </c>
      <c r="AD86" s="13" t="s">
        <v>1</v>
      </c>
      <c r="AE86" s="13" t="s">
        <v>1</v>
      </c>
      <c r="AF86" s="13" t="s">
        <v>1</v>
      </c>
      <c r="AG86" s="13" t="s">
        <v>1</v>
      </c>
      <c r="AH86" s="13" t="s">
        <v>1</v>
      </c>
      <c r="AI86" s="13"/>
      <c r="AJ86" s="13" t="s">
        <v>1</v>
      </c>
      <c r="AK86" s="46"/>
    </row>
    <row r="87" spans="1:37" ht="133.5" customHeight="1" x14ac:dyDescent="0.25">
      <c r="A87" s="55" t="s">
        <v>177</v>
      </c>
      <c r="B87" s="26" t="s">
        <v>221</v>
      </c>
      <c r="C87" s="13" t="s">
        <v>228</v>
      </c>
      <c r="D87" s="13" t="s">
        <v>135</v>
      </c>
      <c r="E87" s="64" t="s">
        <v>141</v>
      </c>
      <c r="F87" s="19">
        <v>43101</v>
      </c>
      <c r="G87" s="19">
        <v>44196</v>
      </c>
      <c r="H87" s="11">
        <f>I87+N87+S87</f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13"/>
      <c r="Y87" s="13" t="s">
        <v>1</v>
      </c>
      <c r="Z87" s="13" t="s">
        <v>1</v>
      </c>
      <c r="AA87" s="13" t="s">
        <v>1</v>
      </c>
      <c r="AB87" s="13" t="s">
        <v>1</v>
      </c>
      <c r="AC87" s="13" t="s">
        <v>1</v>
      </c>
      <c r="AD87" s="13" t="s">
        <v>1</v>
      </c>
      <c r="AE87" s="13" t="s">
        <v>1</v>
      </c>
      <c r="AF87" s="13" t="s">
        <v>1</v>
      </c>
      <c r="AG87" s="13" t="s">
        <v>1</v>
      </c>
      <c r="AH87" s="13" t="s">
        <v>1</v>
      </c>
      <c r="AI87" s="13"/>
      <c r="AJ87" s="13" t="s">
        <v>1</v>
      </c>
      <c r="AK87" s="46"/>
    </row>
    <row r="88" spans="1:37" ht="135.75" customHeight="1" x14ac:dyDescent="0.25">
      <c r="A88" s="55"/>
      <c r="B88" s="26" t="s">
        <v>190</v>
      </c>
      <c r="C88" s="13" t="s">
        <v>227</v>
      </c>
      <c r="D88" s="13" t="s">
        <v>135</v>
      </c>
      <c r="E88" s="64" t="s">
        <v>141</v>
      </c>
      <c r="F88" s="19">
        <v>43101</v>
      </c>
      <c r="G88" s="19">
        <v>44196</v>
      </c>
      <c r="H88" s="11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13"/>
      <c r="Y88" s="13" t="s">
        <v>1</v>
      </c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 t="s">
        <v>1</v>
      </c>
      <c r="AG88" s="13" t="s">
        <v>1</v>
      </c>
      <c r="AH88" s="13" t="s">
        <v>1</v>
      </c>
      <c r="AI88" s="13"/>
      <c r="AJ88" s="13" t="s">
        <v>1</v>
      </c>
      <c r="AK88" s="46"/>
    </row>
    <row r="89" spans="1:37" ht="144" customHeight="1" x14ac:dyDescent="0.25">
      <c r="A89" s="55" t="s">
        <v>178</v>
      </c>
      <c r="B89" s="26" t="s">
        <v>222</v>
      </c>
      <c r="C89" s="13" t="s">
        <v>249</v>
      </c>
      <c r="D89" s="13" t="s">
        <v>135</v>
      </c>
      <c r="E89" s="64" t="s">
        <v>143</v>
      </c>
      <c r="F89" s="19">
        <v>43101</v>
      </c>
      <c r="G89" s="19">
        <v>44196</v>
      </c>
      <c r="H89" s="11">
        <f>I89+N89+S89</f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13"/>
      <c r="Y89" s="13"/>
      <c r="Z89" s="13" t="s">
        <v>1</v>
      </c>
      <c r="AA89" s="13" t="s">
        <v>1</v>
      </c>
      <c r="AB89" s="13"/>
      <c r="AC89" s="13"/>
      <c r="AD89" s="13" t="s">
        <v>1</v>
      </c>
      <c r="AE89" s="13" t="s">
        <v>1</v>
      </c>
      <c r="AF89" s="13"/>
      <c r="AG89" s="13"/>
      <c r="AH89" s="13" t="s">
        <v>1</v>
      </c>
      <c r="AI89" s="13"/>
      <c r="AJ89" s="13" t="s">
        <v>1</v>
      </c>
      <c r="AK89" s="46"/>
    </row>
    <row r="90" spans="1:37" ht="135.75" customHeight="1" x14ac:dyDescent="0.25">
      <c r="A90" s="55"/>
      <c r="B90" s="26" t="s">
        <v>191</v>
      </c>
      <c r="C90" s="13" t="s">
        <v>250</v>
      </c>
      <c r="D90" s="13" t="s">
        <v>135</v>
      </c>
      <c r="E90" s="64" t="s">
        <v>143</v>
      </c>
      <c r="F90" s="19">
        <v>43101</v>
      </c>
      <c r="G90" s="19">
        <v>44196</v>
      </c>
      <c r="H90" s="11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13"/>
      <c r="Y90" s="13"/>
      <c r="Z90" s="13"/>
      <c r="AA90" s="13" t="s">
        <v>1</v>
      </c>
      <c r="AB90" s="13"/>
      <c r="AC90" s="13"/>
      <c r="AD90" s="13"/>
      <c r="AE90" s="13" t="s">
        <v>1</v>
      </c>
      <c r="AF90" s="13"/>
      <c r="AG90" s="13"/>
      <c r="AH90" s="13"/>
      <c r="AI90" s="13"/>
      <c r="AJ90" s="13" t="s">
        <v>1</v>
      </c>
      <c r="AK90" s="46"/>
    </row>
    <row r="91" spans="1:37" ht="210" customHeight="1" x14ac:dyDescent="0.25">
      <c r="A91" s="55" t="s">
        <v>179</v>
      </c>
      <c r="B91" s="26" t="s">
        <v>223</v>
      </c>
      <c r="C91" s="13" t="s">
        <v>227</v>
      </c>
      <c r="D91" s="13" t="s">
        <v>237</v>
      </c>
      <c r="E91" s="64" t="s">
        <v>142</v>
      </c>
      <c r="F91" s="19">
        <v>43101</v>
      </c>
      <c r="G91" s="19">
        <v>44196</v>
      </c>
      <c r="H91" s="11">
        <f>I91+N91+S91</f>
        <v>0</v>
      </c>
      <c r="I91" s="27">
        <f>J91+K91+L91+M91</f>
        <v>0</v>
      </c>
      <c r="J91" s="27">
        <v>0</v>
      </c>
      <c r="K91" s="27">
        <v>0</v>
      </c>
      <c r="L91" s="27">
        <v>0</v>
      </c>
      <c r="M91" s="27">
        <v>0</v>
      </c>
      <c r="N91" s="27">
        <f>O91+P91+Q91+R91</f>
        <v>0</v>
      </c>
      <c r="O91" s="27">
        <v>0</v>
      </c>
      <c r="P91" s="27">
        <v>0</v>
      </c>
      <c r="Q91" s="27">
        <v>0</v>
      </c>
      <c r="R91" s="27">
        <v>0</v>
      </c>
      <c r="S91" s="27">
        <f>T91+U91+V91+W91</f>
        <v>0</v>
      </c>
      <c r="T91" s="27">
        <v>0</v>
      </c>
      <c r="U91" s="27">
        <v>0</v>
      </c>
      <c r="V91" s="27">
        <v>0</v>
      </c>
      <c r="W91" s="27">
        <v>0</v>
      </c>
      <c r="X91" s="13"/>
      <c r="Y91" s="13" t="s">
        <v>1</v>
      </c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 t="s">
        <v>1</v>
      </c>
      <c r="AG91" s="13" t="s">
        <v>1</v>
      </c>
      <c r="AH91" s="13" t="s">
        <v>1</v>
      </c>
      <c r="AI91" s="13"/>
      <c r="AJ91" s="13" t="s">
        <v>1</v>
      </c>
      <c r="AK91" s="46"/>
    </row>
    <row r="92" spans="1:37" ht="198.75" customHeight="1" x14ac:dyDescent="0.25">
      <c r="A92" s="55"/>
      <c r="B92" s="26" t="s">
        <v>192</v>
      </c>
      <c r="C92" s="13" t="s">
        <v>231</v>
      </c>
      <c r="D92" s="13" t="s">
        <v>237</v>
      </c>
      <c r="E92" s="64" t="s">
        <v>142</v>
      </c>
      <c r="F92" s="19">
        <v>43101</v>
      </c>
      <c r="G92" s="19">
        <v>44196</v>
      </c>
      <c r="H92" s="11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13"/>
      <c r="Y92" s="13" t="s">
        <v>1</v>
      </c>
      <c r="Z92" s="13" t="s">
        <v>1</v>
      </c>
      <c r="AA92" s="13" t="s">
        <v>1</v>
      </c>
      <c r="AB92" s="13" t="s">
        <v>1</v>
      </c>
      <c r="AC92" s="13" t="s">
        <v>1</v>
      </c>
      <c r="AD92" s="13" t="s">
        <v>1</v>
      </c>
      <c r="AE92" s="13" t="s">
        <v>1</v>
      </c>
      <c r="AF92" s="13" t="s">
        <v>1</v>
      </c>
      <c r="AG92" s="13" t="s">
        <v>1</v>
      </c>
      <c r="AH92" s="13" t="s">
        <v>1</v>
      </c>
      <c r="AI92" s="13"/>
      <c r="AJ92" s="13" t="s">
        <v>1</v>
      </c>
      <c r="AK92" s="46"/>
    </row>
    <row r="93" spans="1:37" ht="175.5" customHeight="1" x14ac:dyDescent="0.25">
      <c r="A93" s="108" t="s">
        <v>47</v>
      </c>
      <c r="B93" s="14" t="s">
        <v>76</v>
      </c>
      <c r="C93" s="109" t="s">
        <v>258</v>
      </c>
      <c r="D93" s="97" t="s">
        <v>242</v>
      </c>
      <c r="E93" s="62" t="s">
        <v>54</v>
      </c>
      <c r="F93" s="16"/>
      <c r="G93" s="16"/>
      <c r="H93" s="12">
        <f>I93+N93+S93</f>
        <v>0</v>
      </c>
      <c r="I93" s="12">
        <f>J93+K93+L93+M93</f>
        <v>0</v>
      </c>
      <c r="J93" s="12">
        <v>0</v>
      </c>
      <c r="K93" s="12">
        <v>0</v>
      </c>
      <c r="L93" s="12">
        <v>0</v>
      </c>
      <c r="M93" s="12">
        <v>0</v>
      </c>
      <c r="N93" s="12">
        <f>O93+P93+Q93+R93</f>
        <v>0</v>
      </c>
      <c r="O93" s="12">
        <v>0</v>
      </c>
      <c r="P93" s="12">
        <v>0</v>
      </c>
      <c r="Q93" s="12">
        <v>0</v>
      </c>
      <c r="R93" s="12">
        <v>0</v>
      </c>
      <c r="S93" s="12">
        <f>T93+U93+V93+W93</f>
        <v>0</v>
      </c>
      <c r="T93" s="12">
        <v>0</v>
      </c>
      <c r="U93" s="12">
        <v>0</v>
      </c>
      <c r="V93" s="12">
        <v>0</v>
      </c>
      <c r="W93" s="12">
        <v>0</v>
      </c>
      <c r="X93" s="13"/>
      <c r="Y93" s="13"/>
      <c r="Z93" s="13"/>
      <c r="AA93" s="13"/>
      <c r="AB93" s="15"/>
      <c r="AC93" s="13"/>
      <c r="AD93" s="13"/>
      <c r="AE93" s="15"/>
      <c r="AF93" s="15"/>
      <c r="AG93" s="13"/>
      <c r="AH93" s="13"/>
      <c r="AI93" s="15"/>
      <c r="AJ93" s="15"/>
      <c r="AK93" s="46"/>
    </row>
    <row r="94" spans="1:37" ht="38.25" customHeight="1" x14ac:dyDescent="0.25">
      <c r="A94" s="42"/>
      <c r="B94" s="40" t="s">
        <v>24</v>
      </c>
      <c r="C94" s="36"/>
      <c r="D94" s="41"/>
      <c r="E94" s="36"/>
      <c r="F94" s="37"/>
      <c r="G94" s="37"/>
      <c r="H94" s="38">
        <f t="shared" ref="H94:W94" si="58">H66+H93</f>
        <v>1097.4000000000001</v>
      </c>
      <c r="I94" s="38">
        <f t="shared" si="58"/>
        <v>397.4</v>
      </c>
      <c r="J94" s="38">
        <f t="shared" si="58"/>
        <v>0</v>
      </c>
      <c r="K94" s="38">
        <f t="shared" si="58"/>
        <v>397.4</v>
      </c>
      <c r="L94" s="38">
        <f t="shared" si="58"/>
        <v>0</v>
      </c>
      <c r="M94" s="38">
        <f t="shared" si="58"/>
        <v>0</v>
      </c>
      <c r="N94" s="38">
        <f t="shared" si="58"/>
        <v>350</v>
      </c>
      <c r="O94" s="38">
        <f t="shared" si="58"/>
        <v>0</v>
      </c>
      <c r="P94" s="38">
        <f t="shared" si="58"/>
        <v>350</v>
      </c>
      <c r="Q94" s="38">
        <f t="shared" si="58"/>
        <v>0</v>
      </c>
      <c r="R94" s="38">
        <f t="shared" si="58"/>
        <v>0</v>
      </c>
      <c r="S94" s="38">
        <f t="shared" si="58"/>
        <v>350</v>
      </c>
      <c r="T94" s="38">
        <f t="shared" si="58"/>
        <v>0</v>
      </c>
      <c r="U94" s="38">
        <f t="shared" si="58"/>
        <v>350</v>
      </c>
      <c r="V94" s="38">
        <f t="shared" si="58"/>
        <v>0</v>
      </c>
      <c r="W94" s="38">
        <f t="shared" si="58"/>
        <v>0</v>
      </c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46"/>
    </row>
    <row r="95" spans="1:37" ht="34.5" customHeight="1" x14ac:dyDescent="0.25">
      <c r="A95" s="139" t="s">
        <v>62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1"/>
      <c r="AK95" s="46"/>
    </row>
    <row r="96" spans="1:37" ht="46.5" customHeight="1" x14ac:dyDescent="0.25">
      <c r="A96" s="114"/>
      <c r="B96" s="128" t="s">
        <v>63</v>
      </c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161"/>
      <c r="AK96" s="46"/>
    </row>
    <row r="97" spans="1:37" ht="154.5" customHeight="1" x14ac:dyDescent="0.25">
      <c r="A97" s="54" t="s">
        <v>48</v>
      </c>
      <c r="B97" s="14" t="s">
        <v>55</v>
      </c>
      <c r="C97" s="15" t="s">
        <v>229</v>
      </c>
      <c r="D97" s="15" t="s">
        <v>124</v>
      </c>
      <c r="E97" s="13" t="s">
        <v>230</v>
      </c>
      <c r="F97" s="19">
        <v>43101</v>
      </c>
      <c r="G97" s="19">
        <v>44196</v>
      </c>
      <c r="H97" s="12">
        <f>I97+N97+S97</f>
        <v>120</v>
      </c>
      <c r="I97" s="12">
        <f>J97+K97+L97+M97</f>
        <v>40</v>
      </c>
      <c r="J97" s="12">
        <f>J98+J100+J102</f>
        <v>0</v>
      </c>
      <c r="K97" s="12">
        <f t="shared" ref="K97:M97" si="59">K98+K100+K102</f>
        <v>40</v>
      </c>
      <c r="L97" s="12">
        <f t="shared" si="59"/>
        <v>0</v>
      </c>
      <c r="M97" s="12">
        <f t="shared" si="59"/>
        <v>0</v>
      </c>
      <c r="N97" s="12">
        <f>O97+P97+Q97+R97</f>
        <v>40</v>
      </c>
      <c r="O97" s="12">
        <f>O98+O100+O102</f>
        <v>0</v>
      </c>
      <c r="P97" s="12">
        <f t="shared" ref="P97" si="60">P98+P100+P102</f>
        <v>40</v>
      </c>
      <c r="Q97" s="12">
        <f t="shared" ref="Q97" si="61">Q98+Q100+Q102</f>
        <v>0</v>
      </c>
      <c r="R97" s="12">
        <f t="shared" ref="R97" si="62">R98+R100+R102</f>
        <v>0</v>
      </c>
      <c r="S97" s="12">
        <f>T97+U97+V97+W97</f>
        <v>40</v>
      </c>
      <c r="T97" s="12">
        <f>T98+T100+T102</f>
        <v>0</v>
      </c>
      <c r="U97" s="12">
        <f t="shared" ref="U97" si="63">U98+U100+U102</f>
        <v>40</v>
      </c>
      <c r="V97" s="12">
        <f t="shared" ref="V97" si="64">V98+V100+V102</f>
        <v>0</v>
      </c>
      <c r="W97" s="12">
        <f t="shared" ref="W97" si="65">W98+W100+W102</f>
        <v>0</v>
      </c>
      <c r="X97" s="13" t="s">
        <v>1</v>
      </c>
      <c r="Y97" s="13" t="s">
        <v>1</v>
      </c>
      <c r="Z97" s="13" t="s">
        <v>1</v>
      </c>
      <c r="AA97" s="13" t="s">
        <v>1</v>
      </c>
      <c r="AB97" s="13" t="s">
        <v>1</v>
      </c>
      <c r="AC97" s="13" t="s">
        <v>1</v>
      </c>
      <c r="AD97" s="13" t="s">
        <v>1</v>
      </c>
      <c r="AE97" s="13" t="s">
        <v>1</v>
      </c>
      <c r="AF97" s="13" t="s">
        <v>1</v>
      </c>
      <c r="AG97" s="13" t="s">
        <v>1</v>
      </c>
      <c r="AH97" s="13" t="s">
        <v>1</v>
      </c>
      <c r="AI97" s="13"/>
      <c r="AJ97" s="15" t="s">
        <v>1</v>
      </c>
      <c r="AK97" s="46"/>
    </row>
    <row r="98" spans="1:37" ht="84" customHeight="1" x14ac:dyDescent="0.25">
      <c r="A98" s="32" t="s">
        <v>180</v>
      </c>
      <c r="B98" s="26" t="s">
        <v>125</v>
      </c>
      <c r="C98" s="13" t="s">
        <v>229</v>
      </c>
      <c r="D98" s="22" t="s">
        <v>124</v>
      </c>
      <c r="E98" s="13" t="s">
        <v>230</v>
      </c>
      <c r="F98" s="19">
        <v>43101</v>
      </c>
      <c r="G98" s="19">
        <v>44196</v>
      </c>
      <c r="H98" s="11">
        <f>I98+N98+S98</f>
        <v>90</v>
      </c>
      <c r="I98" s="11">
        <f t="shared" ref="I98:I110" si="66">J98+K98+L98+M98</f>
        <v>30</v>
      </c>
      <c r="J98" s="11">
        <v>0</v>
      </c>
      <c r="K98" s="11">
        <v>30</v>
      </c>
      <c r="L98" s="11">
        <v>0</v>
      </c>
      <c r="M98" s="11">
        <v>0</v>
      </c>
      <c r="N98" s="11">
        <f t="shared" ref="N98:N128" si="67">O98+P98+Q98+R98</f>
        <v>30</v>
      </c>
      <c r="O98" s="11">
        <v>0</v>
      </c>
      <c r="P98" s="11">
        <v>30</v>
      </c>
      <c r="Q98" s="11">
        <v>0</v>
      </c>
      <c r="R98" s="11">
        <v>0</v>
      </c>
      <c r="S98" s="11">
        <f t="shared" ref="S98" si="68">T98+U98+V98+W98</f>
        <v>30</v>
      </c>
      <c r="T98" s="11">
        <v>0</v>
      </c>
      <c r="U98" s="11">
        <v>30</v>
      </c>
      <c r="V98" s="11">
        <v>0</v>
      </c>
      <c r="W98" s="11">
        <v>0</v>
      </c>
      <c r="X98" s="15"/>
      <c r="Y98" s="13" t="s">
        <v>1</v>
      </c>
      <c r="Z98" s="13" t="s">
        <v>1</v>
      </c>
      <c r="AA98" s="13" t="s">
        <v>1</v>
      </c>
      <c r="AB98" s="15"/>
      <c r="AC98" s="13" t="s">
        <v>1</v>
      </c>
      <c r="AD98" s="13" t="s">
        <v>1</v>
      </c>
      <c r="AE98" s="15"/>
      <c r="AF98" s="15"/>
      <c r="AG98" s="13" t="s">
        <v>1</v>
      </c>
      <c r="AH98" s="13" t="s">
        <v>1</v>
      </c>
      <c r="AI98" s="15"/>
      <c r="AJ98" s="15"/>
      <c r="AK98" s="46"/>
    </row>
    <row r="99" spans="1:37" ht="85.5" customHeight="1" x14ac:dyDescent="0.25">
      <c r="A99" s="32"/>
      <c r="B99" s="26" t="s">
        <v>203</v>
      </c>
      <c r="C99" s="13" t="s">
        <v>229</v>
      </c>
      <c r="D99" s="22" t="s">
        <v>124</v>
      </c>
      <c r="E99" s="13" t="s">
        <v>230</v>
      </c>
      <c r="F99" s="19">
        <v>43101</v>
      </c>
      <c r="G99" s="19">
        <v>44196</v>
      </c>
      <c r="H99" s="11"/>
      <c r="I99" s="11"/>
      <c r="J99" s="11"/>
      <c r="K99" s="11"/>
      <c r="L99" s="11"/>
      <c r="M99" s="11"/>
      <c r="N99" s="11"/>
      <c r="O99" s="12"/>
      <c r="P99" s="12"/>
      <c r="Q99" s="12"/>
      <c r="R99" s="12"/>
      <c r="S99" s="12"/>
      <c r="T99" s="12"/>
      <c r="U99" s="12"/>
      <c r="V99" s="12"/>
      <c r="W99" s="12"/>
      <c r="X99" s="15"/>
      <c r="Y99" s="13" t="s">
        <v>1</v>
      </c>
      <c r="Z99" s="13" t="s">
        <v>1</v>
      </c>
      <c r="AA99" s="13" t="s">
        <v>1</v>
      </c>
      <c r="AB99" s="15"/>
      <c r="AC99" s="13" t="s">
        <v>1</v>
      </c>
      <c r="AD99" s="13" t="s">
        <v>1</v>
      </c>
      <c r="AE99" s="15"/>
      <c r="AF99" s="15"/>
      <c r="AG99" s="13" t="s">
        <v>1</v>
      </c>
      <c r="AH99" s="13" t="s">
        <v>1</v>
      </c>
      <c r="AI99" s="15"/>
      <c r="AJ99" s="15"/>
      <c r="AK99" s="46"/>
    </row>
    <row r="100" spans="1:37" ht="90.75" customHeight="1" x14ac:dyDescent="0.25">
      <c r="A100" s="32" t="s">
        <v>181</v>
      </c>
      <c r="B100" s="26" t="s">
        <v>126</v>
      </c>
      <c r="C100" s="13" t="s">
        <v>229</v>
      </c>
      <c r="D100" s="22" t="s">
        <v>124</v>
      </c>
      <c r="E100" s="13" t="s">
        <v>230</v>
      </c>
      <c r="F100" s="19">
        <v>43101</v>
      </c>
      <c r="G100" s="19">
        <v>44196</v>
      </c>
      <c r="H100" s="11">
        <f>I100+N100+S100</f>
        <v>30</v>
      </c>
      <c r="I100" s="11">
        <f t="shared" si="66"/>
        <v>10</v>
      </c>
      <c r="J100" s="11">
        <v>0</v>
      </c>
      <c r="K100" s="11">
        <v>10</v>
      </c>
      <c r="L100" s="11">
        <v>0</v>
      </c>
      <c r="M100" s="11">
        <v>0</v>
      </c>
      <c r="N100" s="11">
        <f t="shared" si="67"/>
        <v>10</v>
      </c>
      <c r="O100" s="23">
        <v>0</v>
      </c>
      <c r="P100" s="23">
        <v>10</v>
      </c>
      <c r="Q100" s="23">
        <v>0</v>
      </c>
      <c r="R100" s="23">
        <v>0</v>
      </c>
      <c r="S100" s="23">
        <f t="shared" ref="S100" si="69">T100+U100+V100+W100</f>
        <v>10</v>
      </c>
      <c r="T100" s="23">
        <v>0</v>
      </c>
      <c r="U100" s="23">
        <v>10</v>
      </c>
      <c r="V100" s="23">
        <v>0</v>
      </c>
      <c r="W100" s="23">
        <v>0</v>
      </c>
      <c r="X100" s="15"/>
      <c r="Y100" s="13" t="s">
        <v>1</v>
      </c>
      <c r="Z100" s="13" t="s">
        <v>1</v>
      </c>
      <c r="AA100" s="13" t="s">
        <v>1</v>
      </c>
      <c r="AB100" s="15"/>
      <c r="AC100" s="13" t="s">
        <v>1</v>
      </c>
      <c r="AD100" s="13" t="s">
        <v>1</v>
      </c>
      <c r="AE100" s="15"/>
      <c r="AF100" s="15"/>
      <c r="AG100" s="13" t="s">
        <v>1</v>
      </c>
      <c r="AH100" s="13" t="s">
        <v>1</v>
      </c>
      <c r="AI100" s="15"/>
      <c r="AJ100" s="15"/>
      <c r="AK100" s="46"/>
    </row>
    <row r="101" spans="1:37" ht="85.5" customHeight="1" x14ac:dyDescent="0.25">
      <c r="A101" s="32"/>
      <c r="B101" s="26" t="s">
        <v>204</v>
      </c>
      <c r="C101" s="13" t="s">
        <v>229</v>
      </c>
      <c r="D101" s="22" t="s">
        <v>124</v>
      </c>
      <c r="E101" s="13" t="s">
        <v>230</v>
      </c>
      <c r="F101" s="19">
        <v>43101</v>
      </c>
      <c r="G101" s="19">
        <v>44196</v>
      </c>
      <c r="H101" s="11"/>
      <c r="I101" s="11"/>
      <c r="J101" s="11"/>
      <c r="K101" s="11"/>
      <c r="L101" s="11"/>
      <c r="M101" s="11"/>
      <c r="N101" s="11"/>
      <c r="O101" s="23"/>
      <c r="P101" s="23"/>
      <c r="Q101" s="23"/>
      <c r="R101" s="23"/>
      <c r="S101" s="23"/>
      <c r="T101" s="23"/>
      <c r="U101" s="23"/>
      <c r="V101" s="23"/>
      <c r="W101" s="23"/>
      <c r="X101" s="15"/>
      <c r="Y101" s="13" t="s">
        <v>1</v>
      </c>
      <c r="Z101" s="13" t="s">
        <v>1</v>
      </c>
      <c r="AA101" s="13" t="s">
        <v>1</v>
      </c>
      <c r="AB101" s="15"/>
      <c r="AC101" s="13" t="s">
        <v>1</v>
      </c>
      <c r="AD101" s="13" t="s">
        <v>1</v>
      </c>
      <c r="AE101" s="15"/>
      <c r="AF101" s="15"/>
      <c r="AG101" s="13" t="s">
        <v>1</v>
      </c>
      <c r="AH101" s="13" t="s">
        <v>1</v>
      </c>
      <c r="AI101" s="15"/>
      <c r="AJ101" s="15"/>
      <c r="AK101" s="46"/>
    </row>
    <row r="102" spans="1:37" ht="103.5" customHeight="1" x14ac:dyDescent="0.25">
      <c r="A102" s="32" t="s">
        <v>182</v>
      </c>
      <c r="B102" s="26" t="s">
        <v>108</v>
      </c>
      <c r="C102" s="13" t="s">
        <v>229</v>
      </c>
      <c r="D102" s="22" t="s">
        <v>124</v>
      </c>
      <c r="E102" s="13" t="s">
        <v>230</v>
      </c>
      <c r="F102" s="19">
        <v>43101</v>
      </c>
      <c r="G102" s="19">
        <v>44196</v>
      </c>
      <c r="H102" s="11">
        <f>I102+N102+S102</f>
        <v>0</v>
      </c>
      <c r="I102" s="11">
        <f t="shared" si="66"/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f t="shared" si="67"/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f t="shared" ref="S102" si="70">T102+U102+V102+W102</f>
        <v>0</v>
      </c>
      <c r="T102" s="23">
        <v>0</v>
      </c>
      <c r="U102" s="23">
        <v>0</v>
      </c>
      <c r="V102" s="23">
        <v>0</v>
      </c>
      <c r="W102" s="23">
        <v>0</v>
      </c>
      <c r="X102" s="15"/>
      <c r="Y102" s="13" t="s">
        <v>1</v>
      </c>
      <c r="Z102" s="13" t="s">
        <v>1</v>
      </c>
      <c r="AA102" s="13" t="s">
        <v>1</v>
      </c>
      <c r="AB102" s="15"/>
      <c r="AC102" s="13" t="s">
        <v>1</v>
      </c>
      <c r="AD102" s="13" t="s">
        <v>1</v>
      </c>
      <c r="AE102" s="15"/>
      <c r="AF102" s="15"/>
      <c r="AG102" s="13" t="s">
        <v>1</v>
      </c>
      <c r="AH102" s="13" t="s">
        <v>1</v>
      </c>
      <c r="AI102" s="15"/>
      <c r="AJ102" s="15"/>
      <c r="AK102" s="46"/>
    </row>
    <row r="103" spans="1:37" ht="86.25" customHeight="1" x14ac:dyDescent="0.25">
      <c r="A103" s="32"/>
      <c r="B103" s="26" t="s">
        <v>205</v>
      </c>
      <c r="C103" s="13" t="s">
        <v>229</v>
      </c>
      <c r="D103" s="22" t="s">
        <v>124</v>
      </c>
      <c r="E103" s="13" t="s">
        <v>230</v>
      </c>
      <c r="F103" s="19">
        <v>43101</v>
      </c>
      <c r="G103" s="19">
        <v>44196</v>
      </c>
      <c r="H103" s="11"/>
      <c r="I103" s="11"/>
      <c r="J103" s="11"/>
      <c r="K103" s="11"/>
      <c r="L103" s="11"/>
      <c r="M103" s="11"/>
      <c r="N103" s="11"/>
      <c r="O103" s="23"/>
      <c r="P103" s="23"/>
      <c r="Q103" s="23"/>
      <c r="R103" s="23"/>
      <c r="S103" s="23"/>
      <c r="T103" s="23"/>
      <c r="U103" s="23"/>
      <c r="V103" s="23"/>
      <c r="W103" s="23"/>
      <c r="X103" s="15"/>
      <c r="Y103" s="13" t="s">
        <v>1</v>
      </c>
      <c r="Z103" s="13" t="s">
        <v>1</v>
      </c>
      <c r="AA103" s="13" t="s">
        <v>1</v>
      </c>
      <c r="AB103" s="15"/>
      <c r="AC103" s="13" t="s">
        <v>1</v>
      </c>
      <c r="AD103" s="13" t="s">
        <v>1</v>
      </c>
      <c r="AE103" s="15"/>
      <c r="AF103" s="15"/>
      <c r="AG103" s="13" t="s">
        <v>1</v>
      </c>
      <c r="AH103" s="13" t="s">
        <v>1</v>
      </c>
      <c r="AI103" s="15"/>
      <c r="AJ103" s="15"/>
      <c r="AK103" s="46"/>
    </row>
    <row r="104" spans="1:37" ht="30" customHeight="1" x14ac:dyDescent="0.25">
      <c r="A104" s="157" t="s">
        <v>77</v>
      </c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8"/>
      <c r="AH104" s="158"/>
      <c r="AI104" s="158"/>
      <c r="AJ104" s="159"/>
      <c r="AK104" s="46"/>
    </row>
    <row r="105" spans="1:37" s="96" customFormat="1" ht="165" customHeight="1" x14ac:dyDescent="0.25">
      <c r="A105" s="54" t="s">
        <v>99</v>
      </c>
      <c r="B105" s="14" t="s">
        <v>79</v>
      </c>
      <c r="C105" s="15" t="s">
        <v>229</v>
      </c>
      <c r="D105" s="15" t="s">
        <v>124</v>
      </c>
      <c r="E105" s="15" t="s">
        <v>57</v>
      </c>
      <c r="F105" s="16">
        <v>43101</v>
      </c>
      <c r="G105" s="16">
        <v>44196</v>
      </c>
      <c r="H105" s="12">
        <f>I105+N105+S105</f>
        <v>210</v>
      </c>
      <c r="I105" s="12">
        <f t="shared" si="66"/>
        <v>70</v>
      </c>
      <c r="J105" s="12">
        <f>J106</f>
        <v>0</v>
      </c>
      <c r="K105" s="12">
        <f t="shared" ref="K105:M105" si="71">K106</f>
        <v>70</v>
      </c>
      <c r="L105" s="12">
        <f t="shared" si="71"/>
        <v>0</v>
      </c>
      <c r="M105" s="12">
        <f t="shared" si="71"/>
        <v>0</v>
      </c>
      <c r="N105" s="12">
        <f t="shared" si="67"/>
        <v>70</v>
      </c>
      <c r="O105" s="29">
        <f>O106</f>
        <v>0</v>
      </c>
      <c r="P105" s="29">
        <f t="shared" ref="P105" si="72">P106</f>
        <v>70</v>
      </c>
      <c r="Q105" s="29">
        <f t="shared" ref="Q105" si="73">Q106</f>
        <v>0</v>
      </c>
      <c r="R105" s="29">
        <f t="shared" ref="R105" si="74">R106</f>
        <v>0</v>
      </c>
      <c r="S105" s="29">
        <f t="shared" ref="S105:S106" si="75">T105+U105+V105+W105</f>
        <v>70</v>
      </c>
      <c r="T105" s="29">
        <f>T106</f>
        <v>0</v>
      </c>
      <c r="U105" s="29">
        <f t="shared" ref="U105" si="76">U106</f>
        <v>70</v>
      </c>
      <c r="V105" s="29">
        <f t="shared" ref="V105" si="77">V106</f>
        <v>0</v>
      </c>
      <c r="W105" s="29">
        <f t="shared" ref="W105" si="78">W106</f>
        <v>0</v>
      </c>
      <c r="X105" s="15"/>
      <c r="Y105" s="15" t="s">
        <v>1</v>
      </c>
      <c r="Z105" s="15" t="s">
        <v>1</v>
      </c>
      <c r="AA105" s="15" t="s">
        <v>1</v>
      </c>
      <c r="AB105" s="15"/>
      <c r="AC105" s="15" t="s">
        <v>1</v>
      </c>
      <c r="AD105" s="15" t="s">
        <v>1</v>
      </c>
      <c r="AE105" s="15"/>
      <c r="AF105" s="15"/>
      <c r="AG105" s="15" t="s">
        <v>1</v>
      </c>
      <c r="AH105" s="15" t="s">
        <v>1</v>
      </c>
      <c r="AI105" s="15"/>
      <c r="AJ105" s="15"/>
      <c r="AK105" s="95"/>
    </row>
    <row r="106" spans="1:37" ht="144" customHeight="1" x14ac:dyDescent="0.25">
      <c r="A106" s="32" t="s">
        <v>49</v>
      </c>
      <c r="B106" s="26" t="s">
        <v>109</v>
      </c>
      <c r="C106" s="13" t="s">
        <v>229</v>
      </c>
      <c r="D106" s="13" t="s">
        <v>124</v>
      </c>
      <c r="E106" s="13" t="s">
        <v>57</v>
      </c>
      <c r="F106" s="19">
        <v>43101</v>
      </c>
      <c r="G106" s="19">
        <v>44196</v>
      </c>
      <c r="H106" s="11">
        <f>I106+N106+S106</f>
        <v>210</v>
      </c>
      <c r="I106" s="11">
        <f t="shared" si="66"/>
        <v>70</v>
      </c>
      <c r="J106" s="11">
        <v>0</v>
      </c>
      <c r="K106" s="11">
        <v>70</v>
      </c>
      <c r="L106" s="11">
        <v>0</v>
      </c>
      <c r="M106" s="11">
        <v>0</v>
      </c>
      <c r="N106" s="11">
        <v>70</v>
      </c>
      <c r="O106" s="23">
        <v>0</v>
      </c>
      <c r="P106" s="23">
        <v>70</v>
      </c>
      <c r="Q106" s="23">
        <v>0</v>
      </c>
      <c r="R106" s="23">
        <v>0</v>
      </c>
      <c r="S106" s="23">
        <f t="shared" si="75"/>
        <v>70</v>
      </c>
      <c r="T106" s="23">
        <v>0</v>
      </c>
      <c r="U106" s="23">
        <v>70</v>
      </c>
      <c r="V106" s="23">
        <v>0</v>
      </c>
      <c r="W106" s="23">
        <v>0</v>
      </c>
      <c r="X106" s="15"/>
      <c r="Y106" s="13" t="s">
        <v>1</v>
      </c>
      <c r="Z106" s="13" t="s">
        <v>1</v>
      </c>
      <c r="AA106" s="13" t="s">
        <v>1</v>
      </c>
      <c r="AB106" s="15"/>
      <c r="AC106" s="13" t="s">
        <v>1</v>
      </c>
      <c r="AD106" s="13" t="s">
        <v>1</v>
      </c>
      <c r="AE106" s="15"/>
      <c r="AF106" s="15"/>
      <c r="AG106" s="13" t="s">
        <v>1</v>
      </c>
      <c r="AH106" s="13" t="s">
        <v>1</v>
      </c>
      <c r="AI106" s="15"/>
      <c r="AJ106" s="15"/>
      <c r="AK106" s="46"/>
    </row>
    <row r="107" spans="1:37" ht="121.5" customHeight="1" x14ac:dyDescent="0.25">
      <c r="A107" s="32"/>
      <c r="B107" s="26" t="s">
        <v>206</v>
      </c>
      <c r="C107" s="13" t="s">
        <v>229</v>
      </c>
      <c r="D107" s="13" t="s">
        <v>124</v>
      </c>
      <c r="E107" s="13" t="s">
        <v>57</v>
      </c>
      <c r="F107" s="19">
        <v>43101</v>
      </c>
      <c r="G107" s="19">
        <v>44196</v>
      </c>
      <c r="H107" s="11"/>
      <c r="I107" s="11"/>
      <c r="J107" s="11"/>
      <c r="K107" s="11"/>
      <c r="L107" s="11"/>
      <c r="M107" s="11"/>
      <c r="N107" s="11"/>
      <c r="O107" s="23"/>
      <c r="P107" s="23"/>
      <c r="Q107" s="23"/>
      <c r="R107" s="23"/>
      <c r="S107" s="23"/>
      <c r="T107" s="23"/>
      <c r="U107" s="23"/>
      <c r="V107" s="23"/>
      <c r="W107" s="23"/>
      <c r="X107" s="15"/>
      <c r="Y107" s="13" t="s">
        <v>1</v>
      </c>
      <c r="Z107" s="13" t="s">
        <v>1</v>
      </c>
      <c r="AA107" s="13" t="s">
        <v>1</v>
      </c>
      <c r="AB107" s="15"/>
      <c r="AC107" s="13" t="s">
        <v>1</v>
      </c>
      <c r="AD107" s="13" t="s">
        <v>1</v>
      </c>
      <c r="AE107" s="15"/>
      <c r="AF107" s="15"/>
      <c r="AG107" s="13" t="s">
        <v>1</v>
      </c>
      <c r="AH107" s="13" t="s">
        <v>1</v>
      </c>
      <c r="AI107" s="15"/>
      <c r="AJ107" s="15"/>
      <c r="AK107" s="46"/>
    </row>
    <row r="108" spans="1:37" s="96" customFormat="1" ht="177" customHeight="1" x14ac:dyDescent="0.25">
      <c r="A108" s="54" t="s">
        <v>50</v>
      </c>
      <c r="B108" s="14" t="s">
        <v>80</v>
      </c>
      <c r="C108" s="15" t="s">
        <v>229</v>
      </c>
      <c r="D108" s="15" t="s">
        <v>124</v>
      </c>
      <c r="E108" s="15" t="s">
        <v>57</v>
      </c>
      <c r="F108" s="16">
        <v>43101</v>
      </c>
      <c r="G108" s="16">
        <v>44196</v>
      </c>
      <c r="H108" s="12">
        <f>I108+N108+S108</f>
        <v>120</v>
      </c>
      <c r="I108" s="12">
        <f>J108+K108+L108+M108</f>
        <v>40</v>
      </c>
      <c r="J108" s="12">
        <f>J109+J110</f>
        <v>0</v>
      </c>
      <c r="K108" s="12">
        <f t="shared" ref="K108:M108" si="79">K109+K110</f>
        <v>40</v>
      </c>
      <c r="L108" s="12">
        <f t="shared" si="79"/>
        <v>0</v>
      </c>
      <c r="M108" s="12">
        <f t="shared" si="79"/>
        <v>0</v>
      </c>
      <c r="N108" s="12">
        <f>O108+P108+Q108+R108</f>
        <v>40</v>
      </c>
      <c r="O108" s="29">
        <f>O109+O110</f>
        <v>0</v>
      </c>
      <c r="P108" s="29">
        <f t="shared" ref="P108" si="80">P109+P110</f>
        <v>40</v>
      </c>
      <c r="Q108" s="29">
        <f t="shared" ref="Q108" si="81">Q109+Q110</f>
        <v>0</v>
      </c>
      <c r="R108" s="29">
        <f t="shared" ref="R108" si="82">R109+R110</f>
        <v>0</v>
      </c>
      <c r="S108" s="29">
        <f>T108+U108+V108+W108</f>
        <v>40</v>
      </c>
      <c r="T108" s="29">
        <f>T109+T110</f>
        <v>0</v>
      </c>
      <c r="U108" s="29">
        <f t="shared" ref="U108" si="83">U109+U110</f>
        <v>40</v>
      </c>
      <c r="V108" s="29">
        <f t="shared" ref="V108" si="84">V109+V110</f>
        <v>0</v>
      </c>
      <c r="W108" s="29">
        <f t="shared" ref="W108" si="85">W109+W110</f>
        <v>0</v>
      </c>
      <c r="X108" s="15"/>
      <c r="Y108" s="15" t="s">
        <v>1</v>
      </c>
      <c r="Z108" s="15" t="s">
        <v>1</v>
      </c>
      <c r="AA108" s="15" t="s">
        <v>1</v>
      </c>
      <c r="AB108" s="15"/>
      <c r="AC108" s="15" t="s">
        <v>1</v>
      </c>
      <c r="AD108" s="15" t="s">
        <v>1</v>
      </c>
      <c r="AE108" s="15"/>
      <c r="AF108" s="15"/>
      <c r="AG108" s="15" t="s">
        <v>1</v>
      </c>
      <c r="AH108" s="15" t="s">
        <v>1</v>
      </c>
      <c r="AI108" s="15"/>
      <c r="AJ108" s="15"/>
      <c r="AK108" s="95"/>
    </row>
    <row r="109" spans="1:37" ht="125.25" customHeight="1" x14ac:dyDescent="0.25">
      <c r="A109" s="32" t="s">
        <v>51</v>
      </c>
      <c r="B109" s="26" t="s">
        <v>213</v>
      </c>
      <c r="C109" s="13" t="s">
        <v>229</v>
      </c>
      <c r="D109" s="13" t="s">
        <v>124</v>
      </c>
      <c r="E109" s="13" t="s">
        <v>57</v>
      </c>
      <c r="F109" s="19">
        <v>43101</v>
      </c>
      <c r="G109" s="19">
        <v>44196</v>
      </c>
      <c r="H109" s="11">
        <f t="shared" ref="H109:H110" si="86">I109+N109+S109</f>
        <v>30</v>
      </c>
      <c r="I109" s="11">
        <f t="shared" si="66"/>
        <v>10</v>
      </c>
      <c r="J109" s="11">
        <v>0</v>
      </c>
      <c r="K109" s="11">
        <v>10</v>
      </c>
      <c r="L109" s="11">
        <v>0</v>
      </c>
      <c r="M109" s="11">
        <v>0</v>
      </c>
      <c r="N109" s="11">
        <f t="shared" si="67"/>
        <v>10</v>
      </c>
      <c r="O109" s="23">
        <v>0</v>
      </c>
      <c r="P109" s="23">
        <v>10</v>
      </c>
      <c r="Q109" s="23">
        <v>0</v>
      </c>
      <c r="R109" s="23">
        <v>0</v>
      </c>
      <c r="S109" s="23">
        <f t="shared" ref="S109:S110" si="87">T109+U109+V109+W109</f>
        <v>10</v>
      </c>
      <c r="T109" s="23">
        <v>0</v>
      </c>
      <c r="U109" s="23">
        <v>10</v>
      </c>
      <c r="V109" s="23">
        <v>0</v>
      </c>
      <c r="W109" s="23">
        <v>0</v>
      </c>
      <c r="X109" s="15"/>
      <c r="Y109" s="13" t="s">
        <v>1</v>
      </c>
      <c r="Z109" s="13" t="s">
        <v>1</v>
      </c>
      <c r="AA109" s="13" t="s">
        <v>1</v>
      </c>
      <c r="AB109" s="15"/>
      <c r="AC109" s="13" t="s">
        <v>1</v>
      </c>
      <c r="AD109" s="13" t="s">
        <v>1</v>
      </c>
      <c r="AE109" s="15"/>
      <c r="AF109" s="15"/>
      <c r="AG109" s="13" t="s">
        <v>1</v>
      </c>
      <c r="AH109" s="13" t="s">
        <v>1</v>
      </c>
      <c r="AI109" s="15"/>
      <c r="AJ109" s="15"/>
      <c r="AK109" s="46"/>
    </row>
    <row r="110" spans="1:37" ht="119.25" customHeight="1" x14ac:dyDescent="0.25">
      <c r="A110" s="32" t="s">
        <v>183</v>
      </c>
      <c r="B110" s="26" t="s">
        <v>214</v>
      </c>
      <c r="C110" s="13" t="s">
        <v>229</v>
      </c>
      <c r="D110" s="13" t="s">
        <v>124</v>
      </c>
      <c r="E110" s="13" t="s">
        <v>57</v>
      </c>
      <c r="F110" s="19">
        <v>43101</v>
      </c>
      <c r="G110" s="19">
        <v>44196</v>
      </c>
      <c r="H110" s="11">
        <f t="shared" si="86"/>
        <v>90</v>
      </c>
      <c r="I110" s="11">
        <f t="shared" si="66"/>
        <v>30</v>
      </c>
      <c r="J110" s="11">
        <v>0</v>
      </c>
      <c r="K110" s="11">
        <v>30</v>
      </c>
      <c r="L110" s="11">
        <v>0</v>
      </c>
      <c r="M110" s="11">
        <v>0</v>
      </c>
      <c r="N110" s="11">
        <f t="shared" si="67"/>
        <v>30</v>
      </c>
      <c r="O110" s="23">
        <v>0</v>
      </c>
      <c r="P110" s="23">
        <v>30</v>
      </c>
      <c r="Q110" s="23">
        <v>0</v>
      </c>
      <c r="R110" s="23">
        <v>0</v>
      </c>
      <c r="S110" s="23">
        <f t="shared" si="87"/>
        <v>30</v>
      </c>
      <c r="T110" s="23">
        <v>0</v>
      </c>
      <c r="U110" s="23">
        <v>30</v>
      </c>
      <c r="V110" s="23">
        <v>0</v>
      </c>
      <c r="W110" s="23">
        <v>0</v>
      </c>
      <c r="X110" s="15"/>
      <c r="Y110" s="13" t="s">
        <v>1</v>
      </c>
      <c r="Z110" s="13" t="s">
        <v>1</v>
      </c>
      <c r="AA110" s="13" t="s">
        <v>1</v>
      </c>
      <c r="AB110" s="15"/>
      <c r="AC110" s="13" t="s">
        <v>1</v>
      </c>
      <c r="AD110" s="13" t="s">
        <v>1</v>
      </c>
      <c r="AE110" s="15"/>
      <c r="AF110" s="15"/>
      <c r="AG110" s="13" t="s">
        <v>1</v>
      </c>
      <c r="AH110" s="13" t="s">
        <v>1</v>
      </c>
      <c r="AI110" s="15"/>
      <c r="AJ110" s="15"/>
      <c r="AK110" s="46"/>
    </row>
    <row r="111" spans="1:37" ht="120" customHeight="1" x14ac:dyDescent="0.25">
      <c r="A111" s="32"/>
      <c r="B111" s="26" t="s">
        <v>207</v>
      </c>
      <c r="C111" s="13" t="s">
        <v>229</v>
      </c>
      <c r="D111" s="13" t="s">
        <v>124</v>
      </c>
      <c r="E111" s="13" t="s">
        <v>57</v>
      </c>
      <c r="F111" s="19">
        <v>43101</v>
      </c>
      <c r="G111" s="19">
        <v>44196</v>
      </c>
      <c r="H111" s="11"/>
      <c r="I111" s="11"/>
      <c r="J111" s="11"/>
      <c r="K111" s="11"/>
      <c r="L111" s="11"/>
      <c r="M111" s="11"/>
      <c r="N111" s="11"/>
      <c r="O111" s="23"/>
      <c r="P111" s="23"/>
      <c r="Q111" s="23"/>
      <c r="R111" s="23"/>
      <c r="S111" s="23"/>
      <c r="T111" s="23"/>
      <c r="U111" s="23"/>
      <c r="V111" s="23"/>
      <c r="W111" s="23"/>
      <c r="X111" s="15"/>
      <c r="Y111" s="13" t="s">
        <v>1</v>
      </c>
      <c r="Z111" s="13" t="s">
        <v>1</v>
      </c>
      <c r="AA111" s="13" t="s">
        <v>1</v>
      </c>
      <c r="AB111" s="15"/>
      <c r="AC111" s="13" t="s">
        <v>1</v>
      </c>
      <c r="AD111" s="13" t="s">
        <v>1</v>
      </c>
      <c r="AE111" s="15"/>
      <c r="AF111" s="15"/>
      <c r="AG111" s="13" t="s">
        <v>1</v>
      </c>
      <c r="AH111" s="13" t="s">
        <v>1</v>
      </c>
      <c r="AI111" s="15"/>
      <c r="AJ111" s="15"/>
      <c r="AK111" s="46"/>
    </row>
    <row r="112" spans="1:37" ht="28.5" customHeight="1" x14ac:dyDescent="0.25">
      <c r="A112" s="157" t="s">
        <v>78</v>
      </c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58"/>
      <c r="Z112" s="158"/>
      <c r="AA112" s="158"/>
      <c r="AB112" s="158"/>
      <c r="AC112" s="158"/>
      <c r="AD112" s="158"/>
      <c r="AE112" s="158"/>
      <c r="AF112" s="158"/>
      <c r="AG112" s="158"/>
      <c r="AH112" s="158"/>
      <c r="AI112" s="158"/>
      <c r="AJ112" s="159"/>
      <c r="AK112" s="46"/>
    </row>
    <row r="113" spans="1:37" ht="135.75" customHeight="1" x14ac:dyDescent="0.25">
      <c r="A113" s="54" t="s">
        <v>100</v>
      </c>
      <c r="B113" s="14" t="s">
        <v>81</v>
      </c>
      <c r="C113" s="15" t="s">
        <v>229</v>
      </c>
      <c r="D113" s="15" t="s">
        <v>124</v>
      </c>
      <c r="E113" s="13" t="s">
        <v>58</v>
      </c>
      <c r="F113" s="19">
        <v>43101</v>
      </c>
      <c r="G113" s="19">
        <v>44196</v>
      </c>
      <c r="H113" s="12">
        <f>I113+N113+S113</f>
        <v>9619.2000000000007</v>
      </c>
      <c r="I113" s="12">
        <f>J113+K113+L113+M113</f>
        <v>4565.6000000000004</v>
      </c>
      <c r="J113" s="12">
        <f>J114+J116+J118</f>
        <v>0</v>
      </c>
      <c r="K113" s="12">
        <f t="shared" ref="K113:M113" si="88">K114+K116+K118</f>
        <v>0</v>
      </c>
      <c r="L113" s="12">
        <f t="shared" si="88"/>
        <v>4215.6000000000004</v>
      </c>
      <c r="M113" s="12">
        <f t="shared" si="88"/>
        <v>350</v>
      </c>
      <c r="N113" s="12">
        <f>O113+P113+Q113+R113</f>
        <v>2478.3000000000002</v>
      </c>
      <c r="O113" s="29">
        <f>O114+O116+O118</f>
        <v>0</v>
      </c>
      <c r="P113" s="29">
        <f t="shared" ref="P113" si="89">P114+P116+P118</f>
        <v>0</v>
      </c>
      <c r="Q113" s="29">
        <f t="shared" ref="Q113" si="90">Q114+Q116+Q118</f>
        <v>2128.3000000000002</v>
      </c>
      <c r="R113" s="29">
        <f t="shared" ref="R113" si="91">R114+R116+R118</f>
        <v>350</v>
      </c>
      <c r="S113" s="29">
        <f>T113+U113+V113+W113</f>
        <v>2575.3000000000002</v>
      </c>
      <c r="T113" s="29">
        <f>T114+T116+T118</f>
        <v>0</v>
      </c>
      <c r="U113" s="29">
        <f t="shared" ref="U113" si="92">U114+U116+U118</f>
        <v>0</v>
      </c>
      <c r="V113" s="29">
        <f t="shared" ref="V113" si="93">V114+V116+V118</f>
        <v>2225.3000000000002</v>
      </c>
      <c r="W113" s="29">
        <f t="shared" ref="W113" si="94">W114+W116+W118</f>
        <v>350</v>
      </c>
      <c r="X113" s="15"/>
      <c r="Y113" s="13" t="s">
        <v>1</v>
      </c>
      <c r="Z113" s="13" t="s">
        <v>1</v>
      </c>
      <c r="AA113" s="13"/>
      <c r="AB113" s="15"/>
      <c r="AC113" s="13" t="s">
        <v>1</v>
      </c>
      <c r="AD113" s="13" t="s">
        <v>1</v>
      </c>
      <c r="AE113" s="15"/>
      <c r="AF113" s="15"/>
      <c r="AG113" s="13" t="s">
        <v>1</v>
      </c>
      <c r="AH113" s="13" t="s">
        <v>1</v>
      </c>
      <c r="AI113" s="15"/>
      <c r="AJ113" s="15"/>
      <c r="AK113" s="46"/>
    </row>
    <row r="114" spans="1:37" ht="162" customHeight="1" x14ac:dyDescent="0.25">
      <c r="A114" s="32" t="s">
        <v>101</v>
      </c>
      <c r="B114" s="26" t="s">
        <v>212</v>
      </c>
      <c r="C114" s="13" t="s">
        <v>229</v>
      </c>
      <c r="D114" s="13" t="s">
        <v>124</v>
      </c>
      <c r="E114" s="13" t="s">
        <v>58</v>
      </c>
      <c r="F114" s="19">
        <v>43101</v>
      </c>
      <c r="G114" s="19">
        <v>44196</v>
      </c>
      <c r="H114" s="12">
        <f t="shared" ref="H114:H130" si="95">I114+N114+S114</f>
        <v>7379.2</v>
      </c>
      <c r="I114" s="11">
        <f t="shared" ref="I114" si="96">J114+K114+L114+M114</f>
        <v>2365.6</v>
      </c>
      <c r="J114" s="11">
        <v>0</v>
      </c>
      <c r="K114" s="11">
        <v>0</v>
      </c>
      <c r="L114" s="11">
        <v>2015.6</v>
      </c>
      <c r="M114" s="11">
        <v>350</v>
      </c>
      <c r="N114" s="11">
        <f t="shared" ref="N114" si="97">O114+P114+Q114+R114</f>
        <v>2458.3000000000002</v>
      </c>
      <c r="O114" s="23">
        <v>0</v>
      </c>
      <c r="P114" s="23">
        <v>0</v>
      </c>
      <c r="Q114" s="23">
        <v>2108.3000000000002</v>
      </c>
      <c r="R114" s="23">
        <v>350</v>
      </c>
      <c r="S114" s="23">
        <f t="shared" ref="S114" si="98">T114+U114+V114+W114</f>
        <v>2555.3000000000002</v>
      </c>
      <c r="T114" s="23">
        <v>0</v>
      </c>
      <c r="U114" s="23">
        <v>0</v>
      </c>
      <c r="V114" s="23">
        <v>2205.3000000000002</v>
      </c>
      <c r="W114" s="23">
        <v>350</v>
      </c>
      <c r="X114" s="15"/>
      <c r="Y114" s="13" t="s">
        <v>1</v>
      </c>
      <c r="Z114" s="13" t="s">
        <v>1</v>
      </c>
      <c r="AA114" s="13"/>
      <c r="AB114" s="15"/>
      <c r="AC114" s="13" t="s">
        <v>1</v>
      </c>
      <c r="AD114" s="13" t="s">
        <v>1</v>
      </c>
      <c r="AE114" s="15"/>
      <c r="AF114" s="15"/>
      <c r="AG114" s="13" t="s">
        <v>1</v>
      </c>
      <c r="AH114" s="13" t="s">
        <v>1</v>
      </c>
      <c r="AI114" s="15"/>
      <c r="AJ114" s="15"/>
      <c r="AK114" s="46"/>
    </row>
    <row r="115" spans="1:37" ht="141" customHeight="1" x14ac:dyDescent="0.25">
      <c r="A115" s="32"/>
      <c r="B115" s="26" t="s">
        <v>208</v>
      </c>
      <c r="C115" s="13" t="s">
        <v>229</v>
      </c>
      <c r="D115" s="13" t="s">
        <v>124</v>
      </c>
      <c r="E115" s="13" t="s">
        <v>58</v>
      </c>
      <c r="F115" s="19">
        <v>43101</v>
      </c>
      <c r="G115" s="19">
        <v>44196</v>
      </c>
      <c r="H115" s="12"/>
      <c r="I115" s="11"/>
      <c r="J115" s="11"/>
      <c r="K115" s="11"/>
      <c r="L115" s="11"/>
      <c r="M115" s="11"/>
      <c r="N115" s="11"/>
      <c r="O115" s="23"/>
      <c r="P115" s="23"/>
      <c r="Q115" s="23"/>
      <c r="R115" s="23"/>
      <c r="S115" s="23"/>
      <c r="T115" s="23"/>
      <c r="U115" s="23"/>
      <c r="V115" s="23"/>
      <c r="W115" s="23"/>
      <c r="X115" s="15"/>
      <c r="Y115" s="13" t="s">
        <v>1</v>
      </c>
      <c r="Z115" s="13" t="s">
        <v>1</v>
      </c>
      <c r="AA115" s="13"/>
      <c r="AB115" s="15"/>
      <c r="AC115" s="13" t="s">
        <v>1</v>
      </c>
      <c r="AD115" s="13" t="s">
        <v>1</v>
      </c>
      <c r="AE115" s="15"/>
      <c r="AF115" s="15"/>
      <c r="AG115" s="13" t="s">
        <v>1</v>
      </c>
      <c r="AH115" s="13" t="s">
        <v>1</v>
      </c>
      <c r="AI115" s="15"/>
      <c r="AJ115" s="15"/>
      <c r="AK115" s="46"/>
    </row>
    <row r="116" spans="1:37" ht="140.25" customHeight="1" x14ac:dyDescent="0.25">
      <c r="A116" s="32" t="s">
        <v>102</v>
      </c>
      <c r="B116" s="26" t="s">
        <v>164</v>
      </c>
      <c r="C116" s="13" t="s">
        <v>229</v>
      </c>
      <c r="D116" s="13" t="s">
        <v>124</v>
      </c>
      <c r="E116" s="13" t="s">
        <v>58</v>
      </c>
      <c r="F116" s="19">
        <v>43101</v>
      </c>
      <c r="G116" s="19">
        <v>43465</v>
      </c>
      <c r="H116" s="12">
        <f t="shared" si="95"/>
        <v>700</v>
      </c>
      <c r="I116" s="11">
        <f t="shared" ref="I116:I130" si="99">J116+K116+L116+M116</f>
        <v>700</v>
      </c>
      <c r="J116" s="11"/>
      <c r="K116" s="11">
        <v>0</v>
      </c>
      <c r="L116" s="11">
        <v>700</v>
      </c>
      <c r="M116" s="11">
        <v>0</v>
      </c>
      <c r="N116" s="11">
        <f t="shared" si="67"/>
        <v>0</v>
      </c>
      <c r="O116" s="23"/>
      <c r="P116" s="23">
        <v>0</v>
      </c>
      <c r="Q116" s="23">
        <v>0</v>
      </c>
      <c r="R116" s="23">
        <v>0</v>
      </c>
      <c r="S116" s="23">
        <f t="shared" ref="S116" si="100">T116+U116+V116+W116</f>
        <v>0</v>
      </c>
      <c r="T116" s="23">
        <v>0</v>
      </c>
      <c r="U116" s="23">
        <v>0</v>
      </c>
      <c r="V116" s="23">
        <v>0</v>
      </c>
      <c r="W116" s="23">
        <v>0</v>
      </c>
      <c r="X116" s="15"/>
      <c r="Y116" s="13" t="s">
        <v>1</v>
      </c>
      <c r="Z116" s="13" t="s">
        <v>1</v>
      </c>
      <c r="AA116" s="13" t="s">
        <v>1</v>
      </c>
      <c r="AB116" s="15"/>
      <c r="AC116" s="13"/>
      <c r="AD116" s="13"/>
      <c r="AE116" s="15"/>
      <c r="AF116" s="15"/>
      <c r="AG116" s="13"/>
      <c r="AH116" s="13"/>
      <c r="AI116" s="15"/>
      <c r="AJ116" s="15"/>
      <c r="AK116" s="46"/>
    </row>
    <row r="117" spans="1:37" ht="142.5" customHeight="1" x14ac:dyDescent="0.25">
      <c r="A117" s="32"/>
      <c r="B117" s="26" t="s">
        <v>209</v>
      </c>
      <c r="C117" s="13" t="s">
        <v>229</v>
      </c>
      <c r="D117" s="13" t="s">
        <v>124</v>
      </c>
      <c r="E117" s="13" t="s">
        <v>58</v>
      </c>
      <c r="F117" s="19">
        <v>43101</v>
      </c>
      <c r="G117" s="19">
        <v>43465</v>
      </c>
      <c r="H117" s="12"/>
      <c r="I117" s="11">
        <f t="shared" si="99"/>
        <v>0</v>
      </c>
      <c r="J117" s="11"/>
      <c r="K117" s="11"/>
      <c r="L117" s="11"/>
      <c r="M117" s="11"/>
      <c r="N117" s="11"/>
      <c r="O117" s="23"/>
      <c r="P117" s="23"/>
      <c r="Q117" s="23"/>
      <c r="R117" s="23"/>
      <c r="S117" s="23"/>
      <c r="T117" s="23"/>
      <c r="U117" s="23"/>
      <c r="V117" s="23"/>
      <c r="W117" s="23"/>
      <c r="X117" s="15"/>
      <c r="Y117" s="13" t="s">
        <v>1</v>
      </c>
      <c r="Z117" s="13" t="s">
        <v>1</v>
      </c>
      <c r="AA117" s="13" t="s">
        <v>1</v>
      </c>
      <c r="AB117" s="15"/>
      <c r="AC117" s="13"/>
      <c r="AD117" s="13"/>
      <c r="AE117" s="15"/>
      <c r="AF117" s="15"/>
      <c r="AG117" s="13"/>
      <c r="AH117" s="13"/>
      <c r="AI117" s="15"/>
      <c r="AJ117" s="15"/>
      <c r="AK117" s="46"/>
    </row>
    <row r="118" spans="1:37" ht="110.25" x14ac:dyDescent="0.25">
      <c r="A118" s="32" t="s">
        <v>184</v>
      </c>
      <c r="B118" s="26" t="s">
        <v>233</v>
      </c>
      <c r="C118" s="13" t="s">
        <v>229</v>
      </c>
      <c r="D118" s="13" t="s">
        <v>124</v>
      </c>
      <c r="E118" s="13" t="s">
        <v>58</v>
      </c>
      <c r="F118" s="19">
        <v>43101</v>
      </c>
      <c r="G118" s="19">
        <v>44196</v>
      </c>
      <c r="H118" s="12">
        <f t="shared" si="95"/>
        <v>1540</v>
      </c>
      <c r="I118" s="11">
        <f t="shared" si="99"/>
        <v>1500</v>
      </c>
      <c r="J118" s="11">
        <v>0</v>
      </c>
      <c r="K118" s="11">
        <v>0</v>
      </c>
      <c r="L118" s="11">
        <v>1500</v>
      </c>
      <c r="M118" s="11">
        <v>0</v>
      </c>
      <c r="N118" s="11">
        <f t="shared" si="67"/>
        <v>20</v>
      </c>
      <c r="O118" s="23">
        <v>0</v>
      </c>
      <c r="P118" s="23">
        <v>0</v>
      </c>
      <c r="Q118" s="23">
        <v>20</v>
      </c>
      <c r="R118" s="23">
        <v>0</v>
      </c>
      <c r="S118" s="23">
        <f t="shared" ref="S118" si="101">T118+U118+V118+W118</f>
        <v>20</v>
      </c>
      <c r="T118" s="23">
        <v>0</v>
      </c>
      <c r="U118" s="23">
        <v>0</v>
      </c>
      <c r="V118" s="23">
        <v>20</v>
      </c>
      <c r="W118" s="23">
        <v>0</v>
      </c>
      <c r="X118" s="15"/>
      <c r="Y118" s="13" t="s">
        <v>1</v>
      </c>
      <c r="Z118" s="13" t="s">
        <v>1</v>
      </c>
      <c r="AA118" s="13" t="s">
        <v>1</v>
      </c>
      <c r="AB118" s="15"/>
      <c r="AC118" s="13" t="s">
        <v>1</v>
      </c>
      <c r="AD118" s="13" t="s">
        <v>1</v>
      </c>
      <c r="AE118" s="15"/>
      <c r="AF118" s="15"/>
      <c r="AG118" s="13" t="s">
        <v>1</v>
      </c>
      <c r="AH118" s="13" t="s">
        <v>1</v>
      </c>
      <c r="AI118" s="15"/>
      <c r="AJ118" s="15"/>
      <c r="AK118" s="46"/>
    </row>
    <row r="119" spans="1:37" ht="145.5" customHeight="1" x14ac:dyDescent="0.25">
      <c r="A119" s="32"/>
      <c r="B119" s="26" t="s">
        <v>234</v>
      </c>
      <c r="C119" s="13" t="s">
        <v>229</v>
      </c>
      <c r="D119" s="13" t="s">
        <v>124</v>
      </c>
      <c r="E119" s="13" t="s">
        <v>58</v>
      </c>
      <c r="F119" s="19">
        <v>43101</v>
      </c>
      <c r="G119" s="19">
        <v>44196</v>
      </c>
      <c r="H119" s="12"/>
      <c r="I119" s="11">
        <f t="shared" si="99"/>
        <v>0</v>
      </c>
      <c r="J119" s="11"/>
      <c r="K119" s="11"/>
      <c r="L119" s="11"/>
      <c r="M119" s="11"/>
      <c r="N119" s="11"/>
      <c r="O119" s="23"/>
      <c r="P119" s="23"/>
      <c r="Q119" s="23"/>
      <c r="R119" s="23"/>
      <c r="S119" s="23"/>
      <c r="T119" s="23"/>
      <c r="U119" s="23"/>
      <c r="V119" s="23"/>
      <c r="W119" s="23"/>
      <c r="X119" s="15"/>
      <c r="Y119" s="13" t="s">
        <v>1</v>
      </c>
      <c r="Z119" s="13" t="s">
        <v>1</v>
      </c>
      <c r="AA119" s="13" t="s">
        <v>1</v>
      </c>
      <c r="AB119" s="15"/>
      <c r="AC119" s="13" t="s">
        <v>1</v>
      </c>
      <c r="AD119" s="13" t="s">
        <v>1</v>
      </c>
      <c r="AE119" s="15"/>
      <c r="AF119" s="15"/>
      <c r="AG119" s="13" t="s">
        <v>1</v>
      </c>
      <c r="AH119" s="13" t="s">
        <v>1</v>
      </c>
      <c r="AI119" s="15"/>
      <c r="AJ119" s="15"/>
      <c r="AK119" s="46"/>
    </row>
    <row r="120" spans="1:37" ht="144" hidden="1" customHeight="1" x14ac:dyDescent="0.25">
      <c r="A120" s="32" t="s">
        <v>103</v>
      </c>
      <c r="B120" s="26" t="s">
        <v>82</v>
      </c>
      <c r="C120" s="13" t="s">
        <v>165</v>
      </c>
      <c r="D120" s="22" t="s">
        <v>124</v>
      </c>
      <c r="E120" s="13" t="s">
        <v>58</v>
      </c>
      <c r="F120" s="19">
        <v>43101</v>
      </c>
      <c r="G120" s="19">
        <v>44196</v>
      </c>
      <c r="H120" s="12">
        <f t="shared" si="95"/>
        <v>0</v>
      </c>
      <c r="I120" s="11">
        <f t="shared" si="99"/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f t="shared" si="67"/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f t="shared" ref="S120" si="102">T120+U120+V120+W120</f>
        <v>0</v>
      </c>
      <c r="T120" s="23">
        <v>0</v>
      </c>
      <c r="U120" s="23">
        <v>0</v>
      </c>
      <c r="V120" s="23">
        <v>0</v>
      </c>
      <c r="W120" s="23">
        <v>0</v>
      </c>
      <c r="X120" s="15"/>
      <c r="Y120" s="13" t="s">
        <v>1</v>
      </c>
      <c r="Z120" s="13" t="s">
        <v>1</v>
      </c>
      <c r="AA120" s="13" t="s">
        <v>1</v>
      </c>
      <c r="AB120" s="15"/>
      <c r="AC120" s="13" t="s">
        <v>1</v>
      </c>
      <c r="AD120" s="13" t="s">
        <v>1</v>
      </c>
      <c r="AE120" s="15"/>
      <c r="AF120" s="15"/>
      <c r="AG120" s="13" t="s">
        <v>1</v>
      </c>
      <c r="AH120" s="13" t="s">
        <v>1</v>
      </c>
      <c r="AI120" s="15"/>
      <c r="AJ120" s="15"/>
      <c r="AK120" s="46"/>
    </row>
    <row r="121" spans="1:37" ht="136.5" hidden="1" customHeight="1" x14ac:dyDescent="0.25">
      <c r="A121" s="32"/>
      <c r="B121" s="57" t="s">
        <v>144</v>
      </c>
      <c r="C121" s="13" t="s">
        <v>165</v>
      </c>
      <c r="D121" s="22" t="s">
        <v>124</v>
      </c>
      <c r="E121" s="13" t="s">
        <v>58</v>
      </c>
      <c r="F121" s="19">
        <v>43101</v>
      </c>
      <c r="G121" s="19">
        <v>44196</v>
      </c>
      <c r="H121" s="12"/>
      <c r="I121" s="11">
        <f t="shared" si="99"/>
        <v>0</v>
      </c>
      <c r="J121" s="11"/>
      <c r="K121" s="11"/>
      <c r="L121" s="11"/>
      <c r="M121" s="11"/>
      <c r="N121" s="11"/>
      <c r="O121" s="23"/>
      <c r="P121" s="23"/>
      <c r="Q121" s="23"/>
      <c r="R121" s="23"/>
      <c r="S121" s="23"/>
      <c r="T121" s="23"/>
      <c r="U121" s="23"/>
      <c r="V121" s="23"/>
      <c r="W121" s="23"/>
      <c r="X121" s="15"/>
      <c r="Y121" s="13" t="s">
        <v>1</v>
      </c>
      <c r="Z121" s="13" t="s">
        <v>1</v>
      </c>
      <c r="AA121" s="13" t="s">
        <v>1</v>
      </c>
      <c r="AB121" s="15"/>
      <c r="AC121" s="13" t="s">
        <v>1</v>
      </c>
      <c r="AD121" s="13" t="s">
        <v>1</v>
      </c>
      <c r="AE121" s="15"/>
      <c r="AF121" s="15"/>
      <c r="AG121" s="13" t="s">
        <v>1</v>
      </c>
      <c r="AH121" s="13" t="s">
        <v>1</v>
      </c>
      <c r="AI121" s="15"/>
      <c r="AJ121" s="15"/>
      <c r="AK121" s="46"/>
    </row>
    <row r="122" spans="1:37" ht="137.25" hidden="1" customHeight="1" x14ac:dyDescent="0.25">
      <c r="A122" s="32" t="s">
        <v>104</v>
      </c>
      <c r="B122" s="26" t="s">
        <v>83</v>
      </c>
      <c r="C122" s="13" t="s">
        <v>165</v>
      </c>
      <c r="D122" s="22" t="s">
        <v>124</v>
      </c>
      <c r="E122" s="13" t="s">
        <v>58</v>
      </c>
      <c r="F122" s="19">
        <v>43101</v>
      </c>
      <c r="G122" s="19">
        <v>44196</v>
      </c>
      <c r="H122" s="12">
        <f t="shared" si="95"/>
        <v>0</v>
      </c>
      <c r="I122" s="11">
        <f t="shared" si="99"/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f t="shared" si="67"/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f t="shared" ref="S122" si="103">T122+U122+V122+W122</f>
        <v>0</v>
      </c>
      <c r="T122" s="23">
        <v>0</v>
      </c>
      <c r="U122" s="23">
        <v>0</v>
      </c>
      <c r="V122" s="23">
        <v>0</v>
      </c>
      <c r="W122" s="23">
        <v>0</v>
      </c>
      <c r="X122" s="15"/>
      <c r="Y122" s="13" t="s">
        <v>1</v>
      </c>
      <c r="Z122" s="13" t="s">
        <v>1</v>
      </c>
      <c r="AA122" s="13" t="s">
        <v>1</v>
      </c>
      <c r="AB122" s="15"/>
      <c r="AC122" s="13" t="s">
        <v>1</v>
      </c>
      <c r="AD122" s="13" t="s">
        <v>1</v>
      </c>
      <c r="AE122" s="15"/>
      <c r="AF122" s="15"/>
      <c r="AG122" s="13" t="s">
        <v>1</v>
      </c>
      <c r="AH122" s="13" t="s">
        <v>1</v>
      </c>
      <c r="AI122" s="15"/>
      <c r="AJ122" s="15"/>
      <c r="AK122" s="46"/>
    </row>
    <row r="123" spans="1:37" ht="138" hidden="1" customHeight="1" x14ac:dyDescent="0.25">
      <c r="A123" s="32"/>
      <c r="B123" s="57" t="s">
        <v>145</v>
      </c>
      <c r="C123" s="13" t="s">
        <v>165</v>
      </c>
      <c r="D123" s="22" t="s">
        <v>124</v>
      </c>
      <c r="E123" s="13" t="s">
        <v>58</v>
      </c>
      <c r="F123" s="19">
        <v>43101</v>
      </c>
      <c r="G123" s="19">
        <v>44196</v>
      </c>
      <c r="H123" s="12"/>
      <c r="I123" s="11">
        <f t="shared" si="99"/>
        <v>0</v>
      </c>
      <c r="J123" s="11"/>
      <c r="K123" s="11"/>
      <c r="L123" s="11"/>
      <c r="M123" s="11"/>
      <c r="N123" s="11"/>
      <c r="O123" s="23"/>
      <c r="P123" s="23"/>
      <c r="Q123" s="23"/>
      <c r="R123" s="23"/>
      <c r="S123" s="23"/>
      <c r="T123" s="23"/>
      <c r="U123" s="23"/>
      <c r="V123" s="23"/>
      <c r="W123" s="23"/>
      <c r="X123" s="15"/>
      <c r="Y123" s="13" t="s">
        <v>1</v>
      </c>
      <c r="Z123" s="13" t="s">
        <v>1</v>
      </c>
      <c r="AA123" s="13" t="s">
        <v>1</v>
      </c>
      <c r="AB123" s="15"/>
      <c r="AC123" s="13" t="s">
        <v>1</v>
      </c>
      <c r="AD123" s="13" t="s">
        <v>1</v>
      </c>
      <c r="AE123" s="15"/>
      <c r="AF123" s="15"/>
      <c r="AG123" s="13" t="s">
        <v>1</v>
      </c>
      <c r="AH123" s="13" t="s">
        <v>1</v>
      </c>
      <c r="AI123" s="15"/>
      <c r="AJ123" s="15"/>
      <c r="AK123" s="46"/>
    </row>
    <row r="124" spans="1:37" ht="133.5" hidden="1" customHeight="1" x14ac:dyDescent="0.25">
      <c r="A124" s="32" t="s">
        <v>105</v>
      </c>
      <c r="B124" s="26" t="s">
        <v>110</v>
      </c>
      <c r="C124" s="13" t="s">
        <v>165</v>
      </c>
      <c r="D124" s="22" t="s">
        <v>124</v>
      </c>
      <c r="E124" s="13" t="s">
        <v>58</v>
      </c>
      <c r="F124" s="19">
        <v>43101</v>
      </c>
      <c r="G124" s="19">
        <v>44196</v>
      </c>
      <c r="H124" s="12">
        <f t="shared" si="95"/>
        <v>0</v>
      </c>
      <c r="I124" s="11">
        <f t="shared" si="99"/>
        <v>0</v>
      </c>
      <c r="J124" s="11"/>
      <c r="K124" s="11">
        <v>0</v>
      </c>
      <c r="L124" s="11">
        <v>0</v>
      </c>
      <c r="M124" s="11">
        <v>0</v>
      </c>
      <c r="N124" s="11">
        <f t="shared" si="67"/>
        <v>0</v>
      </c>
      <c r="O124" s="23"/>
      <c r="P124" s="23">
        <v>0</v>
      </c>
      <c r="Q124" s="23">
        <v>0</v>
      </c>
      <c r="R124" s="23">
        <v>0</v>
      </c>
      <c r="S124" s="23">
        <f t="shared" ref="S124" si="104">T124+U124+V124+W124</f>
        <v>0</v>
      </c>
      <c r="T124" s="23"/>
      <c r="U124" s="23">
        <v>0</v>
      </c>
      <c r="V124" s="23">
        <v>0</v>
      </c>
      <c r="W124" s="23">
        <v>0</v>
      </c>
      <c r="X124" s="15"/>
      <c r="Y124" s="13" t="s">
        <v>1</v>
      </c>
      <c r="Z124" s="13" t="s">
        <v>1</v>
      </c>
      <c r="AA124" s="13" t="s">
        <v>1</v>
      </c>
      <c r="AB124" s="15"/>
      <c r="AC124" s="13" t="s">
        <v>1</v>
      </c>
      <c r="AD124" s="13" t="s">
        <v>1</v>
      </c>
      <c r="AE124" s="15"/>
      <c r="AF124" s="15"/>
      <c r="AG124" s="13" t="s">
        <v>1</v>
      </c>
      <c r="AH124" s="13" t="s">
        <v>1</v>
      </c>
      <c r="AI124" s="15"/>
      <c r="AJ124" s="15"/>
      <c r="AK124" s="46"/>
    </row>
    <row r="125" spans="1:37" ht="141.75" hidden="1" customHeight="1" x14ac:dyDescent="0.25">
      <c r="A125" s="32"/>
      <c r="B125" s="57" t="s">
        <v>146</v>
      </c>
      <c r="C125" s="13" t="s">
        <v>165</v>
      </c>
      <c r="D125" s="22" t="s">
        <v>124</v>
      </c>
      <c r="E125" s="13" t="s">
        <v>58</v>
      </c>
      <c r="F125" s="19">
        <v>43101</v>
      </c>
      <c r="G125" s="19">
        <v>44196</v>
      </c>
      <c r="H125" s="12"/>
      <c r="I125" s="11">
        <f t="shared" si="99"/>
        <v>0</v>
      </c>
      <c r="J125" s="11"/>
      <c r="K125" s="11"/>
      <c r="L125" s="11"/>
      <c r="M125" s="11"/>
      <c r="N125" s="11"/>
      <c r="O125" s="23"/>
      <c r="P125" s="23"/>
      <c r="Q125" s="23"/>
      <c r="R125" s="23"/>
      <c r="S125" s="23"/>
      <c r="T125" s="23"/>
      <c r="U125" s="23"/>
      <c r="V125" s="23"/>
      <c r="W125" s="23"/>
      <c r="X125" s="15"/>
      <c r="Y125" s="13" t="s">
        <v>1</v>
      </c>
      <c r="Z125" s="13" t="s">
        <v>1</v>
      </c>
      <c r="AA125" s="13" t="s">
        <v>1</v>
      </c>
      <c r="AB125" s="15"/>
      <c r="AC125" s="13" t="s">
        <v>1</v>
      </c>
      <c r="AD125" s="13" t="s">
        <v>1</v>
      </c>
      <c r="AE125" s="15"/>
      <c r="AF125" s="15"/>
      <c r="AG125" s="13" t="s">
        <v>1</v>
      </c>
      <c r="AH125" s="13" t="s">
        <v>1</v>
      </c>
      <c r="AI125" s="15"/>
      <c r="AJ125" s="15"/>
      <c r="AK125" s="46"/>
    </row>
    <row r="126" spans="1:37" ht="135.75" hidden="1" customHeight="1" x14ac:dyDescent="0.25">
      <c r="A126" s="32" t="s">
        <v>106</v>
      </c>
      <c r="B126" s="26" t="s">
        <v>84</v>
      </c>
      <c r="C126" s="13" t="s">
        <v>165</v>
      </c>
      <c r="D126" s="22" t="s">
        <v>124</v>
      </c>
      <c r="E126" s="13" t="s">
        <v>58</v>
      </c>
      <c r="F126" s="19">
        <v>43101</v>
      </c>
      <c r="G126" s="19">
        <v>44196</v>
      </c>
      <c r="H126" s="12">
        <f t="shared" si="95"/>
        <v>0</v>
      </c>
      <c r="I126" s="11">
        <f t="shared" si="99"/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f t="shared" si="67"/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f t="shared" ref="S126" si="105">T126+U126+V126+W126</f>
        <v>0</v>
      </c>
      <c r="T126" s="23">
        <v>0</v>
      </c>
      <c r="U126" s="23">
        <v>0</v>
      </c>
      <c r="V126" s="23">
        <v>0</v>
      </c>
      <c r="W126" s="23">
        <v>0</v>
      </c>
      <c r="X126" s="15"/>
      <c r="Y126" s="13" t="s">
        <v>1</v>
      </c>
      <c r="Z126" s="13" t="s">
        <v>1</v>
      </c>
      <c r="AA126" s="13" t="s">
        <v>1</v>
      </c>
      <c r="AB126" s="15"/>
      <c r="AC126" s="13" t="s">
        <v>1</v>
      </c>
      <c r="AD126" s="13" t="s">
        <v>1</v>
      </c>
      <c r="AE126" s="15"/>
      <c r="AF126" s="15"/>
      <c r="AG126" s="13" t="s">
        <v>1</v>
      </c>
      <c r="AH126" s="13" t="s">
        <v>1</v>
      </c>
      <c r="AI126" s="15"/>
      <c r="AJ126" s="15"/>
      <c r="AK126" s="46"/>
    </row>
    <row r="127" spans="1:37" ht="122.25" hidden="1" customHeight="1" x14ac:dyDescent="0.25">
      <c r="A127" s="32"/>
      <c r="B127" s="57" t="s">
        <v>147</v>
      </c>
      <c r="C127" s="13" t="s">
        <v>165</v>
      </c>
      <c r="D127" s="22" t="s">
        <v>124</v>
      </c>
      <c r="E127" s="13" t="s">
        <v>58</v>
      </c>
      <c r="F127" s="19">
        <v>43101</v>
      </c>
      <c r="G127" s="19">
        <v>44196</v>
      </c>
      <c r="H127" s="12"/>
      <c r="I127" s="11">
        <f t="shared" si="99"/>
        <v>0</v>
      </c>
      <c r="J127" s="11"/>
      <c r="K127" s="11"/>
      <c r="L127" s="11"/>
      <c r="M127" s="11"/>
      <c r="N127" s="11"/>
      <c r="O127" s="23"/>
      <c r="P127" s="23"/>
      <c r="Q127" s="23"/>
      <c r="R127" s="23"/>
      <c r="S127" s="23"/>
      <c r="T127" s="23"/>
      <c r="U127" s="23"/>
      <c r="V127" s="23"/>
      <c r="W127" s="23"/>
      <c r="X127" s="15"/>
      <c r="Y127" s="13" t="s">
        <v>1</v>
      </c>
      <c r="Z127" s="13" t="s">
        <v>1</v>
      </c>
      <c r="AA127" s="13" t="s">
        <v>1</v>
      </c>
      <c r="AB127" s="15"/>
      <c r="AC127" s="13" t="s">
        <v>1</v>
      </c>
      <c r="AD127" s="13" t="s">
        <v>1</v>
      </c>
      <c r="AE127" s="15"/>
      <c r="AF127" s="15"/>
      <c r="AG127" s="13" t="s">
        <v>1</v>
      </c>
      <c r="AH127" s="13" t="s">
        <v>1</v>
      </c>
      <c r="AI127" s="15"/>
      <c r="AJ127" s="15"/>
      <c r="AK127" s="46"/>
    </row>
    <row r="128" spans="1:37" ht="84.75" hidden="1" customHeight="1" x14ac:dyDescent="0.25">
      <c r="A128" s="32" t="s">
        <v>107</v>
      </c>
      <c r="B128" s="26" t="s">
        <v>85</v>
      </c>
      <c r="C128" s="13" t="s">
        <v>165</v>
      </c>
      <c r="D128" s="22" t="s">
        <v>124</v>
      </c>
      <c r="E128" s="13" t="s">
        <v>56</v>
      </c>
      <c r="F128" s="19">
        <v>43101</v>
      </c>
      <c r="G128" s="19">
        <v>44196</v>
      </c>
      <c r="H128" s="12">
        <f t="shared" si="95"/>
        <v>0</v>
      </c>
      <c r="I128" s="11">
        <f t="shared" si="99"/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f t="shared" si="67"/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f t="shared" ref="S128" si="106">T128+U128+V128+W128</f>
        <v>0</v>
      </c>
      <c r="T128" s="23">
        <v>0</v>
      </c>
      <c r="U128" s="23">
        <v>0</v>
      </c>
      <c r="V128" s="23">
        <v>0</v>
      </c>
      <c r="W128" s="23">
        <v>0</v>
      </c>
      <c r="X128" s="15"/>
      <c r="Y128" s="13" t="s">
        <v>1</v>
      </c>
      <c r="Z128" s="13" t="s">
        <v>1</v>
      </c>
      <c r="AA128" s="13" t="s">
        <v>1</v>
      </c>
      <c r="AB128" s="15"/>
      <c r="AC128" s="13" t="s">
        <v>1</v>
      </c>
      <c r="AD128" s="13" t="s">
        <v>1</v>
      </c>
      <c r="AE128" s="15"/>
      <c r="AF128" s="15"/>
      <c r="AG128" s="13" t="s">
        <v>1</v>
      </c>
      <c r="AH128" s="13" t="s">
        <v>1</v>
      </c>
      <c r="AI128" s="15"/>
      <c r="AJ128" s="15"/>
      <c r="AK128" s="46"/>
    </row>
    <row r="129" spans="1:37" ht="93.75" hidden="1" customHeight="1" x14ac:dyDescent="0.25">
      <c r="A129" s="32"/>
      <c r="B129" s="57" t="s">
        <v>148</v>
      </c>
      <c r="C129" s="13" t="s">
        <v>165</v>
      </c>
      <c r="D129" s="22" t="s">
        <v>124</v>
      </c>
      <c r="E129" s="13" t="s">
        <v>56</v>
      </c>
      <c r="F129" s="19">
        <v>43101</v>
      </c>
      <c r="G129" s="19">
        <v>44196</v>
      </c>
      <c r="H129" s="12"/>
      <c r="I129" s="11">
        <f t="shared" si="99"/>
        <v>0</v>
      </c>
      <c r="J129" s="11"/>
      <c r="K129" s="11"/>
      <c r="L129" s="11"/>
      <c r="M129" s="11"/>
      <c r="N129" s="11"/>
      <c r="O129" s="23"/>
      <c r="P129" s="23"/>
      <c r="Q129" s="23"/>
      <c r="R129" s="23"/>
      <c r="S129" s="23"/>
      <c r="T129" s="23"/>
      <c r="U129" s="23"/>
      <c r="V129" s="23"/>
      <c r="W129" s="23"/>
      <c r="X129" s="15"/>
      <c r="Y129" s="13" t="s">
        <v>1</v>
      </c>
      <c r="Z129" s="13" t="s">
        <v>1</v>
      </c>
      <c r="AA129" s="13" t="s">
        <v>1</v>
      </c>
      <c r="AB129" s="15"/>
      <c r="AC129" s="13" t="s">
        <v>1</v>
      </c>
      <c r="AD129" s="13" t="s">
        <v>1</v>
      </c>
      <c r="AE129" s="15"/>
      <c r="AF129" s="15"/>
      <c r="AG129" s="13" t="s">
        <v>1</v>
      </c>
      <c r="AH129" s="13" t="s">
        <v>1</v>
      </c>
      <c r="AI129" s="15"/>
      <c r="AJ129" s="15"/>
      <c r="AK129" s="46"/>
    </row>
    <row r="130" spans="1:37" ht="63" hidden="1" x14ac:dyDescent="0.25">
      <c r="A130" s="32" t="s">
        <v>111</v>
      </c>
      <c r="B130" s="26" t="s">
        <v>112</v>
      </c>
      <c r="C130" s="13" t="s">
        <v>165</v>
      </c>
      <c r="D130" s="22" t="s">
        <v>124</v>
      </c>
      <c r="E130" s="13" t="s">
        <v>56</v>
      </c>
      <c r="F130" s="19">
        <v>43101</v>
      </c>
      <c r="G130" s="19">
        <v>44196</v>
      </c>
      <c r="H130" s="12">
        <f t="shared" si="95"/>
        <v>0</v>
      </c>
      <c r="I130" s="11">
        <f t="shared" si="99"/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f>O130+P130+Q130+R130</f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f t="shared" ref="S130" si="107">T130+U130+V130+W130</f>
        <v>0</v>
      </c>
      <c r="T130" s="23">
        <v>0</v>
      </c>
      <c r="U130" s="23">
        <v>0</v>
      </c>
      <c r="V130" s="23">
        <v>0</v>
      </c>
      <c r="W130" s="23">
        <v>0</v>
      </c>
      <c r="X130" s="15"/>
      <c r="Y130" s="13"/>
      <c r="Z130" s="13" t="s">
        <v>1</v>
      </c>
      <c r="AA130" s="13" t="s">
        <v>1</v>
      </c>
      <c r="AB130" s="15"/>
      <c r="AC130" s="13" t="s">
        <v>1</v>
      </c>
      <c r="AD130" s="13" t="s">
        <v>1</v>
      </c>
      <c r="AE130" s="15"/>
      <c r="AF130" s="15"/>
      <c r="AG130" s="13" t="s">
        <v>1</v>
      </c>
      <c r="AH130" s="13" t="s">
        <v>1</v>
      </c>
      <c r="AI130" s="15"/>
      <c r="AJ130" s="15"/>
      <c r="AK130" s="46"/>
    </row>
    <row r="131" spans="1:37" ht="63" hidden="1" x14ac:dyDescent="0.25">
      <c r="A131" s="32"/>
      <c r="B131" s="57" t="s">
        <v>149</v>
      </c>
      <c r="C131" s="13" t="s">
        <v>165</v>
      </c>
      <c r="D131" s="22" t="s">
        <v>124</v>
      </c>
      <c r="E131" s="13"/>
      <c r="F131" s="19"/>
      <c r="G131" s="19"/>
      <c r="H131" s="11"/>
      <c r="I131" s="11"/>
      <c r="J131" s="11"/>
      <c r="K131" s="11"/>
      <c r="L131" s="11"/>
      <c r="M131" s="11"/>
      <c r="N131" s="11"/>
      <c r="O131" s="23"/>
      <c r="P131" s="23"/>
      <c r="Q131" s="23"/>
      <c r="R131" s="23"/>
      <c r="S131" s="23"/>
      <c r="T131" s="23"/>
      <c r="U131" s="23"/>
      <c r="V131" s="23"/>
      <c r="W131" s="23"/>
      <c r="X131" s="15"/>
      <c r="Y131" s="13"/>
      <c r="Z131" s="13" t="s">
        <v>1</v>
      </c>
      <c r="AA131" s="13" t="s">
        <v>1</v>
      </c>
      <c r="AB131" s="15"/>
      <c r="AC131" s="13" t="s">
        <v>1</v>
      </c>
      <c r="AD131" s="13" t="s">
        <v>1</v>
      </c>
      <c r="AE131" s="15"/>
      <c r="AF131" s="15"/>
      <c r="AG131" s="13"/>
      <c r="AH131" s="13"/>
      <c r="AI131" s="15"/>
      <c r="AJ131" s="15"/>
      <c r="AK131" s="46"/>
    </row>
    <row r="132" spans="1:37" ht="36" customHeight="1" x14ac:dyDescent="0.25">
      <c r="A132" s="42"/>
      <c r="B132" s="40" t="s">
        <v>61</v>
      </c>
      <c r="C132" s="43"/>
      <c r="D132" s="100"/>
      <c r="E132" s="43"/>
      <c r="F132" s="43"/>
      <c r="G132" s="43"/>
      <c r="H132" s="38">
        <f>I132+N132+S132</f>
        <v>10069.200000000001</v>
      </c>
      <c r="I132" s="38">
        <f t="shared" ref="I132:W132" si="108">I97+I105+I108+I113</f>
        <v>4715.6000000000004</v>
      </c>
      <c r="J132" s="38">
        <f t="shared" si="108"/>
        <v>0</v>
      </c>
      <c r="K132" s="38">
        <f t="shared" si="108"/>
        <v>150</v>
      </c>
      <c r="L132" s="38">
        <f t="shared" si="108"/>
        <v>4215.6000000000004</v>
      </c>
      <c r="M132" s="38">
        <f t="shared" si="108"/>
        <v>350</v>
      </c>
      <c r="N132" s="38">
        <f t="shared" si="108"/>
        <v>2628.3</v>
      </c>
      <c r="O132" s="48">
        <f t="shared" si="108"/>
        <v>0</v>
      </c>
      <c r="P132" s="48">
        <f t="shared" si="108"/>
        <v>150</v>
      </c>
      <c r="Q132" s="48">
        <f t="shared" si="108"/>
        <v>2128.3000000000002</v>
      </c>
      <c r="R132" s="48">
        <f t="shared" si="108"/>
        <v>350</v>
      </c>
      <c r="S132" s="48">
        <f t="shared" si="108"/>
        <v>2725.3</v>
      </c>
      <c r="T132" s="48">
        <f t="shared" si="108"/>
        <v>0</v>
      </c>
      <c r="U132" s="48">
        <f t="shared" si="108"/>
        <v>150</v>
      </c>
      <c r="V132" s="48">
        <f t="shared" si="108"/>
        <v>2225.3000000000002</v>
      </c>
      <c r="W132" s="48">
        <f t="shared" si="108"/>
        <v>350</v>
      </c>
      <c r="X132" s="44"/>
      <c r="Y132" s="44"/>
      <c r="Z132" s="44"/>
      <c r="AA132" s="44"/>
      <c r="AB132" s="45"/>
      <c r="AC132" s="45"/>
      <c r="AD132" s="45"/>
      <c r="AE132" s="45"/>
      <c r="AF132" s="44"/>
      <c r="AG132" s="44"/>
      <c r="AH132" s="44"/>
      <c r="AI132" s="44"/>
      <c r="AJ132" s="44"/>
      <c r="AK132" s="46"/>
    </row>
    <row r="133" spans="1:37" ht="39.75" customHeight="1" x14ac:dyDescent="0.25">
      <c r="A133" s="28"/>
      <c r="B133" s="14" t="s">
        <v>25</v>
      </c>
      <c r="C133" s="21"/>
      <c r="D133" s="97"/>
      <c r="E133" s="21"/>
      <c r="F133" s="16"/>
      <c r="G133" s="16"/>
      <c r="H133" s="76">
        <f>I133+N133+S133</f>
        <v>61118.5</v>
      </c>
      <c r="I133" s="12">
        <f t="shared" ref="I133:W133" si="109">I26+I53+I63+I94+I132</f>
        <v>21172.400000000001</v>
      </c>
      <c r="J133" s="12">
        <f t="shared" si="109"/>
        <v>0</v>
      </c>
      <c r="K133" s="12">
        <f t="shared" si="109"/>
        <v>16606.800000000003</v>
      </c>
      <c r="L133" s="12">
        <f t="shared" si="109"/>
        <v>4215.6000000000004</v>
      </c>
      <c r="M133" s="12">
        <f t="shared" si="109"/>
        <v>350</v>
      </c>
      <c r="N133" s="12">
        <f t="shared" si="109"/>
        <v>19621.2</v>
      </c>
      <c r="O133" s="51">
        <f t="shared" si="109"/>
        <v>0</v>
      </c>
      <c r="P133" s="51">
        <f t="shared" si="109"/>
        <v>17142.900000000001</v>
      </c>
      <c r="Q133" s="51">
        <f t="shared" si="109"/>
        <v>2128.3000000000002</v>
      </c>
      <c r="R133" s="51">
        <f t="shared" si="109"/>
        <v>350</v>
      </c>
      <c r="S133" s="51">
        <f t="shared" si="109"/>
        <v>20324.899999999998</v>
      </c>
      <c r="T133" s="51">
        <f t="shared" si="109"/>
        <v>0</v>
      </c>
      <c r="U133" s="51">
        <f t="shared" si="109"/>
        <v>17749.599999999999</v>
      </c>
      <c r="V133" s="51">
        <f t="shared" si="109"/>
        <v>2225.3000000000002</v>
      </c>
      <c r="W133" s="51">
        <f t="shared" si="109"/>
        <v>350</v>
      </c>
      <c r="X133" s="24"/>
      <c r="Y133" s="24"/>
      <c r="Z133" s="24"/>
      <c r="AA133" s="24"/>
      <c r="AB133" s="33"/>
      <c r="AC133" s="33"/>
      <c r="AD133" s="33"/>
      <c r="AE133" s="33"/>
      <c r="AF133" s="24"/>
      <c r="AG133" s="24"/>
      <c r="AH133" s="24"/>
      <c r="AI133" s="24"/>
      <c r="AJ133" s="24"/>
      <c r="AK133" s="46"/>
    </row>
    <row r="135" spans="1:37" x14ac:dyDescent="0.25">
      <c r="C135" s="8"/>
      <c r="D135" s="102"/>
      <c r="E135" s="8"/>
      <c r="F135" s="8"/>
      <c r="G135" s="8"/>
      <c r="H135" s="8"/>
      <c r="I135" s="8"/>
      <c r="J135" s="8"/>
      <c r="K135" s="4" t="s">
        <v>65</v>
      </c>
    </row>
  </sheetData>
  <mergeCells count="38">
    <mergeCell ref="W1:AJ4"/>
    <mergeCell ref="A8:AJ9"/>
    <mergeCell ref="A104:AJ104"/>
    <mergeCell ref="A112:AJ112"/>
    <mergeCell ref="B96:AJ96"/>
    <mergeCell ref="A10:A12"/>
    <mergeCell ref="B10:B12"/>
    <mergeCell ref="C10:C12"/>
    <mergeCell ref="D10:D12"/>
    <mergeCell ref="E10:E12"/>
    <mergeCell ref="F10:F12"/>
    <mergeCell ref="G10:G12"/>
    <mergeCell ref="X10:AA11"/>
    <mergeCell ref="AB10:AE11"/>
    <mergeCell ref="A64:AJ64"/>
    <mergeCell ref="A65:AJ65"/>
    <mergeCell ref="A95:AJ95"/>
    <mergeCell ref="A55:AJ55"/>
    <mergeCell ref="A59:AJ59"/>
    <mergeCell ref="B49:AJ49"/>
    <mergeCell ref="A54:AJ54"/>
    <mergeCell ref="E66:E69"/>
    <mergeCell ref="J6:AJ6"/>
    <mergeCell ref="AF10:AJ11"/>
    <mergeCell ref="A44:AJ44"/>
    <mergeCell ref="I11:M11"/>
    <mergeCell ref="H10:H12"/>
    <mergeCell ref="N11:R11"/>
    <mergeCell ref="AH12:AI12"/>
    <mergeCell ref="A14:AJ14"/>
    <mergeCell ref="A15:AJ15"/>
    <mergeCell ref="A16:AJ16"/>
    <mergeCell ref="A27:AJ27"/>
    <mergeCell ref="A28:AJ28"/>
    <mergeCell ref="A32:AJ32"/>
    <mergeCell ref="I10:W10"/>
    <mergeCell ref="S11:W11"/>
    <mergeCell ref="A20:AJ20"/>
  </mergeCell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2018-12-27T14:18:45Z</cp:lastPrinted>
  <dcterms:created xsi:type="dcterms:W3CDTF">2014-02-04T07:39:47Z</dcterms:created>
  <dcterms:modified xsi:type="dcterms:W3CDTF">2018-12-29T07:44:32Z</dcterms:modified>
</cp:coreProperties>
</file>