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8195" windowHeight="11640"/>
  </bookViews>
  <sheets>
    <sheet name="Лист1" sheetId="1" r:id="rId1"/>
  </sheets>
  <definedNames>
    <definedName name="_xlnm.Print_Area" localSheetId="0">Лист1!$A$1:$Y$29</definedName>
  </definedNames>
  <calcPr calcId="144525" refMode="R1C1"/>
</workbook>
</file>

<file path=xl/calcChain.xml><?xml version="1.0" encoding="utf-8"?>
<calcChain xmlns="http://schemas.openxmlformats.org/spreadsheetml/2006/main">
  <c r="D14" i="1" l="1"/>
  <c r="D13" i="1"/>
  <c r="D15" i="1"/>
  <c r="E12" i="1"/>
  <c r="F12" i="1"/>
  <c r="G12" i="1"/>
  <c r="J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Y16" i="1" l="1"/>
  <c r="X16" i="1"/>
  <c r="V16" i="1"/>
  <c r="U16" i="1"/>
  <c r="S16" i="1"/>
  <c r="R16" i="1"/>
  <c r="P16" i="1"/>
  <c r="O16" i="1"/>
  <c r="M16" i="1"/>
  <c r="L16" i="1"/>
  <c r="J16" i="1"/>
  <c r="I16" i="1"/>
  <c r="G16" i="1"/>
  <c r="F16" i="1"/>
  <c r="D19" i="1"/>
  <c r="D20" i="1"/>
  <c r="D21" i="1"/>
  <c r="E15" i="1"/>
  <c r="E11" i="1" s="1"/>
  <c r="F15" i="1"/>
  <c r="F11" i="1" s="1"/>
  <c r="G15" i="1"/>
  <c r="G11" i="1" s="1"/>
  <c r="H15" i="1"/>
  <c r="H11" i="1" s="1"/>
  <c r="I15" i="1"/>
  <c r="I11" i="1" s="1"/>
  <c r="J15" i="1"/>
  <c r="J11" i="1" s="1"/>
  <c r="K15" i="1"/>
  <c r="K11" i="1" s="1"/>
  <c r="L15" i="1"/>
  <c r="L11" i="1" s="1"/>
  <c r="M15" i="1"/>
  <c r="M11" i="1" s="1"/>
  <c r="N15" i="1"/>
  <c r="N11" i="1" s="1"/>
  <c r="O15" i="1"/>
  <c r="O11" i="1" s="1"/>
  <c r="P15" i="1"/>
  <c r="P11" i="1" s="1"/>
  <c r="Q15" i="1"/>
  <c r="Q11" i="1" s="1"/>
  <c r="R15" i="1"/>
  <c r="R11" i="1" s="1"/>
  <c r="S15" i="1"/>
  <c r="S11" i="1" s="1"/>
  <c r="T15" i="1"/>
  <c r="T11" i="1" s="1"/>
  <c r="U15" i="1"/>
  <c r="U11" i="1" s="1"/>
  <c r="V15" i="1"/>
  <c r="V11" i="1" s="1"/>
  <c r="W15" i="1"/>
  <c r="W11" i="1" s="1"/>
  <c r="X15" i="1"/>
  <c r="X11" i="1" s="1"/>
  <c r="Y15" i="1"/>
  <c r="Y11" i="1" s="1"/>
  <c r="M13" i="1"/>
  <c r="S13" i="1"/>
  <c r="U13" i="1"/>
  <c r="Y13" i="1"/>
  <c r="G13" i="1"/>
  <c r="E16" i="1" l="1"/>
  <c r="H16" i="1"/>
  <c r="K16" i="1"/>
  <c r="N16" i="1"/>
  <c r="Q16" i="1"/>
  <c r="Q13" i="1" s="1"/>
  <c r="T16" i="1"/>
  <c r="W16" i="1"/>
  <c r="W13" i="1" s="1"/>
  <c r="O13" i="1"/>
  <c r="K13" i="1"/>
  <c r="I13" i="1"/>
  <c r="E13" i="1"/>
  <c r="X13" i="1"/>
  <c r="V13" i="1"/>
  <c r="T13" i="1"/>
  <c r="R13" i="1"/>
  <c r="P13" i="1"/>
  <c r="N13" i="1"/>
  <c r="L13" i="1"/>
  <c r="J13" i="1"/>
  <c r="H13" i="1"/>
  <c r="F13" i="1"/>
  <c r="D16" i="1" l="1"/>
  <c r="F23" i="1"/>
  <c r="G23" i="1"/>
  <c r="I23" i="1"/>
  <c r="I12" i="1" s="1"/>
  <c r="J23" i="1"/>
  <c r="L23" i="1"/>
  <c r="L12" i="1" s="1"/>
  <c r="M23" i="1"/>
  <c r="O23" i="1"/>
  <c r="P23" i="1"/>
  <c r="R23" i="1"/>
  <c r="S23" i="1"/>
  <c r="U23" i="1"/>
  <c r="V23" i="1"/>
  <c r="X23" i="1"/>
  <c r="Y23" i="1"/>
  <c r="W29" i="1"/>
  <c r="T29" i="1"/>
  <c r="Q29" i="1"/>
  <c r="N29" i="1"/>
  <c r="W28" i="1"/>
  <c r="T28" i="1"/>
  <c r="Q28" i="1"/>
  <c r="N28" i="1"/>
  <c r="W27" i="1"/>
  <c r="T27" i="1"/>
  <c r="Q27" i="1"/>
  <c r="N27" i="1"/>
  <c r="W26" i="1"/>
  <c r="T26" i="1"/>
  <c r="Q26" i="1"/>
  <c r="N26" i="1"/>
  <c r="W25" i="1"/>
  <c r="T25" i="1"/>
  <c r="Q25" i="1"/>
  <c r="N25" i="1"/>
  <c r="W24" i="1"/>
  <c r="W23" i="1" s="1"/>
  <c r="T24" i="1"/>
  <c r="T23" i="1" s="1"/>
  <c r="Q24" i="1"/>
  <c r="Q23" i="1" s="1"/>
  <c r="N24" i="1"/>
  <c r="N23" i="1" s="1"/>
  <c r="K29" i="1"/>
  <c r="H29" i="1"/>
  <c r="E29" i="1"/>
  <c r="K28" i="1"/>
  <c r="H28" i="1"/>
  <c r="E28" i="1"/>
  <c r="K27" i="1"/>
  <c r="H27" i="1"/>
  <c r="E27" i="1"/>
  <c r="K26" i="1"/>
  <c r="H26" i="1"/>
  <c r="E26" i="1"/>
  <c r="K25" i="1"/>
  <c r="H25" i="1"/>
  <c r="E25" i="1"/>
  <c r="K24" i="1"/>
  <c r="H24" i="1"/>
  <c r="E24" i="1"/>
  <c r="D22" i="1"/>
  <c r="D18" i="1"/>
  <c r="D11" i="1" s="1"/>
  <c r="D17" i="1"/>
  <c r="N9" i="1" l="1"/>
  <c r="Q9" i="1"/>
  <c r="T9" i="1"/>
  <c r="W9" i="1"/>
  <c r="Y9" i="1"/>
  <c r="X9" i="1"/>
  <c r="V9" i="1"/>
  <c r="U9" i="1"/>
  <c r="S9" i="1"/>
  <c r="R9" i="1"/>
  <c r="P9" i="1"/>
  <c r="O9" i="1"/>
  <c r="M9" i="1"/>
  <c r="L9" i="1"/>
  <c r="J9" i="1"/>
  <c r="I9" i="1"/>
  <c r="G9" i="1"/>
  <c r="F9" i="1"/>
  <c r="H23" i="1"/>
  <c r="H12" i="1" s="1"/>
  <c r="D25" i="1"/>
  <c r="D27" i="1"/>
  <c r="D29" i="1"/>
  <c r="E23" i="1"/>
  <c r="K23" i="1"/>
  <c r="K12" i="1" s="1"/>
  <c r="D26" i="1"/>
  <c r="D28" i="1"/>
  <c r="D24" i="1"/>
  <c r="K9" i="1" l="1"/>
  <c r="E9" i="1"/>
  <c r="H9" i="1"/>
  <c r="D23" i="1"/>
  <c r="D12" i="1" s="1"/>
  <c r="D9" i="1" l="1"/>
</calcChain>
</file>

<file path=xl/sharedStrings.xml><?xml version="1.0" encoding="utf-8"?>
<sst xmlns="http://schemas.openxmlformats.org/spreadsheetml/2006/main" count="83" uniqueCount="44">
  <si>
    <t xml:space="preserve">Наименование  муниципальной  программы,   подпрограммы  муниципальной программы,   </t>
  </si>
  <si>
    <t xml:space="preserve">  основного мероприятия</t>
  </si>
  <si>
    <t>Ответственный</t>
  </si>
  <si>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</si>
  <si>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</si>
  <si>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</si>
  <si>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</si>
  <si>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</si>
  <si>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</si>
  <si>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2018 год</t>
  </si>
  <si>
    <t>всего</t>
  </si>
  <si>
    <t>бюджет РК</t>
  </si>
  <si>
    <t>Управление экономики, инвестиций и целевых программ администрации МР «Печора»</t>
  </si>
  <si>
    <t>Управление культуры и туризма МР «Печора»</t>
  </si>
  <si>
    <t>Комитет по управлению муниципальной собственностью МР «Печора»</t>
  </si>
  <si>
    <t>Основное  мероприятие 1.1 Организационная поддержка</t>
  </si>
  <si>
    <t xml:space="preserve">Администрация МР «Печора» </t>
  </si>
  <si>
    <t xml:space="preserve">Управление культуры и туризма МР «Печора» </t>
  </si>
  <si>
    <t>Администрация МР «Печора»</t>
  </si>
  <si>
    <t>2019 год</t>
  </si>
  <si>
    <t>2020 год</t>
  </si>
  <si>
    <t>Бюджетополучатель исполнитель, соисполнитель</t>
  </si>
  <si>
    <t xml:space="preserve">Основное  мероприятие 1.2                                             Информационная поддержка малого и среднего предпринимательства  </t>
  </si>
  <si>
    <t xml:space="preserve">Основное  мероприятие 2. 1. Создание и совершенствование информационной и нормативно-правовой базы туристской отрасли
</t>
  </si>
  <si>
    <t>Основное мероприятие 2.2. Совершенствование организации туристской деятельности и управления развитием туризма</t>
  </si>
  <si>
    <t xml:space="preserve">Основное мероприятие 2.4. Создание современной системы рекламно-информационного обеспечения туристской деятельности и продвижения туристских продуктов
</t>
  </si>
  <si>
    <t xml:space="preserve">Основное мероприятие 2.5. Повышение качества обслуживания в сфере туризма
</t>
  </si>
  <si>
    <t>Основное мероприятие 2.6. Развитие различных видов и форм туризма</t>
  </si>
  <si>
    <t xml:space="preserve">Всего, в т. ч.      по бюджетополучателям:   </t>
  </si>
  <si>
    <t>Управление культуры и туризма МР "Печора"</t>
  </si>
  <si>
    <t>Муниципальная программа "Развитие экономики на территории МР "Печора"</t>
  </si>
  <si>
    <t>Основное  мероприятие 1.4 Имущественная поддержка субъектов малого и среднего предпринимательства</t>
  </si>
  <si>
    <t>Администрация МР "Печора"</t>
  </si>
  <si>
    <t xml:space="preserve">Подпрограмма 1, «Развитие и поддержка малого и среднего предпринимательства в МР Печора», в т. ч. по основным мероприятиям:  </t>
  </si>
  <si>
    <t>Основное  мероприятие 1.3 Финансовая поддержка  малого и среднего предпринимательства</t>
  </si>
  <si>
    <t xml:space="preserve">Приложение 2 </t>
  </si>
  <si>
    <t xml:space="preserve">к муниципальной программе </t>
  </si>
  <si>
    <t>"Развитие экономики МО МР "Печора"</t>
  </si>
  <si>
    <t>бюджет МО МР</t>
  </si>
  <si>
    <t>бюджет  МО МР</t>
  </si>
  <si>
    <t>Ресурсное обеспечение муниципальной программы "Развитие экономики МО МР "Печора"</t>
  </si>
  <si>
    <t xml:space="preserve">Подпрограмма 2 "Развитие туризма на территории МР "Печора" , в т.ч. по  основным  мероприятиям:  </t>
  </si>
  <si>
    <t xml:space="preserve">Всего, в т.. по  бюджетополучателям </t>
  </si>
  <si>
    <t xml:space="preserve">Основное мероприятие 2.3. Содействие развитию объектов туристской индустрии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</si>
</sst>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4" fontId="1" fillId="0" borderId="4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tabSelected="1" view="pageBreakPreview" zoomScale="90" zoomScaleSheetLayoutView="90" workbookViewId="0">
      <pane xSplit="3" ySplit="8" topLeftCell="F23" activePane="bottomRight" state="frozen"/>
      <selection pane="topRight" activeCell="D1" sqref="D1"/>
      <selection pane="bottomLeft" activeCell="A9" sqref="A9"/>
      <selection pane="bottomRight" activeCell="P26" sqref="P26"/>
    </sheetView>
  </sheetViews>
  <sheetFormatPr defaultRowHeight="12.75" x14ac:dyDescent="0.2"/>
  <cols>
    <col min="1" max="1" width="36.28515625" style="2" customWidth="1"/>
    <col min="2" max="2" width="32.85546875" style="2" customWidth="1"/>
    <col min="3" max="3" width="21.140625" style="2" customWidth="1"/>
    <col min="4" max="4" width="9.5703125" style="2" bestFit="1" customWidth="1"/>
    <col min="5" max="23" width="9.28515625" style="2" bestFit="1" customWidth="1"/>
    <col min="24" max="24" width="9.28515625" style="2" customWidth="1"/>
    <col min="25" max="25" width="11.140625" style="2" customWidth="1"/>
    <col min="26" max="16384" width="9.140625" style="2"/>
  </cols>
  <sheetData>
    <row r="1" spans="1:25" ht="15.75" x14ac:dyDescent="0.25">
      <c r="V1" s="42" t="s">
        <v>35</v>
      </c>
      <c r="W1" s="42"/>
      <c r="X1" s="42"/>
      <c r="Y1" s="42"/>
    </row>
    <row r="2" spans="1:25" ht="15.75" x14ac:dyDescent="0.25">
      <c r="V2" s="42" t="s">
        <v>36</v>
      </c>
      <c r="W2" s="42"/>
      <c r="X2" s="42"/>
      <c r="Y2" s="42"/>
    </row>
    <row r="3" spans="1:25" ht="15.75" x14ac:dyDescent="0.25">
      <c r="V3" s="36" t="s">
        <v>37</v>
      </c>
      <c r="W3" s="36"/>
      <c r="X3" s="36"/>
      <c r="Y3" s="36"/>
    </row>
    <row r="4" spans="1:25" ht="15.75" x14ac:dyDescent="0.25">
      <c r="A4" s="36" t="s">
        <v>40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</row>
    <row r="5" spans="1:25" ht="48" customHeight="1" x14ac:dyDescent="0.2">
      <c r="A5" s="3" t="s">
        <v>0</v>
      </c>
      <c r="B5" s="3" t="s">
        <v>2</v>
      </c>
      <c r="C5" s="31" t="s">
        <v>21</v>
      </c>
      <c r="D5" s="31" t="s">
        <v>3</v>
      </c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</row>
    <row r="6" spans="1:25" ht="15.75" x14ac:dyDescent="0.2">
      <c r="A6" s="3" t="s">
        <v>1</v>
      </c>
      <c r="B6" s="3"/>
      <c r="C6" s="31"/>
      <c r="D6" s="31" t="s">
        <v>4</v>
      </c>
      <c r="E6" s="31" t="s">
        <v>5</v>
      </c>
      <c r="F6" s="31"/>
      <c r="G6" s="31"/>
      <c r="H6" s="31" t="s">
        <v>6</v>
      </c>
      <c r="I6" s="31"/>
      <c r="J6" s="31"/>
      <c r="K6" s="31" t="s">
        <v>7</v>
      </c>
      <c r="L6" s="31"/>
      <c r="M6" s="31"/>
      <c r="N6" s="31" t="s">
        <v>8</v>
      </c>
      <c r="O6" s="31"/>
      <c r="P6" s="31"/>
      <c r="Q6" s="31" t="s">
        <v>9</v>
      </c>
      <c r="R6" s="31"/>
      <c r="S6" s="31"/>
      <c r="T6" s="31" t="s">
        <v>19</v>
      </c>
      <c r="U6" s="31"/>
      <c r="V6" s="31"/>
      <c r="W6" s="31" t="s">
        <v>20</v>
      </c>
      <c r="X6" s="31"/>
      <c r="Y6" s="31"/>
    </row>
    <row r="7" spans="1:25" ht="29.25" customHeight="1" x14ac:dyDescent="0.2">
      <c r="A7" s="4"/>
      <c r="B7" s="4"/>
      <c r="C7" s="31"/>
      <c r="D7" s="31"/>
      <c r="E7" s="17" t="s">
        <v>10</v>
      </c>
      <c r="F7" s="17" t="s">
        <v>38</v>
      </c>
      <c r="G7" s="17" t="s">
        <v>11</v>
      </c>
      <c r="H7" s="17" t="s">
        <v>10</v>
      </c>
      <c r="I7" s="17" t="s">
        <v>38</v>
      </c>
      <c r="J7" s="17" t="s">
        <v>11</v>
      </c>
      <c r="K7" s="17" t="s">
        <v>10</v>
      </c>
      <c r="L7" s="17" t="s">
        <v>38</v>
      </c>
      <c r="M7" s="17" t="s">
        <v>11</v>
      </c>
      <c r="N7" s="17" t="s">
        <v>10</v>
      </c>
      <c r="O7" s="17" t="s">
        <v>39</v>
      </c>
      <c r="P7" s="17" t="s">
        <v>11</v>
      </c>
      <c r="Q7" s="17" t="s">
        <v>10</v>
      </c>
      <c r="R7" s="17" t="s">
        <v>38</v>
      </c>
      <c r="S7" s="17" t="s">
        <v>11</v>
      </c>
      <c r="T7" s="17" t="s">
        <v>10</v>
      </c>
      <c r="U7" s="17" t="s">
        <v>38</v>
      </c>
      <c r="V7" s="17" t="s">
        <v>11</v>
      </c>
      <c r="W7" s="17" t="s">
        <v>10</v>
      </c>
      <c r="X7" s="17" t="s">
        <v>38</v>
      </c>
      <c r="Y7" s="17" t="s">
        <v>11</v>
      </c>
    </row>
    <row r="8" spans="1:25" x14ac:dyDescent="0.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  <c r="R8" s="3">
        <v>18</v>
      </c>
      <c r="S8" s="3">
        <v>19</v>
      </c>
      <c r="T8" s="3">
        <v>20</v>
      </c>
      <c r="U8" s="3">
        <v>21</v>
      </c>
      <c r="V8" s="3">
        <v>22</v>
      </c>
      <c r="W8" s="3">
        <v>23</v>
      </c>
      <c r="X8" s="3">
        <v>24</v>
      </c>
      <c r="Y8" s="5">
        <v>25</v>
      </c>
    </row>
    <row r="9" spans="1:25" ht="15" customHeight="1" x14ac:dyDescent="0.2">
      <c r="A9" s="37" t="s">
        <v>30</v>
      </c>
      <c r="B9" s="37" t="s">
        <v>12</v>
      </c>
      <c r="C9" s="37" t="s">
        <v>42</v>
      </c>
      <c r="D9" s="38">
        <f>D11+D12</f>
        <v>83779.100000000006</v>
      </c>
      <c r="E9" s="38">
        <f t="shared" ref="E9:Y9" si="0">E11+E12</f>
        <v>22934.100000000002</v>
      </c>
      <c r="F9" s="38">
        <f t="shared" si="0"/>
        <v>22814.799999999999</v>
      </c>
      <c r="G9" s="38">
        <f t="shared" si="0"/>
        <v>119.3</v>
      </c>
      <c r="H9" s="38">
        <f t="shared" si="0"/>
        <v>2266.9</v>
      </c>
      <c r="I9" s="38">
        <f t="shared" si="0"/>
        <v>2147.6</v>
      </c>
      <c r="J9" s="38">
        <f t="shared" si="0"/>
        <v>119.3</v>
      </c>
      <c r="K9" s="38">
        <f t="shared" si="0"/>
        <v>1649.3</v>
      </c>
      <c r="L9" s="38">
        <f t="shared" si="0"/>
        <v>1530</v>
      </c>
      <c r="M9" s="38">
        <f t="shared" si="0"/>
        <v>119.3</v>
      </c>
      <c r="N9" s="38">
        <f t="shared" si="0"/>
        <v>14232.199999999999</v>
      </c>
      <c r="O9" s="38">
        <f t="shared" si="0"/>
        <v>14112.9</v>
      </c>
      <c r="P9" s="38">
        <f t="shared" si="0"/>
        <v>119.3</v>
      </c>
      <c r="Q9" s="38">
        <f t="shared" si="0"/>
        <v>14232.199999999999</v>
      </c>
      <c r="R9" s="38">
        <f t="shared" si="0"/>
        <v>14112.9</v>
      </c>
      <c r="S9" s="38">
        <f t="shared" si="0"/>
        <v>119.3</v>
      </c>
      <c r="T9" s="38">
        <f t="shared" si="0"/>
        <v>14232.199999999999</v>
      </c>
      <c r="U9" s="38">
        <f t="shared" si="0"/>
        <v>14112.9</v>
      </c>
      <c r="V9" s="38">
        <f t="shared" si="0"/>
        <v>119.3</v>
      </c>
      <c r="W9" s="38">
        <f t="shared" si="0"/>
        <v>14232.199999999999</v>
      </c>
      <c r="X9" s="38">
        <f t="shared" si="0"/>
        <v>14112.9</v>
      </c>
      <c r="Y9" s="38">
        <f t="shared" si="0"/>
        <v>119.3</v>
      </c>
    </row>
    <row r="10" spans="1:25" ht="35.25" customHeight="1" x14ac:dyDescent="0.2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5" ht="46.5" customHeight="1" x14ac:dyDescent="0.2">
      <c r="A11" s="39"/>
      <c r="B11" s="39"/>
      <c r="C11" s="39" t="s">
        <v>32</v>
      </c>
      <c r="D11" s="40">
        <f>D15</f>
        <v>10490</v>
      </c>
      <c r="E11" s="40">
        <f t="shared" ref="E11:Y11" si="1">E15</f>
        <v>1370</v>
      </c>
      <c r="F11" s="40">
        <f t="shared" si="1"/>
        <v>1370</v>
      </c>
      <c r="G11" s="40">
        <f t="shared" si="1"/>
        <v>0</v>
      </c>
      <c r="H11" s="40">
        <f t="shared" si="1"/>
        <v>1470</v>
      </c>
      <c r="I11" s="40">
        <f t="shared" si="1"/>
        <v>1470</v>
      </c>
      <c r="J11" s="40">
        <f t="shared" si="1"/>
        <v>0</v>
      </c>
      <c r="K11" s="40">
        <f t="shared" si="1"/>
        <v>1530</v>
      </c>
      <c r="L11" s="40">
        <f t="shared" si="1"/>
        <v>1530</v>
      </c>
      <c r="M11" s="40">
        <f t="shared" si="1"/>
        <v>0</v>
      </c>
      <c r="N11" s="40">
        <f t="shared" si="1"/>
        <v>1530</v>
      </c>
      <c r="O11" s="40">
        <f t="shared" si="1"/>
        <v>1530</v>
      </c>
      <c r="P11" s="40">
        <f t="shared" si="1"/>
        <v>0</v>
      </c>
      <c r="Q11" s="40">
        <f t="shared" si="1"/>
        <v>1530</v>
      </c>
      <c r="R11" s="40">
        <f t="shared" si="1"/>
        <v>1530</v>
      </c>
      <c r="S11" s="40">
        <f t="shared" si="1"/>
        <v>0</v>
      </c>
      <c r="T11" s="40">
        <f t="shared" si="1"/>
        <v>1530</v>
      </c>
      <c r="U11" s="40">
        <f t="shared" si="1"/>
        <v>1530</v>
      </c>
      <c r="V11" s="40">
        <f t="shared" si="1"/>
        <v>0</v>
      </c>
      <c r="W11" s="40">
        <f t="shared" si="1"/>
        <v>1530</v>
      </c>
      <c r="X11" s="40">
        <f t="shared" si="1"/>
        <v>1530</v>
      </c>
      <c r="Y11" s="40">
        <f t="shared" si="1"/>
        <v>0</v>
      </c>
    </row>
    <row r="12" spans="1:25" ht="48.75" customHeight="1" thickBot="1" x14ac:dyDescent="0.25">
      <c r="A12" s="7"/>
      <c r="B12" s="7"/>
      <c r="C12" s="41" t="s">
        <v>29</v>
      </c>
      <c r="D12" s="1">
        <f>D16+D23</f>
        <v>73289.100000000006</v>
      </c>
      <c r="E12" s="1">
        <f t="shared" ref="E12:Y12" si="2">E16+E23</f>
        <v>21564.100000000002</v>
      </c>
      <c r="F12" s="1">
        <f t="shared" si="2"/>
        <v>21444.799999999999</v>
      </c>
      <c r="G12" s="1">
        <f t="shared" si="2"/>
        <v>119.3</v>
      </c>
      <c r="H12" s="1">
        <f t="shared" si="2"/>
        <v>796.9</v>
      </c>
      <c r="I12" s="1">
        <f t="shared" si="2"/>
        <v>677.6</v>
      </c>
      <c r="J12" s="1">
        <f t="shared" si="2"/>
        <v>119.3</v>
      </c>
      <c r="K12" s="1">
        <f t="shared" si="2"/>
        <v>119.3</v>
      </c>
      <c r="L12" s="1">
        <f t="shared" si="2"/>
        <v>0</v>
      </c>
      <c r="M12" s="1">
        <f t="shared" si="2"/>
        <v>119.3</v>
      </c>
      <c r="N12" s="1">
        <f t="shared" si="2"/>
        <v>12702.199999999999</v>
      </c>
      <c r="O12" s="1">
        <f t="shared" si="2"/>
        <v>12582.9</v>
      </c>
      <c r="P12" s="1">
        <f t="shared" si="2"/>
        <v>119.3</v>
      </c>
      <c r="Q12" s="1">
        <f t="shared" si="2"/>
        <v>12702.199999999999</v>
      </c>
      <c r="R12" s="1">
        <f t="shared" si="2"/>
        <v>12582.9</v>
      </c>
      <c r="S12" s="1">
        <f t="shared" si="2"/>
        <v>119.3</v>
      </c>
      <c r="T12" s="1">
        <f t="shared" si="2"/>
        <v>12702.199999999999</v>
      </c>
      <c r="U12" s="1">
        <f t="shared" si="2"/>
        <v>12582.9</v>
      </c>
      <c r="V12" s="1">
        <f t="shared" si="2"/>
        <v>119.3</v>
      </c>
      <c r="W12" s="1">
        <f t="shared" si="2"/>
        <v>12702.199999999999</v>
      </c>
      <c r="X12" s="1">
        <f t="shared" si="2"/>
        <v>12582.9</v>
      </c>
      <c r="Y12" s="1">
        <f t="shared" si="2"/>
        <v>119.3</v>
      </c>
    </row>
    <row r="13" spans="1:25" ht="56.25" customHeight="1" x14ac:dyDescent="0.2">
      <c r="A13" s="29" t="s">
        <v>33</v>
      </c>
      <c r="B13" s="29"/>
      <c r="C13" s="34" t="s">
        <v>28</v>
      </c>
      <c r="D13" s="32">
        <f t="shared" ref="D13:D14" si="3">E13+H13+K13+N13+Q13+T13+W13</f>
        <v>15390.699999999999</v>
      </c>
      <c r="E13" s="32">
        <f t="shared" ref="E13:Y13" si="4">E15+E16+E17</f>
        <v>2166.9</v>
      </c>
      <c r="F13" s="32">
        <f t="shared" si="4"/>
        <v>2047.6</v>
      </c>
      <c r="G13" s="32">
        <f t="shared" si="4"/>
        <v>119.3</v>
      </c>
      <c r="H13" s="32">
        <f t="shared" si="4"/>
        <v>2266.9</v>
      </c>
      <c r="I13" s="32">
        <f t="shared" si="4"/>
        <v>2147.6</v>
      </c>
      <c r="J13" s="32">
        <f t="shared" si="4"/>
        <v>119.3</v>
      </c>
      <c r="K13" s="32">
        <f t="shared" si="4"/>
        <v>1649.3</v>
      </c>
      <c r="L13" s="32">
        <f t="shared" si="4"/>
        <v>1530</v>
      </c>
      <c r="M13" s="32">
        <f t="shared" si="4"/>
        <v>119.3</v>
      </c>
      <c r="N13" s="32">
        <f t="shared" si="4"/>
        <v>2326.9</v>
      </c>
      <c r="O13" s="32">
        <f t="shared" si="4"/>
        <v>2207.6</v>
      </c>
      <c r="P13" s="32">
        <f t="shared" si="4"/>
        <v>119.3</v>
      </c>
      <c r="Q13" s="32">
        <f t="shared" si="4"/>
        <v>2326.9</v>
      </c>
      <c r="R13" s="32">
        <f t="shared" si="4"/>
        <v>2207.6</v>
      </c>
      <c r="S13" s="32">
        <f t="shared" si="4"/>
        <v>119.3</v>
      </c>
      <c r="T13" s="32">
        <f t="shared" si="4"/>
        <v>2326.9</v>
      </c>
      <c r="U13" s="32">
        <f t="shared" si="4"/>
        <v>2207.6</v>
      </c>
      <c r="V13" s="32">
        <f t="shared" si="4"/>
        <v>119.3</v>
      </c>
      <c r="W13" s="32">
        <f t="shared" si="4"/>
        <v>2326.9</v>
      </c>
      <c r="X13" s="32">
        <f t="shared" si="4"/>
        <v>2207.6</v>
      </c>
      <c r="Y13" s="32">
        <f t="shared" si="4"/>
        <v>119.3</v>
      </c>
    </row>
    <row r="14" spans="1:25" ht="5.25" customHeight="1" x14ac:dyDescent="0.2">
      <c r="A14" s="30"/>
      <c r="B14" s="30"/>
      <c r="C14" s="35"/>
      <c r="D14" s="33">
        <f t="shared" si="3"/>
        <v>0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</row>
    <row r="15" spans="1:25" ht="51.75" customHeight="1" x14ac:dyDescent="0.2">
      <c r="A15" s="19"/>
      <c r="B15" s="19" t="s">
        <v>12</v>
      </c>
      <c r="C15" s="20" t="s">
        <v>32</v>
      </c>
      <c r="D15" s="43">
        <f>E15+H15+K15+N15+Q15+T15+W15</f>
        <v>10490</v>
      </c>
      <c r="E15" s="43">
        <f t="shared" ref="E15:Y15" si="5">E18+E21</f>
        <v>1370</v>
      </c>
      <c r="F15" s="43">
        <f t="shared" si="5"/>
        <v>1370</v>
      </c>
      <c r="G15" s="43">
        <f t="shared" si="5"/>
        <v>0</v>
      </c>
      <c r="H15" s="43">
        <f t="shared" si="5"/>
        <v>1470</v>
      </c>
      <c r="I15" s="43">
        <f t="shared" si="5"/>
        <v>1470</v>
      </c>
      <c r="J15" s="43">
        <f t="shared" si="5"/>
        <v>0</v>
      </c>
      <c r="K15" s="43">
        <f t="shared" si="5"/>
        <v>1530</v>
      </c>
      <c r="L15" s="43">
        <f t="shared" si="5"/>
        <v>1530</v>
      </c>
      <c r="M15" s="43">
        <f t="shared" si="5"/>
        <v>0</v>
      </c>
      <c r="N15" s="43">
        <f t="shared" si="5"/>
        <v>1530</v>
      </c>
      <c r="O15" s="43">
        <f t="shared" si="5"/>
        <v>1530</v>
      </c>
      <c r="P15" s="43">
        <f t="shared" si="5"/>
        <v>0</v>
      </c>
      <c r="Q15" s="43">
        <f t="shared" si="5"/>
        <v>1530</v>
      </c>
      <c r="R15" s="43">
        <f t="shared" si="5"/>
        <v>1530</v>
      </c>
      <c r="S15" s="43">
        <f t="shared" si="5"/>
        <v>0</v>
      </c>
      <c r="T15" s="43">
        <f t="shared" si="5"/>
        <v>1530</v>
      </c>
      <c r="U15" s="43">
        <f t="shared" si="5"/>
        <v>1530</v>
      </c>
      <c r="V15" s="43">
        <f t="shared" si="5"/>
        <v>0</v>
      </c>
      <c r="W15" s="43">
        <f t="shared" si="5"/>
        <v>1530</v>
      </c>
      <c r="X15" s="43">
        <f t="shared" si="5"/>
        <v>1530</v>
      </c>
      <c r="Y15" s="43">
        <f t="shared" si="5"/>
        <v>0</v>
      </c>
    </row>
    <row r="16" spans="1:25" ht="48" customHeight="1" x14ac:dyDescent="0.2">
      <c r="A16" s="19"/>
      <c r="B16" s="19" t="s">
        <v>13</v>
      </c>
      <c r="C16" s="20" t="s">
        <v>13</v>
      </c>
      <c r="D16" s="43">
        <f>E16+H16+K16+N16+Q16+T16+W16</f>
        <v>4900.7</v>
      </c>
      <c r="E16" s="43">
        <f>G16+F16</f>
        <v>796.9</v>
      </c>
      <c r="F16" s="43">
        <f>F20</f>
        <v>677.6</v>
      </c>
      <c r="G16" s="43">
        <f>G20</f>
        <v>119.3</v>
      </c>
      <c r="H16" s="43">
        <f>J16+I16</f>
        <v>796.9</v>
      </c>
      <c r="I16" s="43">
        <f>I20</f>
        <v>677.6</v>
      </c>
      <c r="J16" s="43">
        <f>J20</f>
        <v>119.3</v>
      </c>
      <c r="K16" s="43">
        <f>M16+L16</f>
        <v>119.3</v>
      </c>
      <c r="L16" s="43">
        <f>L20</f>
        <v>0</v>
      </c>
      <c r="M16" s="43">
        <f>M20</f>
        <v>119.3</v>
      </c>
      <c r="N16" s="43">
        <f>P16+O16</f>
        <v>796.9</v>
      </c>
      <c r="O16" s="43">
        <f>O20</f>
        <v>677.6</v>
      </c>
      <c r="P16" s="43">
        <f>P20</f>
        <v>119.3</v>
      </c>
      <c r="Q16" s="43">
        <f>S16+R16</f>
        <v>796.9</v>
      </c>
      <c r="R16" s="43">
        <f>R20</f>
        <v>677.6</v>
      </c>
      <c r="S16" s="43">
        <f>S20</f>
        <v>119.3</v>
      </c>
      <c r="T16" s="43">
        <f>V16+U16</f>
        <v>796.9</v>
      </c>
      <c r="U16" s="43">
        <f>U20</f>
        <v>677.6</v>
      </c>
      <c r="V16" s="43">
        <f>V20</f>
        <v>119.3</v>
      </c>
      <c r="W16" s="43">
        <f>Y16+X16</f>
        <v>796.9</v>
      </c>
      <c r="X16" s="43">
        <f>X20</f>
        <v>677.6</v>
      </c>
      <c r="Y16" s="43">
        <f>Y20</f>
        <v>119.3</v>
      </c>
    </row>
    <row r="17" spans="1:25" ht="48.75" customHeight="1" thickBot="1" x14ac:dyDescent="0.25">
      <c r="A17" s="21"/>
      <c r="B17" s="21" t="s">
        <v>14</v>
      </c>
      <c r="C17" s="22"/>
      <c r="D17" s="44">
        <f t="shared" ref="D17:D22" si="6">E17+H17+K17+N17+Q17+T17+W17</f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44">
        <v>0</v>
      </c>
      <c r="X17" s="44">
        <v>0</v>
      </c>
      <c r="Y17" s="45">
        <v>0</v>
      </c>
    </row>
    <row r="18" spans="1:25" ht="54" customHeight="1" thickBot="1" x14ac:dyDescent="0.25">
      <c r="A18" s="12" t="s">
        <v>15</v>
      </c>
      <c r="B18" s="18" t="s">
        <v>12</v>
      </c>
      <c r="C18" s="7" t="s">
        <v>16</v>
      </c>
      <c r="D18" s="46">
        <f t="shared" si="6"/>
        <v>1100</v>
      </c>
      <c r="E18" s="46">
        <v>20</v>
      </c>
      <c r="F18" s="46">
        <v>20</v>
      </c>
      <c r="G18" s="46">
        <v>0</v>
      </c>
      <c r="H18" s="46">
        <v>180</v>
      </c>
      <c r="I18" s="46">
        <v>180</v>
      </c>
      <c r="J18" s="46">
        <v>0</v>
      </c>
      <c r="K18" s="46">
        <v>180</v>
      </c>
      <c r="L18" s="46">
        <v>180</v>
      </c>
      <c r="M18" s="46">
        <v>0</v>
      </c>
      <c r="N18" s="46">
        <v>180</v>
      </c>
      <c r="O18" s="46">
        <v>180</v>
      </c>
      <c r="P18" s="46">
        <v>0</v>
      </c>
      <c r="Q18" s="46">
        <v>180</v>
      </c>
      <c r="R18" s="46">
        <v>180</v>
      </c>
      <c r="S18" s="46">
        <v>0</v>
      </c>
      <c r="T18" s="46">
        <v>180</v>
      </c>
      <c r="U18" s="46">
        <v>180</v>
      </c>
      <c r="V18" s="46">
        <v>0</v>
      </c>
      <c r="W18" s="46">
        <v>180</v>
      </c>
      <c r="X18" s="46">
        <v>180</v>
      </c>
      <c r="Y18" s="47">
        <v>0</v>
      </c>
    </row>
    <row r="19" spans="1:25" ht="57.75" customHeight="1" x14ac:dyDescent="0.2">
      <c r="A19" s="27" t="s">
        <v>22</v>
      </c>
      <c r="B19" s="8" t="s">
        <v>12</v>
      </c>
      <c r="C19" s="9"/>
      <c r="D19" s="48">
        <f t="shared" si="6"/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9">
        <v>0</v>
      </c>
    </row>
    <row r="20" spans="1:25" ht="53.25" customHeight="1" thickBot="1" x14ac:dyDescent="0.25">
      <c r="A20" s="28"/>
      <c r="B20" s="6" t="s">
        <v>13</v>
      </c>
      <c r="C20" s="7" t="s">
        <v>17</v>
      </c>
      <c r="D20" s="46">
        <f t="shared" si="6"/>
        <v>5578.2999999999993</v>
      </c>
      <c r="E20" s="46">
        <v>796.9</v>
      </c>
      <c r="F20" s="46">
        <v>677.6</v>
      </c>
      <c r="G20" s="46">
        <v>119.3</v>
      </c>
      <c r="H20" s="46">
        <v>796.9</v>
      </c>
      <c r="I20" s="46">
        <v>677.6</v>
      </c>
      <c r="J20" s="46">
        <v>119.3</v>
      </c>
      <c r="K20" s="46">
        <v>796.9</v>
      </c>
      <c r="L20" s="46">
        <v>0</v>
      </c>
      <c r="M20" s="46">
        <v>119.3</v>
      </c>
      <c r="N20" s="46">
        <v>796.9</v>
      </c>
      <c r="O20" s="46">
        <v>677.6</v>
      </c>
      <c r="P20" s="46">
        <v>119.3</v>
      </c>
      <c r="Q20" s="46">
        <v>796.9</v>
      </c>
      <c r="R20" s="46">
        <v>677.6</v>
      </c>
      <c r="S20" s="46">
        <v>119.3</v>
      </c>
      <c r="T20" s="46">
        <v>796.9</v>
      </c>
      <c r="U20" s="46">
        <v>677.6</v>
      </c>
      <c r="V20" s="46">
        <v>119.3</v>
      </c>
      <c r="W20" s="46">
        <v>796.9</v>
      </c>
      <c r="X20" s="46">
        <v>677.6</v>
      </c>
      <c r="Y20" s="47">
        <v>119.3</v>
      </c>
    </row>
    <row r="21" spans="1:25" ht="78.75" customHeight="1" x14ac:dyDescent="0.2">
      <c r="A21" s="8" t="s">
        <v>34</v>
      </c>
      <c r="B21" s="8" t="s">
        <v>12</v>
      </c>
      <c r="C21" s="9" t="s">
        <v>18</v>
      </c>
      <c r="D21" s="48">
        <f t="shared" si="6"/>
        <v>9390</v>
      </c>
      <c r="E21" s="48">
        <v>1350</v>
      </c>
      <c r="F21" s="48">
        <v>1350</v>
      </c>
      <c r="G21" s="48">
        <v>0</v>
      </c>
      <c r="H21" s="48">
        <v>1290</v>
      </c>
      <c r="I21" s="48">
        <v>1290</v>
      </c>
      <c r="J21" s="48">
        <v>0</v>
      </c>
      <c r="K21" s="48">
        <v>1350</v>
      </c>
      <c r="L21" s="48">
        <v>1350</v>
      </c>
      <c r="M21" s="48">
        <v>0</v>
      </c>
      <c r="N21" s="48">
        <v>1350</v>
      </c>
      <c r="O21" s="48">
        <v>1350</v>
      </c>
      <c r="P21" s="48">
        <v>0</v>
      </c>
      <c r="Q21" s="48">
        <v>1350</v>
      </c>
      <c r="R21" s="48">
        <v>1350</v>
      </c>
      <c r="S21" s="48">
        <v>0</v>
      </c>
      <c r="T21" s="48">
        <v>1350</v>
      </c>
      <c r="U21" s="48">
        <v>1350</v>
      </c>
      <c r="V21" s="48">
        <v>0</v>
      </c>
      <c r="W21" s="48">
        <v>1350</v>
      </c>
      <c r="X21" s="48">
        <v>1350</v>
      </c>
      <c r="Y21" s="49">
        <v>0</v>
      </c>
    </row>
    <row r="22" spans="1:25" ht="61.5" customHeight="1" thickBot="1" x14ac:dyDescent="0.25">
      <c r="A22" s="10" t="s">
        <v>31</v>
      </c>
      <c r="B22" s="10" t="s">
        <v>14</v>
      </c>
      <c r="C22" s="11"/>
      <c r="D22" s="46">
        <f t="shared" si="6"/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  <c r="R22" s="50">
        <v>0</v>
      </c>
      <c r="S22" s="50">
        <v>0</v>
      </c>
      <c r="T22" s="50">
        <v>0</v>
      </c>
      <c r="U22" s="50">
        <v>0</v>
      </c>
      <c r="V22" s="50">
        <v>0</v>
      </c>
      <c r="W22" s="50">
        <v>0</v>
      </c>
      <c r="X22" s="50">
        <v>0</v>
      </c>
      <c r="Y22" s="51">
        <v>0</v>
      </c>
    </row>
    <row r="23" spans="1:25" ht="36.75" customHeight="1" thickBot="1" x14ac:dyDescent="0.25">
      <c r="A23" s="26" t="s">
        <v>41</v>
      </c>
      <c r="B23" s="23" t="s">
        <v>29</v>
      </c>
      <c r="C23" s="25" t="s">
        <v>29</v>
      </c>
      <c r="D23" s="24">
        <f t="shared" ref="D23:Y23" si="7">D24+D25+D26+D27+D28+D29</f>
        <v>68388.400000000009</v>
      </c>
      <c r="E23" s="24">
        <f t="shared" si="7"/>
        <v>20767.2</v>
      </c>
      <c r="F23" s="24">
        <f t="shared" si="7"/>
        <v>20767.2</v>
      </c>
      <c r="G23" s="24">
        <f t="shared" si="7"/>
        <v>0</v>
      </c>
      <c r="H23" s="24">
        <f t="shared" si="7"/>
        <v>0</v>
      </c>
      <c r="I23" s="24">
        <f t="shared" si="7"/>
        <v>0</v>
      </c>
      <c r="J23" s="24">
        <f t="shared" si="7"/>
        <v>0</v>
      </c>
      <c r="K23" s="24">
        <f t="shared" si="7"/>
        <v>0</v>
      </c>
      <c r="L23" s="24">
        <f t="shared" si="7"/>
        <v>0</v>
      </c>
      <c r="M23" s="24">
        <f t="shared" si="7"/>
        <v>0</v>
      </c>
      <c r="N23" s="24">
        <f t="shared" si="7"/>
        <v>11905.3</v>
      </c>
      <c r="O23" s="24">
        <f t="shared" si="7"/>
        <v>11905.3</v>
      </c>
      <c r="P23" s="24">
        <f t="shared" si="7"/>
        <v>0</v>
      </c>
      <c r="Q23" s="24">
        <f t="shared" si="7"/>
        <v>11905.3</v>
      </c>
      <c r="R23" s="24">
        <f t="shared" si="7"/>
        <v>11905.3</v>
      </c>
      <c r="S23" s="24">
        <f t="shared" si="7"/>
        <v>0</v>
      </c>
      <c r="T23" s="24">
        <f t="shared" si="7"/>
        <v>11905.3</v>
      </c>
      <c r="U23" s="24">
        <f t="shared" si="7"/>
        <v>11905.3</v>
      </c>
      <c r="V23" s="24">
        <f t="shared" si="7"/>
        <v>0</v>
      </c>
      <c r="W23" s="24">
        <f t="shared" si="7"/>
        <v>11905.3</v>
      </c>
      <c r="X23" s="24">
        <f t="shared" si="7"/>
        <v>11905.3</v>
      </c>
      <c r="Y23" s="24">
        <f t="shared" si="7"/>
        <v>0</v>
      </c>
    </row>
    <row r="24" spans="1:25" ht="51.75" customHeight="1" thickBot="1" x14ac:dyDescent="0.25">
      <c r="A24" s="8" t="s">
        <v>23</v>
      </c>
      <c r="B24" s="12" t="s">
        <v>29</v>
      </c>
      <c r="C24" s="13" t="s">
        <v>29</v>
      </c>
      <c r="D24" s="52">
        <f>E24+H24+K24+N24+Q24+T24+W24</f>
        <v>302.8</v>
      </c>
      <c r="E24" s="52">
        <f t="shared" ref="E24:E29" si="8">SUM(F24:G24)</f>
        <v>50</v>
      </c>
      <c r="F24" s="52">
        <v>50</v>
      </c>
      <c r="G24" s="52">
        <v>0</v>
      </c>
      <c r="H24" s="52">
        <f t="shared" ref="H24:H29" si="9">SUM(I24:J24)</f>
        <v>0</v>
      </c>
      <c r="I24" s="52">
        <v>0</v>
      </c>
      <c r="J24" s="52">
        <v>0</v>
      </c>
      <c r="K24" s="52">
        <f t="shared" ref="K24:K29" si="10">SUM(L24:M24)</f>
        <v>0</v>
      </c>
      <c r="L24" s="52">
        <v>0</v>
      </c>
      <c r="M24" s="52">
        <v>0</v>
      </c>
      <c r="N24" s="52">
        <f t="shared" ref="N24:N29" si="11">SUM(O24:P24)</f>
        <v>63.2</v>
      </c>
      <c r="O24" s="52">
        <v>63.2</v>
      </c>
      <c r="P24" s="52">
        <v>0</v>
      </c>
      <c r="Q24" s="52">
        <f t="shared" ref="Q24:Q29" si="12">SUM(R24:S24)</f>
        <v>63.2</v>
      </c>
      <c r="R24" s="52">
        <v>63.2</v>
      </c>
      <c r="S24" s="52">
        <v>0</v>
      </c>
      <c r="T24" s="52">
        <f t="shared" ref="T24:T29" si="13">SUM(U24:V24)</f>
        <v>63.2</v>
      </c>
      <c r="U24" s="52">
        <v>63.2</v>
      </c>
      <c r="V24" s="52">
        <v>0</v>
      </c>
      <c r="W24" s="52">
        <f t="shared" ref="W24:W29" si="14">SUM(X24:Y24)</f>
        <v>63.2</v>
      </c>
      <c r="X24" s="52">
        <v>63.2</v>
      </c>
      <c r="Y24" s="52">
        <v>0</v>
      </c>
    </row>
    <row r="25" spans="1:25" ht="49.5" customHeight="1" thickBot="1" x14ac:dyDescent="0.25">
      <c r="A25" s="14" t="s">
        <v>24</v>
      </c>
      <c r="B25" s="10" t="s">
        <v>29</v>
      </c>
      <c r="C25" s="11" t="s">
        <v>29</v>
      </c>
      <c r="D25" s="52">
        <f t="shared" ref="D25:D29" si="15">E25+H25+K25+N25+Q25+T25+W25</f>
        <v>505.4</v>
      </c>
      <c r="E25" s="52">
        <f t="shared" si="8"/>
        <v>63</v>
      </c>
      <c r="F25" s="52">
        <v>63</v>
      </c>
      <c r="G25" s="52">
        <v>0</v>
      </c>
      <c r="H25" s="52">
        <f t="shared" si="9"/>
        <v>0</v>
      </c>
      <c r="I25" s="52">
        <v>0</v>
      </c>
      <c r="J25" s="52">
        <v>0</v>
      </c>
      <c r="K25" s="52">
        <f t="shared" si="10"/>
        <v>0</v>
      </c>
      <c r="L25" s="52">
        <v>0</v>
      </c>
      <c r="M25" s="52">
        <v>0</v>
      </c>
      <c r="N25" s="52">
        <f t="shared" si="11"/>
        <v>110.6</v>
      </c>
      <c r="O25" s="52">
        <v>110.6</v>
      </c>
      <c r="P25" s="52">
        <v>0</v>
      </c>
      <c r="Q25" s="52">
        <f t="shared" si="12"/>
        <v>110.6</v>
      </c>
      <c r="R25" s="52">
        <v>110.6</v>
      </c>
      <c r="S25" s="52">
        <v>0</v>
      </c>
      <c r="T25" s="52">
        <f t="shared" si="13"/>
        <v>110.6</v>
      </c>
      <c r="U25" s="52">
        <v>110.6</v>
      </c>
      <c r="V25" s="52">
        <v>0</v>
      </c>
      <c r="W25" s="52">
        <f t="shared" si="14"/>
        <v>110.6</v>
      </c>
      <c r="X25" s="52">
        <v>110.6</v>
      </c>
      <c r="Y25" s="52">
        <v>0</v>
      </c>
    </row>
    <row r="26" spans="1:25" ht="50.25" customHeight="1" thickBot="1" x14ac:dyDescent="0.25">
      <c r="A26" s="14" t="s">
        <v>43</v>
      </c>
      <c r="B26" s="6" t="s">
        <v>29</v>
      </c>
      <c r="C26" s="7" t="s">
        <v>29</v>
      </c>
      <c r="D26" s="50">
        <f t="shared" si="15"/>
        <v>61143.400000000009</v>
      </c>
      <c r="E26" s="50">
        <f t="shared" si="8"/>
        <v>20130.2</v>
      </c>
      <c r="F26" s="50">
        <v>20130.2</v>
      </c>
      <c r="G26" s="50">
        <v>0</v>
      </c>
      <c r="H26" s="50">
        <f>SUM(I26:J26)</f>
        <v>0</v>
      </c>
      <c r="I26" s="50">
        <v>0</v>
      </c>
      <c r="J26" s="52">
        <v>0</v>
      </c>
      <c r="K26" s="52">
        <f t="shared" si="10"/>
        <v>0</v>
      </c>
      <c r="L26" s="52">
        <v>0</v>
      </c>
      <c r="M26" s="52">
        <v>0</v>
      </c>
      <c r="N26" s="52">
        <f t="shared" si="11"/>
        <v>10253.299999999999</v>
      </c>
      <c r="O26" s="52">
        <v>10253.299999999999</v>
      </c>
      <c r="P26" s="52">
        <v>0</v>
      </c>
      <c r="Q26" s="52">
        <f t="shared" si="12"/>
        <v>10253.299999999999</v>
      </c>
      <c r="R26" s="52">
        <v>10253.299999999999</v>
      </c>
      <c r="S26" s="52">
        <v>0</v>
      </c>
      <c r="T26" s="52">
        <f t="shared" si="13"/>
        <v>10253.299999999999</v>
      </c>
      <c r="U26" s="52">
        <v>10253.299999999999</v>
      </c>
      <c r="V26" s="52">
        <v>0</v>
      </c>
      <c r="W26" s="52">
        <f t="shared" si="14"/>
        <v>10253.299999999999</v>
      </c>
      <c r="X26" s="52">
        <v>10253.299999999999</v>
      </c>
      <c r="Y26" s="52">
        <v>0</v>
      </c>
    </row>
    <row r="27" spans="1:25" ht="76.5" customHeight="1" thickBot="1" x14ac:dyDescent="0.25">
      <c r="A27" s="12" t="s">
        <v>25</v>
      </c>
      <c r="B27" s="6" t="s">
        <v>29</v>
      </c>
      <c r="C27" s="7" t="s">
        <v>29</v>
      </c>
      <c r="D27" s="50">
        <f t="shared" si="15"/>
        <v>1560.4</v>
      </c>
      <c r="E27" s="50">
        <f t="shared" si="8"/>
        <v>280</v>
      </c>
      <c r="F27" s="50">
        <v>280</v>
      </c>
      <c r="G27" s="50">
        <v>0</v>
      </c>
      <c r="H27" s="50">
        <f t="shared" si="9"/>
        <v>0</v>
      </c>
      <c r="I27" s="50">
        <v>0</v>
      </c>
      <c r="J27" s="52">
        <v>0</v>
      </c>
      <c r="K27" s="52">
        <f t="shared" si="10"/>
        <v>0</v>
      </c>
      <c r="L27" s="52">
        <v>0</v>
      </c>
      <c r="M27" s="52">
        <v>0</v>
      </c>
      <c r="N27" s="52">
        <f t="shared" si="11"/>
        <v>320.10000000000002</v>
      </c>
      <c r="O27" s="52">
        <v>320.10000000000002</v>
      </c>
      <c r="P27" s="52">
        <v>0</v>
      </c>
      <c r="Q27" s="52">
        <f t="shared" si="12"/>
        <v>320.10000000000002</v>
      </c>
      <c r="R27" s="52">
        <v>320.10000000000002</v>
      </c>
      <c r="S27" s="52">
        <v>0</v>
      </c>
      <c r="T27" s="52">
        <f t="shared" si="13"/>
        <v>320.10000000000002</v>
      </c>
      <c r="U27" s="52">
        <v>320.10000000000002</v>
      </c>
      <c r="V27" s="52">
        <v>0</v>
      </c>
      <c r="W27" s="52">
        <f t="shared" si="14"/>
        <v>320.10000000000002</v>
      </c>
      <c r="X27" s="52">
        <v>320.10000000000002</v>
      </c>
      <c r="Y27" s="52">
        <v>0</v>
      </c>
    </row>
    <row r="28" spans="1:25" ht="50.25" customHeight="1" thickBot="1" x14ac:dyDescent="0.25">
      <c r="A28" s="10" t="s">
        <v>26</v>
      </c>
      <c r="B28" s="6" t="s">
        <v>29</v>
      </c>
      <c r="C28" s="7" t="s">
        <v>29</v>
      </c>
      <c r="D28" s="50">
        <f t="shared" si="15"/>
        <v>150.4</v>
      </c>
      <c r="E28" s="50">
        <f t="shared" si="8"/>
        <v>24</v>
      </c>
      <c r="F28" s="50">
        <v>24</v>
      </c>
      <c r="G28" s="50">
        <v>0</v>
      </c>
      <c r="H28" s="50">
        <f t="shared" si="9"/>
        <v>0</v>
      </c>
      <c r="I28" s="50">
        <v>0</v>
      </c>
      <c r="J28" s="50">
        <v>0</v>
      </c>
      <c r="K28" s="50">
        <f t="shared" si="10"/>
        <v>0</v>
      </c>
      <c r="L28" s="50">
        <v>0</v>
      </c>
      <c r="M28" s="50">
        <v>0</v>
      </c>
      <c r="N28" s="50">
        <f t="shared" si="11"/>
        <v>31.6</v>
      </c>
      <c r="O28" s="50">
        <v>31.6</v>
      </c>
      <c r="P28" s="50">
        <v>0</v>
      </c>
      <c r="Q28" s="50">
        <f t="shared" si="12"/>
        <v>31.6</v>
      </c>
      <c r="R28" s="50">
        <v>31.6</v>
      </c>
      <c r="S28" s="50">
        <v>0</v>
      </c>
      <c r="T28" s="50">
        <f t="shared" si="13"/>
        <v>31.6</v>
      </c>
      <c r="U28" s="50">
        <v>31.6</v>
      </c>
      <c r="V28" s="50">
        <v>0</v>
      </c>
      <c r="W28" s="50">
        <f t="shared" si="14"/>
        <v>31.6</v>
      </c>
      <c r="X28" s="50">
        <v>31.6</v>
      </c>
      <c r="Y28" s="50">
        <v>0</v>
      </c>
    </row>
    <row r="29" spans="1:25" ht="45" customHeight="1" thickBot="1" x14ac:dyDescent="0.25">
      <c r="A29" s="12" t="s">
        <v>27</v>
      </c>
      <c r="B29" s="12" t="s">
        <v>29</v>
      </c>
      <c r="C29" s="13" t="s">
        <v>29</v>
      </c>
      <c r="D29" s="46">
        <f t="shared" si="15"/>
        <v>4726</v>
      </c>
      <c r="E29" s="52">
        <f t="shared" si="8"/>
        <v>220</v>
      </c>
      <c r="F29" s="52">
        <v>220</v>
      </c>
      <c r="G29" s="52">
        <v>0</v>
      </c>
      <c r="H29" s="52">
        <f t="shared" si="9"/>
        <v>0</v>
      </c>
      <c r="I29" s="52">
        <v>0</v>
      </c>
      <c r="J29" s="52">
        <v>0</v>
      </c>
      <c r="K29" s="52">
        <f t="shared" si="10"/>
        <v>0</v>
      </c>
      <c r="L29" s="52">
        <v>0</v>
      </c>
      <c r="M29" s="52">
        <v>0</v>
      </c>
      <c r="N29" s="52">
        <f t="shared" si="11"/>
        <v>1126.5</v>
      </c>
      <c r="O29" s="52">
        <v>1126.5</v>
      </c>
      <c r="P29" s="52">
        <v>0</v>
      </c>
      <c r="Q29" s="52">
        <f t="shared" si="12"/>
        <v>1126.5</v>
      </c>
      <c r="R29" s="52">
        <v>1126.5</v>
      </c>
      <c r="S29" s="52">
        <v>0</v>
      </c>
      <c r="T29" s="52">
        <f t="shared" si="13"/>
        <v>1126.5</v>
      </c>
      <c r="U29" s="52">
        <v>1126.5</v>
      </c>
      <c r="V29" s="52">
        <v>0</v>
      </c>
      <c r="W29" s="52">
        <f t="shared" si="14"/>
        <v>1126.5</v>
      </c>
      <c r="X29" s="52">
        <v>1126.5</v>
      </c>
      <c r="Y29" s="52">
        <v>0</v>
      </c>
    </row>
    <row r="30" spans="1:25" x14ac:dyDescent="0.2">
      <c r="B30" s="15"/>
      <c r="C30" s="15"/>
      <c r="D30" s="16"/>
    </row>
  </sheetData>
  <mergeCells count="65">
    <mergeCell ref="V3:Y3"/>
    <mergeCell ref="A4:Y4"/>
    <mergeCell ref="N9:N10"/>
    <mergeCell ref="W9:W10"/>
    <mergeCell ref="X9:X10"/>
    <mergeCell ref="T6:V6"/>
    <mergeCell ref="T9:T10"/>
    <mergeCell ref="U9:U10"/>
    <mergeCell ref="V9:V10"/>
    <mergeCell ref="O9:O10"/>
    <mergeCell ref="P9:P10"/>
    <mergeCell ref="Q9:Q10"/>
    <mergeCell ref="R9:R10"/>
    <mergeCell ref="S9:S10"/>
    <mergeCell ref="Y13:Y14"/>
    <mergeCell ref="T13:T14"/>
    <mergeCell ref="N13:N14"/>
    <mergeCell ref="O13:O14"/>
    <mergeCell ref="P13:P14"/>
    <mergeCell ref="Q13:Q14"/>
    <mergeCell ref="R13:R14"/>
    <mergeCell ref="S13:S14"/>
    <mergeCell ref="X13:X14"/>
    <mergeCell ref="U13:U14"/>
    <mergeCell ref="V13:V14"/>
    <mergeCell ref="C13:C14"/>
    <mergeCell ref="H13:H14"/>
    <mergeCell ref="I13:I14"/>
    <mergeCell ref="J13:J14"/>
    <mergeCell ref="K13:K14"/>
    <mergeCell ref="L13:L14"/>
    <mergeCell ref="M13:M14"/>
    <mergeCell ref="D13:D14"/>
    <mergeCell ref="E13:E14"/>
    <mergeCell ref="F13:F14"/>
    <mergeCell ref="G13:G14"/>
    <mergeCell ref="K6:M6"/>
    <mergeCell ref="N6:P6"/>
    <mergeCell ref="A9:A10"/>
    <mergeCell ref="B9:B10"/>
    <mergeCell ref="W13:W14"/>
    <mergeCell ref="D9:D10"/>
    <mergeCell ref="C5:C7"/>
    <mergeCell ref="I9:I10"/>
    <mergeCell ref="E6:G6"/>
    <mergeCell ref="H6:J6"/>
    <mergeCell ref="C9:C10"/>
    <mergeCell ref="D6:D7"/>
    <mergeCell ref="Q6:S6"/>
    <mergeCell ref="A19:A20"/>
    <mergeCell ref="B13:B14"/>
    <mergeCell ref="A13:A14"/>
    <mergeCell ref="V1:Y1"/>
    <mergeCell ref="V2:Y2"/>
    <mergeCell ref="Y9:Y10"/>
    <mergeCell ref="D5:Y5"/>
    <mergeCell ref="W6:Y6"/>
    <mergeCell ref="E9:E10"/>
    <mergeCell ref="F9:F10"/>
    <mergeCell ref="G9:G10"/>
    <mergeCell ref="H9:H10"/>
    <mergeCell ref="J9:J10"/>
    <mergeCell ref="K9:K10"/>
    <mergeCell ref="L9:L10"/>
    <mergeCell ref="M9:M10"/>
  </mergeCells>
  <pageMargins left="0.38" right="0.2" top="0.22" bottom="0.39370078740157483" header="0" footer="0"/>
  <pageSetup paperSize="9" scale="47" orientation="landscape" verticalDpi="0" r:id="rId1"/>
  <colBreaks count="1" manualBreakCount="1">
    <brk id="8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AntonovaNV</cp:lastModifiedBy>
  <cp:lastPrinted>2014-02-06T05:02:56Z</cp:lastPrinted>
  <dcterms:created xsi:type="dcterms:W3CDTF">2013-10-25T08:40:08Z</dcterms:created>
  <dcterms:modified xsi:type="dcterms:W3CDTF">2014-02-06T05:04:22Z</dcterms:modified>
</cp:coreProperties>
</file>