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8" windowWidth="15480" windowHeight="9792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БЖД!$A$2:$AJ$150</definedName>
  </definedNames>
  <calcPr calcId="145621"/>
</workbook>
</file>

<file path=xl/calcChain.xml><?xml version="1.0" encoding="utf-8"?>
<calcChain xmlns="http://schemas.openxmlformats.org/spreadsheetml/2006/main">
  <c r="K33" i="27" l="1"/>
  <c r="I38" i="27" l="1"/>
  <c r="H38" i="27" s="1"/>
  <c r="I36" i="27"/>
  <c r="H36" i="27" s="1"/>
  <c r="I33" i="27" l="1"/>
  <c r="K58" i="27" l="1"/>
  <c r="I58" i="27" s="1"/>
  <c r="H58" i="27" s="1"/>
  <c r="I59" i="27"/>
  <c r="H59" i="27" s="1"/>
  <c r="V124" i="27" l="1"/>
  <c r="Q124" i="27"/>
  <c r="L124" i="27"/>
  <c r="S145" i="27"/>
  <c r="N145" i="27"/>
  <c r="I145" i="27"/>
  <c r="H145" i="27" l="1"/>
  <c r="N34" i="27"/>
  <c r="S34" i="27"/>
  <c r="I128" i="27" l="1"/>
  <c r="H128" i="27" s="1"/>
  <c r="I117" i="27" l="1"/>
  <c r="J30" i="27" l="1"/>
  <c r="J148" i="27" s="1"/>
  <c r="I16" i="27" l="1"/>
  <c r="W124" i="27"/>
  <c r="U124" i="27"/>
  <c r="T124" i="27"/>
  <c r="R124" i="27"/>
  <c r="P124" i="27"/>
  <c r="O124" i="27"/>
  <c r="M124" i="27"/>
  <c r="K124" i="27"/>
  <c r="J124" i="27"/>
  <c r="I124" i="27" l="1"/>
  <c r="S28" i="27"/>
  <c r="N28" i="27"/>
  <c r="I28" i="27"/>
  <c r="S27" i="27"/>
  <c r="N27" i="27"/>
  <c r="I27" i="27"/>
  <c r="K26" i="27"/>
  <c r="K25" i="27" s="1"/>
  <c r="K24" i="27" s="1"/>
  <c r="K23" i="27" s="1"/>
  <c r="M26" i="27"/>
  <c r="M25" i="27" s="1"/>
  <c r="M24" i="27" s="1"/>
  <c r="M23" i="27" s="1"/>
  <c r="W26" i="27"/>
  <c r="V26" i="27"/>
  <c r="V25" i="27" s="1"/>
  <c r="V24" i="27" s="1"/>
  <c r="V23" i="27" s="1"/>
  <c r="U26" i="27"/>
  <c r="U25" i="27" s="1"/>
  <c r="U24" i="27" s="1"/>
  <c r="U23" i="27" s="1"/>
  <c r="T26" i="27"/>
  <c r="T25" i="27" s="1"/>
  <c r="R26" i="27"/>
  <c r="R25" i="27" s="1"/>
  <c r="R24" i="27" s="1"/>
  <c r="R23" i="27" s="1"/>
  <c r="Q26" i="27"/>
  <c r="Q25" i="27" s="1"/>
  <c r="Q24" i="27" s="1"/>
  <c r="Q23" i="27" s="1"/>
  <c r="P26" i="27"/>
  <c r="P25" i="27" s="1"/>
  <c r="P24" i="27" s="1"/>
  <c r="P23" i="27" s="1"/>
  <c r="O26" i="27"/>
  <c r="L26" i="27"/>
  <c r="L25" i="27" s="1"/>
  <c r="L24" i="27" s="1"/>
  <c r="L23" i="27" s="1"/>
  <c r="J26" i="27"/>
  <c r="J25" i="27" s="1"/>
  <c r="W25" i="27"/>
  <c r="W24" i="27" s="1"/>
  <c r="W23" i="27" s="1"/>
  <c r="H27" i="27" l="1"/>
  <c r="H28" i="27"/>
  <c r="S25" i="27"/>
  <c r="S26" i="27"/>
  <c r="T24" i="27"/>
  <c r="N26" i="27"/>
  <c r="O25" i="27"/>
  <c r="I26" i="27"/>
  <c r="I25" i="27"/>
  <c r="J24" i="27"/>
  <c r="P47" i="27"/>
  <c r="N50" i="27"/>
  <c r="S24" i="27" l="1"/>
  <c r="T23" i="27"/>
  <c r="S23" i="27" s="1"/>
  <c r="H26" i="27"/>
  <c r="N25" i="27"/>
  <c r="H25" i="27" s="1"/>
  <c r="O24" i="27"/>
  <c r="I24" i="27"/>
  <c r="J23" i="27"/>
  <c r="I23" i="27" s="1"/>
  <c r="S129" i="27"/>
  <c r="N129" i="27"/>
  <c r="I129" i="27"/>
  <c r="S125" i="27"/>
  <c r="N125" i="27"/>
  <c r="I125" i="27"/>
  <c r="N24" i="27" l="1"/>
  <c r="H24" i="27" s="1"/>
  <c r="O23" i="27"/>
  <c r="N23" i="27" s="1"/>
  <c r="H23" i="27" s="1"/>
  <c r="H129" i="27"/>
  <c r="H125" i="27"/>
  <c r="K30" i="27"/>
  <c r="H16" i="27" l="1"/>
  <c r="I30" i="27" l="1"/>
  <c r="H30" i="27" s="1"/>
  <c r="K74" i="27"/>
  <c r="L74" i="27"/>
  <c r="J74" i="27"/>
  <c r="M74" i="27"/>
  <c r="W74" i="27"/>
  <c r="V74" i="27"/>
  <c r="T74" i="27"/>
  <c r="R74" i="27"/>
  <c r="Q74" i="27"/>
  <c r="O74" i="27"/>
  <c r="U74" i="27" l="1"/>
  <c r="P74" i="27"/>
  <c r="S81" i="27"/>
  <c r="N81" i="27"/>
  <c r="N79" i="27" l="1"/>
  <c r="S79" i="27"/>
  <c r="I79" i="27" l="1"/>
  <c r="H79" i="27" s="1"/>
  <c r="I81" i="27"/>
  <c r="H81" i="27" s="1"/>
  <c r="H95" i="27" l="1"/>
  <c r="H93" i="27"/>
  <c r="H91" i="27"/>
  <c r="H89" i="27"/>
  <c r="H87" i="27"/>
  <c r="H85" i="27"/>
  <c r="H83" i="27"/>
  <c r="S143" i="27"/>
  <c r="S141" i="27"/>
  <c r="S139" i="27"/>
  <c r="S137" i="27"/>
  <c r="S135" i="27"/>
  <c r="S133" i="27"/>
  <c r="S131" i="27"/>
  <c r="S127" i="27"/>
  <c r="S121" i="27"/>
  <c r="S120" i="27"/>
  <c r="W119" i="27"/>
  <c r="V119" i="27"/>
  <c r="U119" i="27"/>
  <c r="T119" i="27"/>
  <c r="S117" i="27"/>
  <c r="W116" i="27"/>
  <c r="V116" i="27"/>
  <c r="U116" i="27"/>
  <c r="T116" i="27"/>
  <c r="S113" i="27"/>
  <c r="S111" i="27"/>
  <c r="S109" i="27"/>
  <c r="W108" i="27"/>
  <c r="V108" i="27"/>
  <c r="U108" i="27"/>
  <c r="T108" i="27"/>
  <c r="S100" i="27"/>
  <c r="S97" i="27"/>
  <c r="S77" i="27"/>
  <c r="S75" i="27"/>
  <c r="W105" i="27"/>
  <c r="V105" i="27"/>
  <c r="U105" i="27"/>
  <c r="T105" i="27"/>
  <c r="S69" i="27"/>
  <c r="W68" i="27"/>
  <c r="V68" i="27"/>
  <c r="U68" i="27"/>
  <c r="T68" i="27"/>
  <c r="S65" i="27"/>
  <c r="W64" i="27"/>
  <c r="W71" i="27" s="1"/>
  <c r="V64" i="27"/>
  <c r="U64" i="27"/>
  <c r="T64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3" i="27"/>
  <c r="W33" i="27"/>
  <c r="W61" i="27" s="1"/>
  <c r="V33" i="27"/>
  <c r="U33" i="27"/>
  <c r="T33" i="27"/>
  <c r="S21" i="27"/>
  <c r="S19" i="27"/>
  <c r="W18" i="27"/>
  <c r="V18" i="27"/>
  <c r="U18" i="27"/>
  <c r="T18" i="27"/>
  <c r="S116" i="27" l="1"/>
  <c r="U71" i="27"/>
  <c r="T71" i="27"/>
  <c r="V71" i="27"/>
  <c r="S68" i="27"/>
  <c r="T61" i="27"/>
  <c r="S53" i="27"/>
  <c r="S64" i="27"/>
  <c r="T147" i="27"/>
  <c r="T148" i="27" s="1"/>
  <c r="S119" i="27"/>
  <c r="S124" i="27"/>
  <c r="U147" i="27"/>
  <c r="W147" i="27"/>
  <c r="W148" i="27" s="1"/>
  <c r="U61" i="27"/>
  <c r="V61" i="27"/>
  <c r="S47" i="27"/>
  <c r="S61" i="27" s="1"/>
  <c r="V147" i="27"/>
  <c r="S18" i="27"/>
  <c r="S74" i="27"/>
  <c r="S105" i="27" s="1"/>
  <c r="S108" i="27"/>
  <c r="S71" i="27" l="1"/>
  <c r="V148" i="27"/>
  <c r="U148" i="27"/>
  <c r="S147" i="27"/>
  <c r="S148" i="27" s="1"/>
  <c r="I137" i="27"/>
  <c r="N111" i="27"/>
  <c r="N109" i="27"/>
  <c r="N75" i="27"/>
  <c r="N77" i="27"/>
  <c r="J33" i="27"/>
  <c r="L33" i="27"/>
  <c r="M33" i="27"/>
  <c r="O33" i="27"/>
  <c r="P33" i="27"/>
  <c r="Q33" i="27"/>
  <c r="R33" i="27"/>
  <c r="I34" i="27"/>
  <c r="N33" i="27"/>
  <c r="H33" i="27" l="1"/>
  <c r="H34" i="27"/>
  <c r="N49" i="27"/>
  <c r="N48" i="27"/>
  <c r="R47" i="27"/>
  <c r="Q47" i="27"/>
  <c r="O47" i="27"/>
  <c r="N47" i="27" l="1"/>
  <c r="N61" i="27" s="1"/>
  <c r="N143" i="27"/>
  <c r="N141" i="27"/>
  <c r="N139" i="27"/>
  <c r="N137" i="27"/>
  <c r="N135" i="27"/>
  <c r="N133" i="27"/>
  <c r="N131" i="27"/>
  <c r="N127" i="27"/>
  <c r="N121" i="27"/>
  <c r="N120" i="27"/>
  <c r="R119" i="27"/>
  <c r="Q119" i="27"/>
  <c r="P119" i="27"/>
  <c r="O119" i="27"/>
  <c r="M119" i="27"/>
  <c r="L119" i="27"/>
  <c r="K119" i="27"/>
  <c r="J119" i="27"/>
  <c r="N117" i="27"/>
  <c r="H117" i="27" s="1"/>
  <c r="R116" i="27"/>
  <c r="Q116" i="27"/>
  <c r="P116" i="27"/>
  <c r="O116" i="27"/>
  <c r="M116" i="27"/>
  <c r="L116" i="27"/>
  <c r="K116" i="27"/>
  <c r="J116" i="27"/>
  <c r="N113" i="27"/>
  <c r="R108" i="27"/>
  <c r="Q108" i="27"/>
  <c r="P108" i="27"/>
  <c r="O108" i="27"/>
  <c r="M108" i="27"/>
  <c r="L108" i="27"/>
  <c r="L147" i="27" s="1"/>
  <c r="K108" i="27"/>
  <c r="J108" i="27"/>
  <c r="N100" i="27"/>
  <c r="I100" i="27"/>
  <c r="N97" i="27"/>
  <c r="I97" i="27"/>
  <c r="R105" i="27"/>
  <c r="Q105" i="27"/>
  <c r="P105" i="27"/>
  <c r="O105" i="27"/>
  <c r="N69" i="27"/>
  <c r="I69" i="27"/>
  <c r="R68" i="27"/>
  <c r="Q68" i="27"/>
  <c r="P68" i="27"/>
  <c r="O68" i="27"/>
  <c r="M68" i="27"/>
  <c r="L68" i="27"/>
  <c r="K68" i="27"/>
  <c r="J68" i="27"/>
  <c r="N65" i="27"/>
  <c r="I65" i="27"/>
  <c r="R64" i="27"/>
  <c r="Q64" i="27"/>
  <c r="Q71" i="27" s="1"/>
  <c r="P64" i="27"/>
  <c r="O64" i="27"/>
  <c r="M64" i="27"/>
  <c r="M71" i="27" s="1"/>
  <c r="L64" i="27"/>
  <c r="K64" i="27"/>
  <c r="J64" i="27"/>
  <c r="J71" i="27" s="1"/>
  <c r="R61" i="27"/>
  <c r="Q61" i="27"/>
  <c r="P61" i="27"/>
  <c r="O61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2" i="27"/>
  <c r="I48" i="27"/>
  <c r="H48" i="27" s="1"/>
  <c r="I49" i="27"/>
  <c r="H49" i="27" s="1"/>
  <c r="I50" i="27"/>
  <c r="H50" i="27" s="1"/>
  <c r="M47" i="27"/>
  <c r="L47" i="27"/>
  <c r="K47" i="27"/>
  <c r="K61" i="27" s="1"/>
  <c r="I61" i="27" s="1"/>
  <c r="J47" i="27"/>
  <c r="N21" i="27"/>
  <c r="N19" i="27"/>
  <c r="R18" i="27"/>
  <c r="Q18" i="27"/>
  <c r="P18" i="27"/>
  <c r="O18" i="27"/>
  <c r="H55" i="27" l="1"/>
  <c r="H54" i="27"/>
  <c r="L71" i="27"/>
  <c r="P71" i="27"/>
  <c r="K71" i="27"/>
  <c r="O71" i="27"/>
  <c r="R71" i="27"/>
  <c r="H65" i="27"/>
  <c r="H69" i="27"/>
  <c r="H97" i="27"/>
  <c r="H100" i="27"/>
  <c r="N53" i="27"/>
  <c r="P147" i="27"/>
  <c r="R147" i="27"/>
  <c r="N116" i="27"/>
  <c r="I53" i="27"/>
  <c r="I68" i="27"/>
  <c r="I47" i="27"/>
  <c r="H47" i="27" s="1"/>
  <c r="N119" i="27"/>
  <c r="I119" i="27"/>
  <c r="I108" i="27"/>
  <c r="Q147" i="27"/>
  <c r="Q148" i="27" s="1"/>
  <c r="O147" i="27"/>
  <c r="O148" i="27" s="1"/>
  <c r="I74" i="27"/>
  <c r="P148" i="27"/>
  <c r="N124" i="27"/>
  <c r="N108" i="27"/>
  <c r="N74" i="27"/>
  <c r="N68" i="27"/>
  <c r="N64" i="27"/>
  <c r="I64" i="27"/>
  <c r="N18" i="27"/>
  <c r="H53" i="27" l="1"/>
  <c r="R148" i="27"/>
  <c r="H64" i="27"/>
  <c r="H119" i="27"/>
  <c r="H108" i="27"/>
  <c r="H68" i="27"/>
  <c r="H74" i="27"/>
  <c r="I71" i="27"/>
  <c r="N71" i="27"/>
  <c r="N105" i="27"/>
  <c r="N147" i="27"/>
  <c r="H14" i="27"/>
  <c r="H71" i="27" l="1"/>
  <c r="N148" i="27"/>
  <c r="M147" i="27" l="1"/>
  <c r="K147" i="27"/>
  <c r="J147" i="27"/>
  <c r="H124" i="27" l="1"/>
  <c r="M61" i="27"/>
  <c r="L61" i="27"/>
  <c r="J61" i="27"/>
  <c r="H61" i="27"/>
  <c r="M105" i="27" l="1"/>
  <c r="L105" i="27"/>
  <c r="K105" i="27"/>
  <c r="J105" i="27"/>
  <c r="I143" i="27" l="1"/>
  <c r="H143" i="27" l="1"/>
  <c r="I77" i="27"/>
  <c r="H77" i="27" s="1"/>
  <c r="I75" i="27"/>
  <c r="H75" i="27" s="1"/>
  <c r="I105" i="27"/>
  <c r="K18" i="27" l="1"/>
  <c r="K148" i="27" s="1"/>
  <c r="I21" i="27"/>
  <c r="I19" i="27"/>
  <c r="H21" i="27" l="1"/>
  <c r="H19" i="27"/>
  <c r="I141" i="27" l="1"/>
  <c r="H141" i="27" s="1"/>
  <c r="I139" i="27"/>
  <c r="H139" i="27" s="1"/>
  <c r="H137" i="27"/>
  <c r="I135" i="27"/>
  <c r="H135" i="27" s="1"/>
  <c r="I133" i="27"/>
  <c r="H133" i="27" s="1"/>
  <c r="I131" i="27"/>
  <c r="H131" i="27" s="1"/>
  <c r="I127" i="27"/>
  <c r="H127" i="27" s="1"/>
  <c r="I121" i="27"/>
  <c r="H121" i="27" s="1"/>
  <c r="I120" i="27"/>
  <c r="H120" i="27" s="1"/>
  <c r="I116" i="27"/>
  <c r="H116" i="27" s="1"/>
  <c r="I113" i="27"/>
  <c r="H113" i="27" s="1"/>
  <c r="I111" i="27"/>
  <c r="H111" i="27" s="1"/>
  <c r="I109" i="27"/>
  <c r="H109" i="27" s="1"/>
  <c r="M18" i="27"/>
  <c r="M148" i="27" s="1"/>
  <c r="L18" i="27"/>
  <c r="L148" i="27" s="1"/>
  <c r="I148" i="27" s="1"/>
  <c r="J18" i="27"/>
  <c r="I147" i="27" l="1"/>
  <c r="H147" i="27" s="1"/>
  <c r="H105" i="27"/>
  <c r="I18" i="27"/>
  <c r="H18" i="27" s="1"/>
  <c r="H148" i="27" l="1"/>
</calcChain>
</file>

<file path=xl/sharedStrings.xml><?xml version="1.0" encoding="utf-8"?>
<sst xmlns="http://schemas.openxmlformats.org/spreadsheetml/2006/main" count="1545" uniqueCount="273">
  <si>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</si>
  <si>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</si>
  <si>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</si>
  <si>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</si>
  <si>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</si>
  <si>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</si>
  <si>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</si>
  <si>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</si>
  <si>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</si>
  <si>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</si>
  <si>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</si>
  <si>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</si>
  <si>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</si>
  <si>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</si>
  <si>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</si>
  <si>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</si>
  <si>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</si>
  <si>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</si>
  <si>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</si>
  <si>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</si>
  <si>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</si>
  <si>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</si>
  <si>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</si>
  <si>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</si>
  <si>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</si>
  <si>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</si>
  <si>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</si>
  <si>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</si>
  <si>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</si>
  <si>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</si>
  <si>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</si>
  <si>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</si>
  <si>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</si>
  <si>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</si>
  <si>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</si>
  <si>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</si>
  <si>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</si>
  <si>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</si>
  <si>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</si>
  <si>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</si>
  <si>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</si>
  <si>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</si>
  <si>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</si>
  <si>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</si>
  <si>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</si>
  <si>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</si>
  <si>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</si>
  <si>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</si>
  <si>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</si>
  <si>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</si>
  <si>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</si>
  <si>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</si>
  <si>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</si>
  <si>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</si>
  <si>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</si>
  <si>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</si>
  <si>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</si>
  <si>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</si>
  <si>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</si>
  <si>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</si>
  <si>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</si>
  <si>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</si>
  <si>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</si>
  <si>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</si>
  <si>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</si>
  <si>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</si>
  <si>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</si>
  <si>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</si>
  <si>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</si>
  <si>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</si>
  <si>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</si>
  <si>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</si>
  <si>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</si>
  <si>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</si>
  <si>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</si>
  <si>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</si>
  <si>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</si>
  <si>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</si>
  <si>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</si>
  <si>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</si>
  <si>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</si>
  <si>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</si>
  <si>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</si>
  <si>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</si>
  <si>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</si>
  <si>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</si>
  <si>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</si>
  <si>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</si>
  <si>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</si>
  <si>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</si>
  <si>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</si>
  <si>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</si>
  <si>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</si>
  <si>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</si>
  <si>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</si>
  <si>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</si>
  <si>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</si>
  <si>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</si>
  <si>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</si>
  <si>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</si>
  <si>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</si>
  <si>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</si>
  <si>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</si>
  <si>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</si>
  <si>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</si>
  <si>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</si>
  <si>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</si>
  <si>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</si>
  <si>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</si>
  <si>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</si>
  <si>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</si>
  <si>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</si>
  <si>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</si>
  <si>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</si>
  <si>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</si>
  <si>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</si>
  <si>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</si>
  <si>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</si>
  <si>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</si>
  <si>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</si>
  <si>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</si>
  <si>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</si>
  <si>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</si>
  <si>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</si>
  <si>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</si>
  <si>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</si>
  <si>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</si>
  <si>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</si>
  <si>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2.2.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</si>
  <si>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</si>
  <si>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</si>
  <si>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</si>
  <si>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</si>
  <si>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</si>
  <si>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</si>
  <si>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</si>
  <si>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</si>
  <si>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</si>
  <si>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</si>
  <si>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</si>
  <si>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</si>
  <si>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</si>
  <si>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</si>
  <si>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</si>
  <si>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</si>
  <si>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</si>
  <si>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</si>
  <si>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</si>
  <si>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</si>
  <si>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</si>
  <si>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</si>
  <si>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</si>
  <si>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</si>
  <si>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</si>
  <si>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</si>
  <si>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</si>
  <si>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</si>
  <si>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</si>
  <si>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</si>
  <si>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</si>
  <si>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</si>
  <si>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</si>
  <si>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</si>
  <si>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</si>
  <si>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</si>
  <si>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</si>
  <si>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</si>
  <si>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</si>
  <si>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</si>
  <si>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</si>
  <si>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</si>
  <si>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</si>
  <si>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</si>
  <si>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</si>
  <si>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</si>
  <si>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</si>
  <si>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</si>
  <si>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</si>
  <si>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</si>
  <si>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</si>
  <si>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</si>
  <si>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</si>
  <si>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</si>
  <si>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</si>
  <si>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</si>
  <si>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</si>
  <si>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</si>
  <si>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</si>
  <si>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</si>
  <si>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</si>
  <si>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</si>
  <si>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Подпрограмма 1 "Охрана окружающей среды"</t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</si>
  <si>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</si>
  <si>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</si>
  <si>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Ускова Т. Л.  - заместитель руководителя администрации МР "Печора"</t>
  </si>
  <si>
    <t>15.4</t>
  </si>
  <si>
    <t>15.5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</si>
  <si>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</si>
  <si>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</si>
  <si>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</si>
  <si>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</si>
  <si>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</si>
  <si>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</si>
  <si>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>Серов В. А. - и. о. главы муниципального района - руководителя администрации МР "Печора"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</si>
  <si>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</si>
  <si>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</si>
  <si>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Серов В. А.. - и. о. главы муниципального района - руководителя администрации МР "Печора"</t>
  </si>
  <si>
    <t xml:space="preserve">Серов В. А. - и. о. главы муниципального района - руководителя администрации МР "Печора"                         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</si>
  <si>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</si>
  <si>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</si>
  <si>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</si>
  <si>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</si>
  <si>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</si>
  <si>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</si>
  <si>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4.3.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</si>
  <si>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</si>
  <si>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</si>
  <si>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</si>
  <si>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</si>
  <si>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</si>
  <si>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3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</si>
  <si>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4                          Установлена охранно-пожарная сигнализация  по адресу: г. Печора, ул. Московская д. 27а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</si>
  <si>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</si>
  <si>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</si>
  <si>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8                                                       Уточненный перечень объектов обязательных и исправительных работ.</t>
  </si>
  <si>
    <t>Контрольное событие  9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</si>
  <si>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10                    Проведены лекции для учащихся 7-11 классов общеобразовательных организаций о здоровом образе жизни</t>
  </si>
  <si>
    <t>Контрольное событие   11                              Проведена диспансеризация населения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</si>
  <si>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</si>
  <si>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</si>
  <si>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</si>
  <si>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</si>
  <si>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</si>
  <si>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</si>
  <si>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Направлены специалисты на обучение по противодействию идеологии терроризма</t>
  </si>
  <si>
    <t>Контрольное событие 19
Проведён мониторинг средств массовой информации и сети "Интернет"</t>
  </si>
  <si>
    <t>Контрольное событие 20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</si>
  <si>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21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</si>
  <si>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22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</si>
  <si>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23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</si>
  <si>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24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</si>
  <si>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25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</si>
  <si>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26                               Приобретена печатная продукция</t>
  </si>
  <si>
    <t>Контрольное событие  27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</si>
  <si>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28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</si>
  <si>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29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</si>
  <si>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30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</si>
  <si>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</si>
  <si>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</si>
  <si>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</si>
  <si>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  34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</si>
  <si>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35                   Установлены дорожные знаки</t>
  </si>
  <si>
    <t>,</t>
  </si>
  <si>
    <t>Контрольное событие 5                         Установлена охранно-пожарная сигнализация  по адресу:п. Кожва, ул. Мира  д. 21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</si>
  <si>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</si>
  <si>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</si>
  <si>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</si>
  <si>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</si>
  <si>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</si>
  <si>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</si>
  <si>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</si>
  <si>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</si>
  <si>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Пец Э. Э.                           </t>
  </si>
  <si>
    <t xml:space="preserve">Начальник управления образования  МР "Печора"             Пец Э. Э.                           </t>
  </si>
  <si>
    <t xml:space="preserve">Начальник управления образования  МР "Печора"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</si>
  <si>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</si>
  <si>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транспортаа администрации МР "Печора"- Амирян А. М.</t>
  </si>
  <si>
    <t>Начальник отдела благоустройства, дорожного хозяйства и транспорта администрации МР "Печора"- Амирян А. М.</t>
  </si>
  <si>
    <t>15.6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</si>
  <si>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</si>
  <si>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</si>
  <si>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</si>
  <si>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Приложение 
к постановлению администрации МР "Печора"
от "  1   " июля 2021 г. №  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</si>
</sst>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0"/>
  <sheetViews>
    <sheetView tabSelected="1" view="pageBreakPreview" topLeftCell="D1" zoomScale="54" zoomScaleNormal="100" zoomScaleSheetLayoutView="54" workbookViewId="0">
      <pane ySplit="4932" topLeftCell="A130"/>
      <selection activeCell="V3" sqref="V3:AJ3"/>
      <selection pane="bottomLeft" activeCell="C120" sqref="C120:C122"/>
    </sheetView>
  </sheetViews>
  <sheetFormatPr defaultRowHeight="14.4" x14ac:dyDescent="0.3"/>
  <cols>
    <col min="1" max="1" width="9" style="4" customWidth="1"/>
    <col min="2" max="2" width="48.109375" style="35" customWidth="1"/>
    <col min="3" max="3" width="31.33203125" style="4" customWidth="1"/>
    <col min="4" max="4" width="37.109375" style="45" customWidth="1"/>
    <col min="5" max="5" width="30.6640625" style="4" customWidth="1"/>
    <col min="6" max="6" width="16" style="4" customWidth="1"/>
    <col min="7" max="7" width="16.5546875" style="4" customWidth="1"/>
    <col min="8" max="8" width="16.33203125" style="4" customWidth="1"/>
    <col min="9" max="9" width="12.109375" style="4" customWidth="1"/>
    <col min="10" max="10" width="9.88671875" style="37" customWidth="1"/>
    <col min="11" max="11" width="15.5546875" style="4" customWidth="1"/>
    <col min="12" max="12" width="9.88671875" style="4" customWidth="1"/>
    <col min="13" max="13" width="9.44140625" style="4" customWidth="1"/>
    <col min="14" max="14" width="11.33203125" style="4" bestFit="1" customWidth="1"/>
    <col min="15" max="15" width="9.44140625" style="4" customWidth="1"/>
    <col min="16" max="16" width="11.33203125" style="4" bestFit="1" customWidth="1"/>
    <col min="17" max="17" width="11.88671875" style="4" customWidth="1"/>
    <col min="18" max="18" width="9.44140625" style="4" customWidth="1"/>
    <col min="19" max="19" width="11.33203125" style="4" bestFit="1" customWidth="1"/>
    <col min="20" max="20" width="9.44140625" style="4" customWidth="1"/>
    <col min="21" max="21" width="11.33203125" style="4" bestFit="1" customWidth="1"/>
    <col min="22" max="22" width="12.33203125" style="4" customWidth="1"/>
    <col min="23" max="23" width="9.44140625" style="4" customWidth="1"/>
    <col min="24" max="24" width="5.5546875" style="8" customWidth="1"/>
    <col min="25" max="25" width="5.109375" style="8" customWidth="1"/>
    <col min="26" max="26" width="4.6640625" style="8" customWidth="1"/>
    <col min="27" max="27" width="4.44140625" style="8" customWidth="1"/>
    <col min="28" max="28" width="5.109375" style="1" customWidth="1"/>
    <col min="29" max="29" width="4.88671875" style="1" customWidth="1"/>
    <col min="30" max="31" width="5.109375" style="1" customWidth="1"/>
    <col min="32" max="32" width="6.33203125" style="8" customWidth="1"/>
    <col min="33" max="33" width="6.88671875" style="8" customWidth="1"/>
    <col min="34" max="34" width="5.88671875" style="8" customWidth="1"/>
    <col min="35" max="35" width="3.88671875" style="8" hidden="1" customWidth="1"/>
    <col min="36" max="36" width="5.44140625" style="8" customWidth="1"/>
    <col min="37" max="37" width="18.88671875" style="4" customWidth="1"/>
    <col min="38" max="253" width="9.109375" style="4"/>
    <col min="254" max="254" width="6.33203125" style="4" customWidth="1"/>
    <col min="255" max="255" width="23.5546875" style="4" customWidth="1"/>
    <col min="256" max="256" width="5.6640625" style="4" customWidth="1"/>
    <col min="257" max="257" width="13.88671875" style="4" customWidth="1"/>
    <col min="258" max="258" width="16.5546875" style="4" customWidth="1"/>
    <col min="259" max="259" width="13.88671875" style="4" customWidth="1"/>
    <col min="260" max="260" width="10.44140625" style="4" customWidth="1"/>
    <col min="261" max="261" width="10.5546875" style="4" customWidth="1"/>
    <col min="262" max="262" width="9.33203125" style="4" customWidth="1"/>
    <col min="263" max="263" width="5.5546875" style="4" customWidth="1"/>
    <col min="264" max="264" width="8.5546875" style="4" customWidth="1"/>
    <col min="265" max="265" width="10.88671875" style="4" customWidth="1"/>
    <col min="266" max="266" width="6" style="4" customWidth="1"/>
    <col min="267" max="267" width="7" style="4" customWidth="1"/>
    <col min="268" max="268" width="9.33203125" style="4" customWidth="1"/>
    <col min="269" max="269" width="5.44140625" style="4" customWidth="1"/>
    <col min="270" max="270" width="7.6640625" style="4" customWidth="1"/>
    <col min="271" max="271" width="8.44140625" style="4" customWidth="1"/>
    <col min="272" max="272" width="6.6640625" style="4" customWidth="1"/>
    <col min="273" max="273" width="8.109375" style="4" customWidth="1"/>
    <col min="274" max="274" width="8.33203125" style="4" customWidth="1"/>
    <col min="275" max="275" width="6.33203125" style="4" customWidth="1"/>
    <col min="276" max="276" width="7.5546875" style="4" customWidth="1"/>
    <col min="277" max="277" width="9.109375" style="4" customWidth="1"/>
    <col min="278" max="278" width="8.44140625" style="4" customWidth="1"/>
    <col min="279" max="279" width="7.6640625" style="4" customWidth="1"/>
    <col min="280" max="280" width="3.33203125" style="4" customWidth="1"/>
    <col min="281" max="281" width="2.5546875" style="4" customWidth="1"/>
    <col min="282" max="282" width="2.6640625" style="4" customWidth="1"/>
    <col min="283" max="283" width="2.5546875" style="4" customWidth="1"/>
    <col min="284" max="284" width="3.44140625" style="4" customWidth="1"/>
    <col min="285" max="285" width="3.109375" style="4" customWidth="1"/>
    <col min="286" max="286" width="3" style="4" customWidth="1"/>
    <col min="287" max="287" width="2.5546875" style="4" customWidth="1"/>
    <col min="288" max="288" width="3.44140625" style="4" customWidth="1"/>
    <col min="289" max="289" width="4" style="4" customWidth="1"/>
    <col min="290" max="290" width="2.5546875" style="4" customWidth="1"/>
    <col min="291" max="291" width="0" style="4" hidden="1" customWidth="1"/>
    <col min="292" max="292" width="3.33203125" style="4" customWidth="1"/>
    <col min="293" max="509" width="9.109375" style="4"/>
    <col min="510" max="510" width="6.33203125" style="4" customWidth="1"/>
    <col min="511" max="511" width="23.5546875" style="4" customWidth="1"/>
    <col min="512" max="512" width="5.6640625" style="4" customWidth="1"/>
    <col min="513" max="513" width="13.88671875" style="4" customWidth="1"/>
    <col min="514" max="514" width="16.5546875" style="4" customWidth="1"/>
    <col min="515" max="515" width="13.88671875" style="4" customWidth="1"/>
    <col min="516" max="516" width="10.44140625" style="4" customWidth="1"/>
    <col min="517" max="517" width="10.5546875" style="4" customWidth="1"/>
    <col min="518" max="518" width="9.33203125" style="4" customWidth="1"/>
    <col min="519" max="519" width="5.5546875" style="4" customWidth="1"/>
    <col min="520" max="520" width="8.5546875" style="4" customWidth="1"/>
    <col min="521" max="521" width="10.88671875" style="4" customWidth="1"/>
    <col min="522" max="522" width="6" style="4" customWidth="1"/>
    <col min="523" max="523" width="7" style="4" customWidth="1"/>
    <col min="524" max="524" width="9.33203125" style="4" customWidth="1"/>
    <col min="525" max="525" width="5.44140625" style="4" customWidth="1"/>
    <col min="526" max="526" width="7.6640625" style="4" customWidth="1"/>
    <col min="527" max="527" width="8.44140625" style="4" customWidth="1"/>
    <col min="528" max="528" width="6.6640625" style="4" customWidth="1"/>
    <col min="529" max="529" width="8.109375" style="4" customWidth="1"/>
    <col min="530" max="530" width="8.33203125" style="4" customWidth="1"/>
    <col min="531" max="531" width="6.33203125" style="4" customWidth="1"/>
    <col min="532" max="532" width="7.5546875" style="4" customWidth="1"/>
    <col min="533" max="533" width="9.109375" style="4" customWidth="1"/>
    <col min="534" max="534" width="8.44140625" style="4" customWidth="1"/>
    <col min="535" max="535" width="7.6640625" style="4" customWidth="1"/>
    <col min="536" max="536" width="3.33203125" style="4" customWidth="1"/>
    <col min="537" max="537" width="2.5546875" style="4" customWidth="1"/>
    <col min="538" max="538" width="2.6640625" style="4" customWidth="1"/>
    <col min="539" max="539" width="2.5546875" style="4" customWidth="1"/>
    <col min="540" max="540" width="3.44140625" style="4" customWidth="1"/>
    <col min="541" max="541" width="3.109375" style="4" customWidth="1"/>
    <col min="542" max="542" width="3" style="4" customWidth="1"/>
    <col min="543" max="543" width="2.5546875" style="4" customWidth="1"/>
    <col min="544" max="544" width="3.44140625" style="4" customWidth="1"/>
    <col min="545" max="545" width="4" style="4" customWidth="1"/>
    <col min="546" max="546" width="2.5546875" style="4" customWidth="1"/>
    <col min="547" max="547" width="0" style="4" hidden="1" customWidth="1"/>
    <col min="548" max="548" width="3.33203125" style="4" customWidth="1"/>
    <col min="549" max="765" width="9.109375" style="4"/>
    <col min="766" max="766" width="6.33203125" style="4" customWidth="1"/>
    <col min="767" max="767" width="23.5546875" style="4" customWidth="1"/>
    <col min="768" max="768" width="5.6640625" style="4" customWidth="1"/>
    <col min="769" max="769" width="13.88671875" style="4" customWidth="1"/>
    <col min="770" max="770" width="16.5546875" style="4" customWidth="1"/>
    <col min="771" max="771" width="13.88671875" style="4" customWidth="1"/>
    <col min="772" max="772" width="10.44140625" style="4" customWidth="1"/>
    <col min="773" max="773" width="10.5546875" style="4" customWidth="1"/>
    <col min="774" max="774" width="9.33203125" style="4" customWidth="1"/>
    <col min="775" max="775" width="5.5546875" style="4" customWidth="1"/>
    <col min="776" max="776" width="8.5546875" style="4" customWidth="1"/>
    <col min="777" max="777" width="10.88671875" style="4" customWidth="1"/>
    <col min="778" max="778" width="6" style="4" customWidth="1"/>
    <col min="779" max="779" width="7" style="4" customWidth="1"/>
    <col min="780" max="780" width="9.33203125" style="4" customWidth="1"/>
    <col min="781" max="781" width="5.44140625" style="4" customWidth="1"/>
    <col min="782" max="782" width="7.6640625" style="4" customWidth="1"/>
    <col min="783" max="783" width="8.44140625" style="4" customWidth="1"/>
    <col min="784" max="784" width="6.6640625" style="4" customWidth="1"/>
    <col min="785" max="785" width="8.109375" style="4" customWidth="1"/>
    <col min="786" max="786" width="8.33203125" style="4" customWidth="1"/>
    <col min="787" max="787" width="6.33203125" style="4" customWidth="1"/>
    <col min="788" max="788" width="7.5546875" style="4" customWidth="1"/>
    <col min="789" max="789" width="9.109375" style="4" customWidth="1"/>
    <col min="790" max="790" width="8.44140625" style="4" customWidth="1"/>
    <col min="791" max="791" width="7.6640625" style="4" customWidth="1"/>
    <col min="792" max="792" width="3.33203125" style="4" customWidth="1"/>
    <col min="793" max="793" width="2.5546875" style="4" customWidth="1"/>
    <col min="794" max="794" width="2.6640625" style="4" customWidth="1"/>
    <col min="795" max="795" width="2.5546875" style="4" customWidth="1"/>
    <col min="796" max="796" width="3.44140625" style="4" customWidth="1"/>
    <col min="797" max="797" width="3.109375" style="4" customWidth="1"/>
    <col min="798" max="798" width="3" style="4" customWidth="1"/>
    <col min="799" max="799" width="2.5546875" style="4" customWidth="1"/>
    <col min="800" max="800" width="3.44140625" style="4" customWidth="1"/>
    <col min="801" max="801" width="4" style="4" customWidth="1"/>
    <col min="802" max="802" width="2.5546875" style="4" customWidth="1"/>
    <col min="803" max="803" width="0" style="4" hidden="1" customWidth="1"/>
    <col min="804" max="804" width="3.33203125" style="4" customWidth="1"/>
    <col min="805" max="1021" width="9.109375" style="4"/>
    <col min="1022" max="1022" width="6.33203125" style="4" customWidth="1"/>
    <col min="1023" max="1023" width="23.5546875" style="4" customWidth="1"/>
    <col min="1024" max="1024" width="5.6640625" style="4" customWidth="1"/>
    <col min="1025" max="1025" width="13.88671875" style="4" customWidth="1"/>
    <col min="1026" max="1026" width="16.5546875" style="4" customWidth="1"/>
    <col min="1027" max="1027" width="13.88671875" style="4" customWidth="1"/>
    <col min="1028" max="1028" width="10.44140625" style="4" customWidth="1"/>
    <col min="1029" max="1029" width="10.5546875" style="4" customWidth="1"/>
    <col min="1030" max="1030" width="9.33203125" style="4" customWidth="1"/>
    <col min="1031" max="1031" width="5.5546875" style="4" customWidth="1"/>
    <col min="1032" max="1032" width="8.5546875" style="4" customWidth="1"/>
    <col min="1033" max="1033" width="10.88671875" style="4" customWidth="1"/>
    <col min="1034" max="1034" width="6" style="4" customWidth="1"/>
    <col min="1035" max="1035" width="7" style="4" customWidth="1"/>
    <col min="1036" max="1036" width="9.33203125" style="4" customWidth="1"/>
    <col min="1037" max="1037" width="5.44140625" style="4" customWidth="1"/>
    <col min="1038" max="1038" width="7.6640625" style="4" customWidth="1"/>
    <col min="1039" max="1039" width="8.44140625" style="4" customWidth="1"/>
    <col min="1040" max="1040" width="6.6640625" style="4" customWidth="1"/>
    <col min="1041" max="1041" width="8.109375" style="4" customWidth="1"/>
    <col min="1042" max="1042" width="8.33203125" style="4" customWidth="1"/>
    <col min="1043" max="1043" width="6.33203125" style="4" customWidth="1"/>
    <col min="1044" max="1044" width="7.5546875" style="4" customWidth="1"/>
    <col min="1045" max="1045" width="9.109375" style="4" customWidth="1"/>
    <col min="1046" max="1046" width="8.44140625" style="4" customWidth="1"/>
    <col min="1047" max="1047" width="7.6640625" style="4" customWidth="1"/>
    <col min="1048" max="1048" width="3.33203125" style="4" customWidth="1"/>
    <col min="1049" max="1049" width="2.5546875" style="4" customWidth="1"/>
    <col min="1050" max="1050" width="2.6640625" style="4" customWidth="1"/>
    <col min="1051" max="1051" width="2.5546875" style="4" customWidth="1"/>
    <col min="1052" max="1052" width="3.44140625" style="4" customWidth="1"/>
    <col min="1053" max="1053" width="3.109375" style="4" customWidth="1"/>
    <col min="1054" max="1054" width="3" style="4" customWidth="1"/>
    <col min="1055" max="1055" width="2.5546875" style="4" customWidth="1"/>
    <col min="1056" max="1056" width="3.44140625" style="4" customWidth="1"/>
    <col min="1057" max="1057" width="4" style="4" customWidth="1"/>
    <col min="1058" max="1058" width="2.5546875" style="4" customWidth="1"/>
    <col min="1059" max="1059" width="0" style="4" hidden="1" customWidth="1"/>
    <col min="1060" max="1060" width="3.33203125" style="4" customWidth="1"/>
    <col min="1061" max="1277" width="9.109375" style="4"/>
    <col min="1278" max="1278" width="6.33203125" style="4" customWidth="1"/>
    <col min="1279" max="1279" width="23.5546875" style="4" customWidth="1"/>
    <col min="1280" max="1280" width="5.6640625" style="4" customWidth="1"/>
    <col min="1281" max="1281" width="13.88671875" style="4" customWidth="1"/>
    <col min="1282" max="1282" width="16.5546875" style="4" customWidth="1"/>
    <col min="1283" max="1283" width="13.88671875" style="4" customWidth="1"/>
    <col min="1284" max="1284" width="10.44140625" style="4" customWidth="1"/>
    <col min="1285" max="1285" width="10.5546875" style="4" customWidth="1"/>
    <col min="1286" max="1286" width="9.33203125" style="4" customWidth="1"/>
    <col min="1287" max="1287" width="5.5546875" style="4" customWidth="1"/>
    <col min="1288" max="1288" width="8.5546875" style="4" customWidth="1"/>
    <col min="1289" max="1289" width="10.88671875" style="4" customWidth="1"/>
    <col min="1290" max="1290" width="6" style="4" customWidth="1"/>
    <col min="1291" max="1291" width="7" style="4" customWidth="1"/>
    <col min="1292" max="1292" width="9.33203125" style="4" customWidth="1"/>
    <col min="1293" max="1293" width="5.44140625" style="4" customWidth="1"/>
    <col min="1294" max="1294" width="7.6640625" style="4" customWidth="1"/>
    <col min="1295" max="1295" width="8.44140625" style="4" customWidth="1"/>
    <col min="1296" max="1296" width="6.6640625" style="4" customWidth="1"/>
    <col min="1297" max="1297" width="8.109375" style="4" customWidth="1"/>
    <col min="1298" max="1298" width="8.33203125" style="4" customWidth="1"/>
    <col min="1299" max="1299" width="6.33203125" style="4" customWidth="1"/>
    <col min="1300" max="1300" width="7.5546875" style="4" customWidth="1"/>
    <col min="1301" max="1301" width="9.109375" style="4" customWidth="1"/>
    <col min="1302" max="1302" width="8.44140625" style="4" customWidth="1"/>
    <col min="1303" max="1303" width="7.6640625" style="4" customWidth="1"/>
    <col min="1304" max="1304" width="3.33203125" style="4" customWidth="1"/>
    <col min="1305" max="1305" width="2.5546875" style="4" customWidth="1"/>
    <col min="1306" max="1306" width="2.6640625" style="4" customWidth="1"/>
    <col min="1307" max="1307" width="2.5546875" style="4" customWidth="1"/>
    <col min="1308" max="1308" width="3.44140625" style="4" customWidth="1"/>
    <col min="1309" max="1309" width="3.109375" style="4" customWidth="1"/>
    <col min="1310" max="1310" width="3" style="4" customWidth="1"/>
    <col min="1311" max="1311" width="2.5546875" style="4" customWidth="1"/>
    <col min="1312" max="1312" width="3.44140625" style="4" customWidth="1"/>
    <col min="1313" max="1313" width="4" style="4" customWidth="1"/>
    <col min="1314" max="1314" width="2.5546875" style="4" customWidth="1"/>
    <col min="1315" max="1315" width="0" style="4" hidden="1" customWidth="1"/>
    <col min="1316" max="1316" width="3.33203125" style="4" customWidth="1"/>
    <col min="1317" max="1533" width="9.109375" style="4"/>
    <col min="1534" max="1534" width="6.33203125" style="4" customWidth="1"/>
    <col min="1535" max="1535" width="23.5546875" style="4" customWidth="1"/>
    <col min="1536" max="1536" width="5.6640625" style="4" customWidth="1"/>
    <col min="1537" max="1537" width="13.88671875" style="4" customWidth="1"/>
    <col min="1538" max="1538" width="16.5546875" style="4" customWidth="1"/>
    <col min="1539" max="1539" width="13.88671875" style="4" customWidth="1"/>
    <col min="1540" max="1540" width="10.44140625" style="4" customWidth="1"/>
    <col min="1541" max="1541" width="10.5546875" style="4" customWidth="1"/>
    <col min="1542" max="1542" width="9.33203125" style="4" customWidth="1"/>
    <col min="1543" max="1543" width="5.5546875" style="4" customWidth="1"/>
    <col min="1544" max="1544" width="8.5546875" style="4" customWidth="1"/>
    <col min="1545" max="1545" width="10.88671875" style="4" customWidth="1"/>
    <col min="1546" max="1546" width="6" style="4" customWidth="1"/>
    <col min="1547" max="1547" width="7" style="4" customWidth="1"/>
    <col min="1548" max="1548" width="9.33203125" style="4" customWidth="1"/>
    <col min="1549" max="1549" width="5.44140625" style="4" customWidth="1"/>
    <col min="1550" max="1550" width="7.6640625" style="4" customWidth="1"/>
    <col min="1551" max="1551" width="8.44140625" style="4" customWidth="1"/>
    <col min="1552" max="1552" width="6.6640625" style="4" customWidth="1"/>
    <col min="1553" max="1553" width="8.109375" style="4" customWidth="1"/>
    <col min="1554" max="1554" width="8.33203125" style="4" customWidth="1"/>
    <col min="1555" max="1555" width="6.33203125" style="4" customWidth="1"/>
    <col min="1556" max="1556" width="7.5546875" style="4" customWidth="1"/>
    <col min="1557" max="1557" width="9.109375" style="4" customWidth="1"/>
    <col min="1558" max="1558" width="8.44140625" style="4" customWidth="1"/>
    <col min="1559" max="1559" width="7.6640625" style="4" customWidth="1"/>
    <col min="1560" max="1560" width="3.33203125" style="4" customWidth="1"/>
    <col min="1561" max="1561" width="2.5546875" style="4" customWidth="1"/>
    <col min="1562" max="1562" width="2.6640625" style="4" customWidth="1"/>
    <col min="1563" max="1563" width="2.5546875" style="4" customWidth="1"/>
    <col min="1564" max="1564" width="3.44140625" style="4" customWidth="1"/>
    <col min="1565" max="1565" width="3.109375" style="4" customWidth="1"/>
    <col min="1566" max="1566" width="3" style="4" customWidth="1"/>
    <col min="1567" max="1567" width="2.5546875" style="4" customWidth="1"/>
    <col min="1568" max="1568" width="3.44140625" style="4" customWidth="1"/>
    <col min="1569" max="1569" width="4" style="4" customWidth="1"/>
    <col min="1570" max="1570" width="2.5546875" style="4" customWidth="1"/>
    <col min="1571" max="1571" width="0" style="4" hidden="1" customWidth="1"/>
    <col min="1572" max="1572" width="3.33203125" style="4" customWidth="1"/>
    <col min="1573" max="1789" width="9.109375" style="4"/>
    <col min="1790" max="1790" width="6.33203125" style="4" customWidth="1"/>
    <col min="1791" max="1791" width="23.5546875" style="4" customWidth="1"/>
    <col min="1792" max="1792" width="5.6640625" style="4" customWidth="1"/>
    <col min="1793" max="1793" width="13.88671875" style="4" customWidth="1"/>
    <col min="1794" max="1794" width="16.5546875" style="4" customWidth="1"/>
    <col min="1795" max="1795" width="13.88671875" style="4" customWidth="1"/>
    <col min="1796" max="1796" width="10.44140625" style="4" customWidth="1"/>
    <col min="1797" max="1797" width="10.5546875" style="4" customWidth="1"/>
    <col min="1798" max="1798" width="9.33203125" style="4" customWidth="1"/>
    <col min="1799" max="1799" width="5.5546875" style="4" customWidth="1"/>
    <col min="1800" max="1800" width="8.5546875" style="4" customWidth="1"/>
    <col min="1801" max="1801" width="10.88671875" style="4" customWidth="1"/>
    <col min="1802" max="1802" width="6" style="4" customWidth="1"/>
    <col min="1803" max="1803" width="7" style="4" customWidth="1"/>
    <col min="1804" max="1804" width="9.33203125" style="4" customWidth="1"/>
    <col min="1805" max="1805" width="5.44140625" style="4" customWidth="1"/>
    <col min="1806" max="1806" width="7.6640625" style="4" customWidth="1"/>
    <col min="1807" max="1807" width="8.44140625" style="4" customWidth="1"/>
    <col min="1808" max="1808" width="6.6640625" style="4" customWidth="1"/>
    <col min="1809" max="1809" width="8.109375" style="4" customWidth="1"/>
    <col min="1810" max="1810" width="8.33203125" style="4" customWidth="1"/>
    <col min="1811" max="1811" width="6.33203125" style="4" customWidth="1"/>
    <col min="1812" max="1812" width="7.5546875" style="4" customWidth="1"/>
    <col min="1813" max="1813" width="9.109375" style="4" customWidth="1"/>
    <col min="1814" max="1814" width="8.44140625" style="4" customWidth="1"/>
    <col min="1815" max="1815" width="7.6640625" style="4" customWidth="1"/>
    <col min="1816" max="1816" width="3.33203125" style="4" customWidth="1"/>
    <col min="1817" max="1817" width="2.5546875" style="4" customWidth="1"/>
    <col min="1818" max="1818" width="2.6640625" style="4" customWidth="1"/>
    <col min="1819" max="1819" width="2.5546875" style="4" customWidth="1"/>
    <col min="1820" max="1820" width="3.44140625" style="4" customWidth="1"/>
    <col min="1821" max="1821" width="3.109375" style="4" customWidth="1"/>
    <col min="1822" max="1822" width="3" style="4" customWidth="1"/>
    <col min="1823" max="1823" width="2.5546875" style="4" customWidth="1"/>
    <col min="1824" max="1824" width="3.44140625" style="4" customWidth="1"/>
    <col min="1825" max="1825" width="4" style="4" customWidth="1"/>
    <col min="1826" max="1826" width="2.5546875" style="4" customWidth="1"/>
    <col min="1827" max="1827" width="0" style="4" hidden="1" customWidth="1"/>
    <col min="1828" max="1828" width="3.33203125" style="4" customWidth="1"/>
    <col min="1829" max="2045" width="9.109375" style="4"/>
    <col min="2046" max="2046" width="6.33203125" style="4" customWidth="1"/>
    <col min="2047" max="2047" width="23.5546875" style="4" customWidth="1"/>
    <col min="2048" max="2048" width="5.6640625" style="4" customWidth="1"/>
    <col min="2049" max="2049" width="13.88671875" style="4" customWidth="1"/>
    <col min="2050" max="2050" width="16.5546875" style="4" customWidth="1"/>
    <col min="2051" max="2051" width="13.88671875" style="4" customWidth="1"/>
    <col min="2052" max="2052" width="10.44140625" style="4" customWidth="1"/>
    <col min="2053" max="2053" width="10.5546875" style="4" customWidth="1"/>
    <col min="2054" max="2054" width="9.33203125" style="4" customWidth="1"/>
    <col min="2055" max="2055" width="5.5546875" style="4" customWidth="1"/>
    <col min="2056" max="2056" width="8.5546875" style="4" customWidth="1"/>
    <col min="2057" max="2057" width="10.88671875" style="4" customWidth="1"/>
    <col min="2058" max="2058" width="6" style="4" customWidth="1"/>
    <col min="2059" max="2059" width="7" style="4" customWidth="1"/>
    <col min="2060" max="2060" width="9.33203125" style="4" customWidth="1"/>
    <col min="2061" max="2061" width="5.44140625" style="4" customWidth="1"/>
    <col min="2062" max="2062" width="7.6640625" style="4" customWidth="1"/>
    <col min="2063" max="2063" width="8.44140625" style="4" customWidth="1"/>
    <col min="2064" max="2064" width="6.6640625" style="4" customWidth="1"/>
    <col min="2065" max="2065" width="8.109375" style="4" customWidth="1"/>
    <col min="2066" max="2066" width="8.33203125" style="4" customWidth="1"/>
    <col min="2067" max="2067" width="6.33203125" style="4" customWidth="1"/>
    <col min="2068" max="2068" width="7.5546875" style="4" customWidth="1"/>
    <col min="2069" max="2069" width="9.109375" style="4" customWidth="1"/>
    <col min="2070" max="2070" width="8.44140625" style="4" customWidth="1"/>
    <col min="2071" max="2071" width="7.6640625" style="4" customWidth="1"/>
    <col min="2072" max="2072" width="3.33203125" style="4" customWidth="1"/>
    <col min="2073" max="2073" width="2.5546875" style="4" customWidth="1"/>
    <col min="2074" max="2074" width="2.6640625" style="4" customWidth="1"/>
    <col min="2075" max="2075" width="2.5546875" style="4" customWidth="1"/>
    <col min="2076" max="2076" width="3.44140625" style="4" customWidth="1"/>
    <col min="2077" max="2077" width="3.109375" style="4" customWidth="1"/>
    <col min="2078" max="2078" width="3" style="4" customWidth="1"/>
    <col min="2079" max="2079" width="2.5546875" style="4" customWidth="1"/>
    <col min="2080" max="2080" width="3.44140625" style="4" customWidth="1"/>
    <col min="2081" max="2081" width="4" style="4" customWidth="1"/>
    <col min="2082" max="2082" width="2.5546875" style="4" customWidth="1"/>
    <col min="2083" max="2083" width="0" style="4" hidden="1" customWidth="1"/>
    <col min="2084" max="2084" width="3.33203125" style="4" customWidth="1"/>
    <col min="2085" max="2301" width="9.109375" style="4"/>
    <col min="2302" max="2302" width="6.33203125" style="4" customWidth="1"/>
    <col min="2303" max="2303" width="23.5546875" style="4" customWidth="1"/>
    <col min="2304" max="2304" width="5.6640625" style="4" customWidth="1"/>
    <col min="2305" max="2305" width="13.88671875" style="4" customWidth="1"/>
    <col min="2306" max="2306" width="16.5546875" style="4" customWidth="1"/>
    <col min="2307" max="2307" width="13.88671875" style="4" customWidth="1"/>
    <col min="2308" max="2308" width="10.44140625" style="4" customWidth="1"/>
    <col min="2309" max="2309" width="10.5546875" style="4" customWidth="1"/>
    <col min="2310" max="2310" width="9.33203125" style="4" customWidth="1"/>
    <col min="2311" max="2311" width="5.5546875" style="4" customWidth="1"/>
    <col min="2312" max="2312" width="8.5546875" style="4" customWidth="1"/>
    <col min="2313" max="2313" width="10.88671875" style="4" customWidth="1"/>
    <col min="2314" max="2314" width="6" style="4" customWidth="1"/>
    <col min="2315" max="2315" width="7" style="4" customWidth="1"/>
    <col min="2316" max="2316" width="9.33203125" style="4" customWidth="1"/>
    <col min="2317" max="2317" width="5.44140625" style="4" customWidth="1"/>
    <col min="2318" max="2318" width="7.6640625" style="4" customWidth="1"/>
    <col min="2319" max="2319" width="8.44140625" style="4" customWidth="1"/>
    <col min="2320" max="2320" width="6.6640625" style="4" customWidth="1"/>
    <col min="2321" max="2321" width="8.109375" style="4" customWidth="1"/>
    <col min="2322" max="2322" width="8.33203125" style="4" customWidth="1"/>
    <col min="2323" max="2323" width="6.33203125" style="4" customWidth="1"/>
    <col min="2324" max="2324" width="7.5546875" style="4" customWidth="1"/>
    <col min="2325" max="2325" width="9.109375" style="4" customWidth="1"/>
    <col min="2326" max="2326" width="8.44140625" style="4" customWidth="1"/>
    <col min="2327" max="2327" width="7.6640625" style="4" customWidth="1"/>
    <col min="2328" max="2328" width="3.33203125" style="4" customWidth="1"/>
    <col min="2329" max="2329" width="2.5546875" style="4" customWidth="1"/>
    <col min="2330" max="2330" width="2.6640625" style="4" customWidth="1"/>
    <col min="2331" max="2331" width="2.5546875" style="4" customWidth="1"/>
    <col min="2332" max="2332" width="3.44140625" style="4" customWidth="1"/>
    <col min="2333" max="2333" width="3.109375" style="4" customWidth="1"/>
    <col min="2334" max="2334" width="3" style="4" customWidth="1"/>
    <col min="2335" max="2335" width="2.5546875" style="4" customWidth="1"/>
    <col min="2336" max="2336" width="3.44140625" style="4" customWidth="1"/>
    <col min="2337" max="2337" width="4" style="4" customWidth="1"/>
    <col min="2338" max="2338" width="2.5546875" style="4" customWidth="1"/>
    <col min="2339" max="2339" width="0" style="4" hidden="1" customWidth="1"/>
    <col min="2340" max="2340" width="3.33203125" style="4" customWidth="1"/>
    <col min="2341" max="2557" width="9.109375" style="4"/>
    <col min="2558" max="2558" width="6.33203125" style="4" customWidth="1"/>
    <col min="2559" max="2559" width="23.5546875" style="4" customWidth="1"/>
    <col min="2560" max="2560" width="5.6640625" style="4" customWidth="1"/>
    <col min="2561" max="2561" width="13.88671875" style="4" customWidth="1"/>
    <col min="2562" max="2562" width="16.5546875" style="4" customWidth="1"/>
    <col min="2563" max="2563" width="13.88671875" style="4" customWidth="1"/>
    <col min="2564" max="2564" width="10.44140625" style="4" customWidth="1"/>
    <col min="2565" max="2565" width="10.5546875" style="4" customWidth="1"/>
    <col min="2566" max="2566" width="9.33203125" style="4" customWidth="1"/>
    <col min="2567" max="2567" width="5.5546875" style="4" customWidth="1"/>
    <col min="2568" max="2568" width="8.5546875" style="4" customWidth="1"/>
    <col min="2569" max="2569" width="10.88671875" style="4" customWidth="1"/>
    <col min="2570" max="2570" width="6" style="4" customWidth="1"/>
    <col min="2571" max="2571" width="7" style="4" customWidth="1"/>
    <col min="2572" max="2572" width="9.33203125" style="4" customWidth="1"/>
    <col min="2573" max="2573" width="5.44140625" style="4" customWidth="1"/>
    <col min="2574" max="2574" width="7.6640625" style="4" customWidth="1"/>
    <col min="2575" max="2575" width="8.44140625" style="4" customWidth="1"/>
    <col min="2576" max="2576" width="6.6640625" style="4" customWidth="1"/>
    <col min="2577" max="2577" width="8.109375" style="4" customWidth="1"/>
    <col min="2578" max="2578" width="8.33203125" style="4" customWidth="1"/>
    <col min="2579" max="2579" width="6.33203125" style="4" customWidth="1"/>
    <col min="2580" max="2580" width="7.5546875" style="4" customWidth="1"/>
    <col min="2581" max="2581" width="9.109375" style="4" customWidth="1"/>
    <col min="2582" max="2582" width="8.44140625" style="4" customWidth="1"/>
    <col min="2583" max="2583" width="7.6640625" style="4" customWidth="1"/>
    <col min="2584" max="2584" width="3.33203125" style="4" customWidth="1"/>
    <col min="2585" max="2585" width="2.5546875" style="4" customWidth="1"/>
    <col min="2586" max="2586" width="2.6640625" style="4" customWidth="1"/>
    <col min="2587" max="2587" width="2.5546875" style="4" customWidth="1"/>
    <col min="2588" max="2588" width="3.44140625" style="4" customWidth="1"/>
    <col min="2589" max="2589" width="3.109375" style="4" customWidth="1"/>
    <col min="2590" max="2590" width="3" style="4" customWidth="1"/>
    <col min="2591" max="2591" width="2.5546875" style="4" customWidth="1"/>
    <col min="2592" max="2592" width="3.44140625" style="4" customWidth="1"/>
    <col min="2593" max="2593" width="4" style="4" customWidth="1"/>
    <col min="2594" max="2594" width="2.5546875" style="4" customWidth="1"/>
    <col min="2595" max="2595" width="0" style="4" hidden="1" customWidth="1"/>
    <col min="2596" max="2596" width="3.33203125" style="4" customWidth="1"/>
    <col min="2597" max="2813" width="9.109375" style="4"/>
    <col min="2814" max="2814" width="6.33203125" style="4" customWidth="1"/>
    <col min="2815" max="2815" width="23.5546875" style="4" customWidth="1"/>
    <col min="2816" max="2816" width="5.6640625" style="4" customWidth="1"/>
    <col min="2817" max="2817" width="13.88671875" style="4" customWidth="1"/>
    <col min="2818" max="2818" width="16.5546875" style="4" customWidth="1"/>
    <col min="2819" max="2819" width="13.88671875" style="4" customWidth="1"/>
    <col min="2820" max="2820" width="10.44140625" style="4" customWidth="1"/>
    <col min="2821" max="2821" width="10.5546875" style="4" customWidth="1"/>
    <col min="2822" max="2822" width="9.33203125" style="4" customWidth="1"/>
    <col min="2823" max="2823" width="5.5546875" style="4" customWidth="1"/>
    <col min="2824" max="2824" width="8.5546875" style="4" customWidth="1"/>
    <col min="2825" max="2825" width="10.88671875" style="4" customWidth="1"/>
    <col min="2826" max="2826" width="6" style="4" customWidth="1"/>
    <col min="2827" max="2827" width="7" style="4" customWidth="1"/>
    <col min="2828" max="2828" width="9.33203125" style="4" customWidth="1"/>
    <col min="2829" max="2829" width="5.44140625" style="4" customWidth="1"/>
    <col min="2830" max="2830" width="7.6640625" style="4" customWidth="1"/>
    <col min="2831" max="2831" width="8.44140625" style="4" customWidth="1"/>
    <col min="2832" max="2832" width="6.6640625" style="4" customWidth="1"/>
    <col min="2833" max="2833" width="8.109375" style="4" customWidth="1"/>
    <col min="2834" max="2834" width="8.33203125" style="4" customWidth="1"/>
    <col min="2835" max="2835" width="6.33203125" style="4" customWidth="1"/>
    <col min="2836" max="2836" width="7.5546875" style="4" customWidth="1"/>
    <col min="2837" max="2837" width="9.109375" style="4" customWidth="1"/>
    <col min="2838" max="2838" width="8.44140625" style="4" customWidth="1"/>
    <col min="2839" max="2839" width="7.6640625" style="4" customWidth="1"/>
    <col min="2840" max="2840" width="3.33203125" style="4" customWidth="1"/>
    <col min="2841" max="2841" width="2.5546875" style="4" customWidth="1"/>
    <col min="2842" max="2842" width="2.6640625" style="4" customWidth="1"/>
    <col min="2843" max="2843" width="2.5546875" style="4" customWidth="1"/>
    <col min="2844" max="2844" width="3.44140625" style="4" customWidth="1"/>
    <col min="2845" max="2845" width="3.109375" style="4" customWidth="1"/>
    <col min="2846" max="2846" width="3" style="4" customWidth="1"/>
    <col min="2847" max="2847" width="2.5546875" style="4" customWidth="1"/>
    <col min="2848" max="2848" width="3.44140625" style="4" customWidth="1"/>
    <col min="2849" max="2849" width="4" style="4" customWidth="1"/>
    <col min="2850" max="2850" width="2.5546875" style="4" customWidth="1"/>
    <col min="2851" max="2851" width="0" style="4" hidden="1" customWidth="1"/>
    <col min="2852" max="2852" width="3.33203125" style="4" customWidth="1"/>
    <col min="2853" max="3069" width="9.109375" style="4"/>
    <col min="3070" max="3070" width="6.33203125" style="4" customWidth="1"/>
    <col min="3071" max="3071" width="23.5546875" style="4" customWidth="1"/>
    <col min="3072" max="3072" width="5.6640625" style="4" customWidth="1"/>
    <col min="3073" max="3073" width="13.88671875" style="4" customWidth="1"/>
    <col min="3074" max="3074" width="16.5546875" style="4" customWidth="1"/>
    <col min="3075" max="3075" width="13.88671875" style="4" customWidth="1"/>
    <col min="3076" max="3076" width="10.44140625" style="4" customWidth="1"/>
    <col min="3077" max="3077" width="10.5546875" style="4" customWidth="1"/>
    <col min="3078" max="3078" width="9.33203125" style="4" customWidth="1"/>
    <col min="3079" max="3079" width="5.5546875" style="4" customWidth="1"/>
    <col min="3080" max="3080" width="8.5546875" style="4" customWidth="1"/>
    <col min="3081" max="3081" width="10.88671875" style="4" customWidth="1"/>
    <col min="3082" max="3082" width="6" style="4" customWidth="1"/>
    <col min="3083" max="3083" width="7" style="4" customWidth="1"/>
    <col min="3084" max="3084" width="9.33203125" style="4" customWidth="1"/>
    <col min="3085" max="3085" width="5.44140625" style="4" customWidth="1"/>
    <col min="3086" max="3086" width="7.6640625" style="4" customWidth="1"/>
    <col min="3087" max="3087" width="8.44140625" style="4" customWidth="1"/>
    <col min="3088" max="3088" width="6.6640625" style="4" customWidth="1"/>
    <col min="3089" max="3089" width="8.109375" style="4" customWidth="1"/>
    <col min="3090" max="3090" width="8.33203125" style="4" customWidth="1"/>
    <col min="3091" max="3091" width="6.33203125" style="4" customWidth="1"/>
    <col min="3092" max="3092" width="7.5546875" style="4" customWidth="1"/>
    <col min="3093" max="3093" width="9.109375" style="4" customWidth="1"/>
    <col min="3094" max="3094" width="8.44140625" style="4" customWidth="1"/>
    <col min="3095" max="3095" width="7.6640625" style="4" customWidth="1"/>
    <col min="3096" max="3096" width="3.33203125" style="4" customWidth="1"/>
    <col min="3097" max="3097" width="2.5546875" style="4" customWidth="1"/>
    <col min="3098" max="3098" width="2.6640625" style="4" customWidth="1"/>
    <col min="3099" max="3099" width="2.5546875" style="4" customWidth="1"/>
    <col min="3100" max="3100" width="3.44140625" style="4" customWidth="1"/>
    <col min="3101" max="3101" width="3.109375" style="4" customWidth="1"/>
    <col min="3102" max="3102" width="3" style="4" customWidth="1"/>
    <col min="3103" max="3103" width="2.5546875" style="4" customWidth="1"/>
    <col min="3104" max="3104" width="3.44140625" style="4" customWidth="1"/>
    <col min="3105" max="3105" width="4" style="4" customWidth="1"/>
    <col min="3106" max="3106" width="2.5546875" style="4" customWidth="1"/>
    <col min="3107" max="3107" width="0" style="4" hidden="1" customWidth="1"/>
    <col min="3108" max="3108" width="3.33203125" style="4" customWidth="1"/>
    <col min="3109" max="3325" width="9.109375" style="4"/>
    <col min="3326" max="3326" width="6.33203125" style="4" customWidth="1"/>
    <col min="3327" max="3327" width="23.5546875" style="4" customWidth="1"/>
    <col min="3328" max="3328" width="5.6640625" style="4" customWidth="1"/>
    <col min="3329" max="3329" width="13.88671875" style="4" customWidth="1"/>
    <col min="3330" max="3330" width="16.5546875" style="4" customWidth="1"/>
    <col min="3331" max="3331" width="13.88671875" style="4" customWidth="1"/>
    <col min="3332" max="3332" width="10.44140625" style="4" customWidth="1"/>
    <col min="3333" max="3333" width="10.5546875" style="4" customWidth="1"/>
    <col min="3334" max="3334" width="9.33203125" style="4" customWidth="1"/>
    <col min="3335" max="3335" width="5.5546875" style="4" customWidth="1"/>
    <col min="3336" max="3336" width="8.5546875" style="4" customWidth="1"/>
    <col min="3337" max="3337" width="10.88671875" style="4" customWidth="1"/>
    <col min="3338" max="3338" width="6" style="4" customWidth="1"/>
    <col min="3339" max="3339" width="7" style="4" customWidth="1"/>
    <col min="3340" max="3340" width="9.33203125" style="4" customWidth="1"/>
    <col min="3341" max="3341" width="5.44140625" style="4" customWidth="1"/>
    <col min="3342" max="3342" width="7.6640625" style="4" customWidth="1"/>
    <col min="3343" max="3343" width="8.44140625" style="4" customWidth="1"/>
    <col min="3344" max="3344" width="6.6640625" style="4" customWidth="1"/>
    <col min="3345" max="3345" width="8.109375" style="4" customWidth="1"/>
    <col min="3346" max="3346" width="8.33203125" style="4" customWidth="1"/>
    <col min="3347" max="3347" width="6.33203125" style="4" customWidth="1"/>
    <col min="3348" max="3348" width="7.5546875" style="4" customWidth="1"/>
    <col min="3349" max="3349" width="9.109375" style="4" customWidth="1"/>
    <col min="3350" max="3350" width="8.44140625" style="4" customWidth="1"/>
    <col min="3351" max="3351" width="7.6640625" style="4" customWidth="1"/>
    <col min="3352" max="3352" width="3.33203125" style="4" customWidth="1"/>
    <col min="3353" max="3353" width="2.5546875" style="4" customWidth="1"/>
    <col min="3354" max="3354" width="2.6640625" style="4" customWidth="1"/>
    <col min="3355" max="3355" width="2.5546875" style="4" customWidth="1"/>
    <col min="3356" max="3356" width="3.44140625" style="4" customWidth="1"/>
    <col min="3357" max="3357" width="3.109375" style="4" customWidth="1"/>
    <col min="3358" max="3358" width="3" style="4" customWidth="1"/>
    <col min="3359" max="3359" width="2.5546875" style="4" customWidth="1"/>
    <col min="3360" max="3360" width="3.44140625" style="4" customWidth="1"/>
    <col min="3361" max="3361" width="4" style="4" customWidth="1"/>
    <col min="3362" max="3362" width="2.5546875" style="4" customWidth="1"/>
    <col min="3363" max="3363" width="0" style="4" hidden="1" customWidth="1"/>
    <col min="3364" max="3364" width="3.33203125" style="4" customWidth="1"/>
    <col min="3365" max="3581" width="9.109375" style="4"/>
    <col min="3582" max="3582" width="6.33203125" style="4" customWidth="1"/>
    <col min="3583" max="3583" width="23.5546875" style="4" customWidth="1"/>
    <col min="3584" max="3584" width="5.6640625" style="4" customWidth="1"/>
    <col min="3585" max="3585" width="13.88671875" style="4" customWidth="1"/>
    <col min="3586" max="3586" width="16.5546875" style="4" customWidth="1"/>
    <col min="3587" max="3587" width="13.88671875" style="4" customWidth="1"/>
    <col min="3588" max="3588" width="10.44140625" style="4" customWidth="1"/>
    <col min="3589" max="3589" width="10.5546875" style="4" customWidth="1"/>
    <col min="3590" max="3590" width="9.33203125" style="4" customWidth="1"/>
    <col min="3591" max="3591" width="5.5546875" style="4" customWidth="1"/>
    <col min="3592" max="3592" width="8.5546875" style="4" customWidth="1"/>
    <col min="3593" max="3593" width="10.88671875" style="4" customWidth="1"/>
    <col min="3594" max="3594" width="6" style="4" customWidth="1"/>
    <col min="3595" max="3595" width="7" style="4" customWidth="1"/>
    <col min="3596" max="3596" width="9.33203125" style="4" customWidth="1"/>
    <col min="3597" max="3597" width="5.44140625" style="4" customWidth="1"/>
    <col min="3598" max="3598" width="7.6640625" style="4" customWidth="1"/>
    <col min="3599" max="3599" width="8.44140625" style="4" customWidth="1"/>
    <col min="3600" max="3600" width="6.6640625" style="4" customWidth="1"/>
    <col min="3601" max="3601" width="8.109375" style="4" customWidth="1"/>
    <col min="3602" max="3602" width="8.33203125" style="4" customWidth="1"/>
    <col min="3603" max="3603" width="6.33203125" style="4" customWidth="1"/>
    <col min="3604" max="3604" width="7.5546875" style="4" customWidth="1"/>
    <col min="3605" max="3605" width="9.109375" style="4" customWidth="1"/>
    <col min="3606" max="3606" width="8.44140625" style="4" customWidth="1"/>
    <col min="3607" max="3607" width="7.6640625" style="4" customWidth="1"/>
    <col min="3608" max="3608" width="3.33203125" style="4" customWidth="1"/>
    <col min="3609" max="3609" width="2.5546875" style="4" customWidth="1"/>
    <col min="3610" max="3610" width="2.6640625" style="4" customWidth="1"/>
    <col min="3611" max="3611" width="2.5546875" style="4" customWidth="1"/>
    <col min="3612" max="3612" width="3.44140625" style="4" customWidth="1"/>
    <col min="3613" max="3613" width="3.109375" style="4" customWidth="1"/>
    <col min="3614" max="3614" width="3" style="4" customWidth="1"/>
    <col min="3615" max="3615" width="2.5546875" style="4" customWidth="1"/>
    <col min="3616" max="3616" width="3.44140625" style="4" customWidth="1"/>
    <col min="3617" max="3617" width="4" style="4" customWidth="1"/>
    <col min="3618" max="3618" width="2.5546875" style="4" customWidth="1"/>
    <col min="3619" max="3619" width="0" style="4" hidden="1" customWidth="1"/>
    <col min="3620" max="3620" width="3.33203125" style="4" customWidth="1"/>
    <col min="3621" max="3837" width="9.109375" style="4"/>
    <col min="3838" max="3838" width="6.33203125" style="4" customWidth="1"/>
    <col min="3839" max="3839" width="23.5546875" style="4" customWidth="1"/>
    <col min="3840" max="3840" width="5.6640625" style="4" customWidth="1"/>
    <col min="3841" max="3841" width="13.88671875" style="4" customWidth="1"/>
    <col min="3842" max="3842" width="16.5546875" style="4" customWidth="1"/>
    <col min="3843" max="3843" width="13.88671875" style="4" customWidth="1"/>
    <col min="3844" max="3844" width="10.44140625" style="4" customWidth="1"/>
    <col min="3845" max="3845" width="10.5546875" style="4" customWidth="1"/>
    <col min="3846" max="3846" width="9.33203125" style="4" customWidth="1"/>
    <col min="3847" max="3847" width="5.5546875" style="4" customWidth="1"/>
    <col min="3848" max="3848" width="8.5546875" style="4" customWidth="1"/>
    <col min="3849" max="3849" width="10.88671875" style="4" customWidth="1"/>
    <col min="3850" max="3850" width="6" style="4" customWidth="1"/>
    <col min="3851" max="3851" width="7" style="4" customWidth="1"/>
    <col min="3852" max="3852" width="9.33203125" style="4" customWidth="1"/>
    <col min="3853" max="3853" width="5.44140625" style="4" customWidth="1"/>
    <col min="3854" max="3854" width="7.6640625" style="4" customWidth="1"/>
    <col min="3855" max="3855" width="8.44140625" style="4" customWidth="1"/>
    <col min="3856" max="3856" width="6.6640625" style="4" customWidth="1"/>
    <col min="3857" max="3857" width="8.109375" style="4" customWidth="1"/>
    <col min="3858" max="3858" width="8.33203125" style="4" customWidth="1"/>
    <col min="3859" max="3859" width="6.33203125" style="4" customWidth="1"/>
    <col min="3860" max="3860" width="7.5546875" style="4" customWidth="1"/>
    <col min="3861" max="3861" width="9.109375" style="4" customWidth="1"/>
    <col min="3862" max="3862" width="8.44140625" style="4" customWidth="1"/>
    <col min="3863" max="3863" width="7.6640625" style="4" customWidth="1"/>
    <col min="3864" max="3864" width="3.33203125" style="4" customWidth="1"/>
    <col min="3865" max="3865" width="2.5546875" style="4" customWidth="1"/>
    <col min="3866" max="3866" width="2.6640625" style="4" customWidth="1"/>
    <col min="3867" max="3867" width="2.5546875" style="4" customWidth="1"/>
    <col min="3868" max="3868" width="3.44140625" style="4" customWidth="1"/>
    <col min="3869" max="3869" width="3.109375" style="4" customWidth="1"/>
    <col min="3870" max="3870" width="3" style="4" customWidth="1"/>
    <col min="3871" max="3871" width="2.5546875" style="4" customWidth="1"/>
    <col min="3872" max="3872" width="3.44140625" style="4" customWidth="1"/>
    <col min="3873" max="3873" width="4" style="4" customWidth="1"/>
    <col min="3874" max="3874" width="2.5546875" style="4" customWidth="1"/>
    <col min="3875" max="3875" width="0" style="4" hidden="1" customWidth="1"/>
    <col min="3876" max="3876" width="3.33203125" style="4" customWidth="1"/>
    <col min="3877" max="4093" width="9.109375" style="4"/>
    <col min="4094" max="4094" width="6.33203125" style="4" customWidth="1"/>
    <col min="4095" max="4095" width="23.5546875" style="4" customWidth="1"/>
    <col min="4096" max="4096" width="5.6640625" style="4" customWidth="1"/>
    <col min="4097" max="4097" width="13.88671875" style="4" customWidth="1"/>
    <col min="4098" max="4098" width="16.5546875" style="4" customWidth="1"/>
    <col min="4099" max="4099" width="13.88671875" style="4" customWidth="1"/>
    <col min="4100" max="4100" width="10.44140625" style="4" customWidth="1"/>
    <col min="4101" max="4101" width="10.5546875" style="4" customWidth="1"/>
    <col min="4102" max="4102" width="9.33203125" style="4" customWidth="1"/>
    <col min="4103" max="4103" width="5.5546875" style="4" customWidth="1"/>
    <col min="4104" max="4104" width="8.5546875" style="4" customWidth="1"/>
    <col min="4105" max="4105" width="10.88671875" style="4" customWidth="1"/>
    <col min="4106" max="4106" width="6" style="4" customWidth="1"/>
    <col min="4107" max="4107" width="7" style="4" customWidth="1"/>
    <col min="4108" max="4108" width="9.33203125" style="4" customWidth="1"/>
    <col min="4109" max="4109" width="5.44140625" style="4" customWidth="1"/>
    <col min="4110" max="4110" width="7.6640625" style="4" customWidth="1"/>
    <col min="4111" max="4111" width="8.44140625" style="4" customWidth="1"/>
    <col min="4112" max="4112" width="6.6640625" style="4" customWidth="1"/>
    <col min="4113" max="4113" width="8.109375" style="4" customWidth="1"/>
    <col min="4114" max="4114" width="8.33203125" style="4" customWidth="1"/>
    <col min="4115" max="4115" width="6.33203125" style="4" customWidth="1"/>
    <col min="4116" max="4116" width="7.5546875" style="4" customWidth="1"/>
    <col min="4117" max="4117" width="9.109375" style="4" customWidth="1"/>
    <col min="4118" max="4118" width="8.44140625" style="4" customWidth="1"/>
    <col min="4119" max="4119" width="7.6640625" style="4" customWidth="1"/>
    <col min="4120" max="4120" width="3.33203125" style="4" customWidth="1"/>
    <col min="4121" max="4121" width="2.5546875" style="4" customWidth="1"/>
    <col min="4122" max="4122" width="2.6640625" style="4" customWidth="1"/>
    <col min="4123" max="4123" width="2.5546875" style="4" customWidth="1"/>
    <col min="4124" max="4124" width="3.44140625" style="4" customWidth="1"/>
    <col min="4125" max="4125" width="3.109375" style="4" customWidth="1"/>
    <col min="4126" max="4126" width="3" style="4" customWidth="1"/>
    <col min="4127" max="4127" width="2.5546875" style="4" customWidth="1"/>
    <col min="4128" max="4128" width="3.44140625" style="4" customWidth="1"/>
    <col min="4129" max="4129" width="4" style="4" customWidth="1"/>
    <col min="4130" max="4130" width="2.5546875" style="4" customWidth="1"/>
    <col min="4131" max="4131" width="0" style="4" hidden="1" customWidth="1"/>
    <col min="4132" max="4132" width="3.33203125" style="4" customWidth="1"/>
    <col min="4133" max="4349" width="9.109375" style="4"/>
    <col min="4350" max="4350" width="6.33203125" style="4" customWidth="1"/>
    <col min="4351" max="4351" width="23.5546875" style="4" customWidth="1"/>
    <col min="4352" max="4352" width="5.6640625" style="4" customWidth="1"/>
    <col min="4353" max="4353" width="13.88671875" style="4" customWidth="1"/>
    <col min="4354" max="4354" width="16.5546875" style="4" customWidth="1"/>
    <col min="4355" max="4355" width="13.88671875" style="4" customWidth="1"/>
    <col min="4356" max="4356" width="10.44140625" style="4" customWidth="1"/>
    <col min="4357" max="4357" width="10.5546875" style="4" customWidth="1"/>
    <col min="4358" max="4358" width="9.33203125" style="4" customWidth="1"/>
    <col min="4359" max="4359" width="5.5546875" style="4" customWidth="1"/>
    <col min="4360" max="4360" width="8.5546875" style="4" customWidth="1"/>
    <col min="4361" max="4361" width="10.88671875" style="4" customWidth="1"/>
    <col min="4362" max="4362" width="6" style="4" customWidth="1"/>
    <col min="4363" max="4363" width="7" style="4" customWidth="1"/>
    <col min="4364" max="4364" width="9.33203125" style="4" customWidth="1"/>
    <col min="4365" max="4365" width="5.44140625" style="4" customWidth="1"/>
    <col min="4366" max="4366" width="7.6640625" style="4" customWidth="1"/>
    <col min="4367" max="4367" width="8.44140625" style="4" customWidth="1"/>
    <col min="4368" max="4368" width="6.6640625" style="4" customWidth="1"/>
    <col min="4369" max="4369" width="8.109375" style="4" customWidth="1"/>
    <col min="4370" max="4370" width="8.33203125" style="4" customWidth="1"/>
    <col min="4371" max="4371" width="6.33203125" style="4" customWidth="1"/>
    <col min="4372" max="4372" width="7.5546875" style="4" customWidth="1"/>
    <col min="4373" max="4373" width="9.109375" style="4" customWidth="1"/>
    <col min="4374" max="4374" width="8.44140625" style="4" customWidth="1"/>
    <col min="4375" max="4375" width="7.6640625" style="4" customWidth="1"/>
    <col min="4376" max="4376" width="3.33203125" style="4" customWidth="1"/>
    <col min="4377" max="4377" width="2.5546875" style="4" customWidth="1"/>
    <col min="4378" max="4378" width="2.6640625" style="4" customWidth="1"/>
    <col min="4379" max="4379" width="2.5546875" style="4" customWidth="1"/>
    <col min="4380" max="4380" width="3.44140625" style="4" customWidth="1"/>
    <col min="4381" max="4381" width="3.109375" style="4" customWidth="1"/>
    <col min="4382" max="4382" width="3" style="4" customWidth="1"/>
    <col min="4383" max="4383" width="2.5546875" style="4" customWidth="1"/>
    <col min="4384" max="4384" width="3.44140625" style="4" customWidth="1"/>
    <col min="4385" max="4385" width="4" style="4" customWidth="1"/>
    <col min="4386" max="4386" width="2.5546875" style="4" customWidth="1"/>
    <col min="4387" max="4387" width="0" style="4" hidden="1" customWidth="1"/>
    <col min="4388" max="4388" width="3.33203125" style="4" customWidth="1"/>
    <col min="4389" max="4605" width="9.109375" style="4"/>
    <col min="4606" max="4606" width="6.33203125" style="4" customWidth="1"/>
    <col min="4607" max="4607" width="23.5546875" style="4" customWidth="1"/>
    <col min="4608" max="4608" width="5.6640625" style="4" customWidth="1"/>
    <col min="4609" max="4609" width="13.88671875" style="4" customWidth="1"/>
    <col min="4610" max="4610" width="16.5546875" style="4" customWidth="1"/>
    <col min="4611" max="4611" width="13.88671875" style="4" customWidth="1"/>
    <col min="4612" max="4612" width="10.44140625" style="4" customWidth="1"/>
    <col min="4613" max="4613" width="10.5546875" style="4" customWidth="1"/>
    <col min="4614" max="4614" width="9.33203125" style="4" customWidth="1"/>
    <col min="4615" max="4615" width="5.5546875" style="4" customWidth="1"/>
    <col min="4616" max="4616" width="8.5546875" style="4" customWidth="1"/>
    <col min="4617" max="4617" width="10.88671875" style="4" customWidth="1"/>
    <col min="4618" max="4618" width="6" style="4" customWidth="1"/>
    <col min="4619" max="4619" width="7" style="4" customWidth="1"/>
    <col min="4620" max="4620" width="9.33203125" style="4" customWidth="1"/>
    <col min="4621" max="4621" width="5.44140625" style="4" customWidth="1"/>
    <col min="4622" max="4622" width="7.6640625" style="4" customWidth="1"/>
    <col min="4623" max="4623" width="8.44140625" style="4" customWidth="1"/>
    <col min="4624" max="4624" width="6.6640625" style="4" customWidth="1"/>
    <col min="4625" max="4625" width="8.109375" style="4" customWidth="1"/>
    <col min="4626" max="4626" width="8.33203125" style="4" customWidth="1"/>
    <col min="4627" max="4627" width="6.33203125" style="4" customWidth="1"/>
    <col min="4628" max="4628" width="7.5546875" style="4" customWidth="1"/>
    <col min="4629" max="4629" width="9.109375" style="4" customWidth="1"/>
    <col min="4630" max="4630" width="8.44140625" style="4" customWidth="1"/>
    <col min="4631" max="4631" width="7.6640625" style="4" customWidth="1"/>
    <col min="4632" max="4632" width="3.33203125" style="4" customWidth="1"/>
    <col min="4633" max="4633" width="2.5546875" style="4" customWidth="1"/>
    <col min="4634" max="4634" width="2.6640625" style="4" customWidth="1"/>
    <col min="4635" max="4635" width="2.5546875" style="4" customWidth="1"/>
    <col min="4636" max="4636" width="3.44140625" style="4" customWidth="1"/>
    <col min="4637" max="4637" width="3.109375" style="4" customWidth="1"/>
    <col min="4638" max="4638" width="3" style="4" customWidth="1"/>
    <col min="4639" max="4639" width="2.5546875" style="4" customWidth="1"/>
    <col min="4640" max="4640" width="3.44140625" style="4" customWidth="1"/>
    <col min="4641" max="4641" width="4" style="4" customWidth="1"/>
    <col min="4642" max="4642" width="2.5546875" style="4" customWidth="1"/>
    <col min="4643" max="4643" width="0" style="4" hidden="1" customWidth="1"/>
    <col min="4644" max="4644" width="3.33203125" style="4" customWidth="1"/>
    <col min="4645" max="4861" width="9.109375" style="4"/>
    <col min="4862" max="4862" width="6.33203125" style="4" customWidth="1"/>
    <col min="4863" max="4863" width="23.5546875" style="4" customWidth="1"/>
    <col min="4864" max="4864" width="5.6640625" style="4" customWidth="1"/>
    <col min="4865" max="4865" width="13.88671875" style="4" customWidth="1"/>
    <col min="4866" max="4866" width="16.5546875" style="4" customWidth="1"/>
    <col min="4867" max="4867" width="13.88671875" style="4" customWidth="1"/>
    <col min="4868" max="4868" width="10.44140625" style="4" customWidth="1"/>
    <col min="4869" max="4869" width="10.5546875" style="4" customWidth="1"/>
    <col min="4870" max="4870" width="9.33203125" style="4" customWidth="1"/>
    <col min="4871" max="4871" width="5.5546875" style="4" customWidth="1"/>
    <col min="4872" max="4872" width="8.5546875" style="4" customWidth="1"/>
    <col min="4873" max="4873" width="10.88671875" style="4" customWidth="1"/>
    <col min="4874" max="4874" width="6" style="4" customWidth="1"/>
    <col min="4875" max="4875" width="7" style="4" customWidth="1"/>
    <col min="4876" max="4876" width="9.33203125" style="4" customWidth="1"/>
    <col min="4877" max="4877" width="5.44140625" style="4" customWidth="1"/>
    <col min="4878" max="4878" width="7.6640625" style="4" customWidth="1"/>
    <col min="4879" max="4879" width="8.44140625" style="4" customWidth="1"/>
    <col min="4880" max="4880" width="6.6640625" style="4" customWidth="1"/>
    <col min="4881" max="4881" width="8.109375" style="4" customWidth="1"/>
    <col min="4882" max="4882" width="8.33203125" style="4" customWidth="1"/>
    <col min="4883" max="4883" width="6.33203125" style="4" customWidth="1"/>
    <col min="4884" max="4884" width="7.5546875" style="4" customWidth="1"/>
    <col min="4885" max="4885" width="9.109375" style="4" customWidth="1"/>
    <col min="4886" max="4886" width="8.44140625" style="4" customWidth="1"/>
    <col min="4887" max="4887" width="7.6640625" style="4" customWidth="1"/>
    <col min="4888" max="4888" width="3.33203125" style="4" customWidth="1"/>
    <col min="4889" max="4889" width="2.5546875" style="4" customWidth="1"/>
    <col min="4890" max="4890" width="2.6640625" style="4" customWidth="1"/>
    <col min="4891" max="4891" width="2.5546875" style="4" customWidth="1"/>
    <col min="4892" max="4892" width="3.44140625" style="4" customWidth="1"/>
    <col min="4893" max="4893" width="3.109375" style="4" customWidth="1"/>
    <col min="4894" max="4894" width="3" style="4" customWidth="1"/>
    <col min="4895" max="4895" width="2.5546875" style="4" customWidth="1"/>
    <col min="4896" max="4896" width="3.44140625" style="4" customWidth="1"/>
    <col min="4897" max="4897" width="4" style="4" customWidth="1"/>
    <col min="4898" max="4898" width="2.5546875" style="4" customWidth="1"/>
    <col min="4899" max="4899" width="0" style="4" hidden="1" customWidth="1"/>
    <col min="4900" max="4900" width="3.33203125" style="4" customWidth="1"/>
    <col min="4901" max="5117" width="9.109375" style="4"/>
    <col min="5118" max="5118" width="6.33203125" style="4" customWidth="1"/>
    <col min="5119" max="5119" width="23.5546875" style="4" customWidth="1"/>
    <col min="5120" max="5120" width="5.6640625" style="4" customWidth="1"/>
    <col min="5121" max="5121" width="13.88671875" style="4" customWidth="1"/>
    <col min="5122" max="5122" width="16.5546875" style="4" customWidth="1"/>
    <col min="5123" max="5123" width="13.88671875" style="4" customWidth="1"/>
    <col min="5124" max="5124" width="10.44140625" style="4" customWidth="1"/>
    <col min="5125" max="5125" width="10.5546875" style="4" customWidth="1"/>
    <col min="5126" max="5126" width="9.33203125" style="4" customWidth="1"/>
    <col min="5127" max="5127" width="5.5546875" style="4" customWidth="1"/>
    <col min="5128" max="5128" width="8.5546875" style="4" customWidth="1"/>
    <col min="5129" max="5129" width="10.88671875" style="4" customWidth="1"/>
    <col min="5130" max="5130" width="6" style="4" customWidth="1"/>
    <col min="5131" max="5131" width="7" style="4" customWidth="1"/>
    <col min="5132" max="5132" width="9.33203125" style="4" customWidth="1"/>
    <col min="5133" max="5133" width="5.44140625" style="4" customWidth="1"/>
    <col min="5134" max="5134" width="7.6640625" style="4" customWidth="1"/>
    <col min="5135" max="5135" width="8.44140625" style="4" customWidth="1"/>
    <col min="5136" max="5136" width="6.6640625" style="4" customWidth="1"/>
    <col min="5137" max="5137" width="8.109375" style="4" customWidth="1"/>
    <col min="5138" max="5138" width="8.33203125" style="4" customWidth="1"/>
    <col min="5139" max="5139" width="6.33203125" style="4" customWidth="1"/>
    <col min="5140" max="5140" width="7.5546875" style="4" customWidth="1"/>
    <col min="5141" max="5141" width="9.109375" style="4" customWidth="1"/>
    <col min="5142" max="5142" width="8.44140625" style="4" customWidth="1"/>
    <col min="5143" max="5143" width="7.6640625" style="4" customWidth="1"/>
    <col min="5144" max="5144" width="3.33203125" style="4" customWidth="1"/>
    <col min="5145" max="5145" width="2.5546875" style="4" customWidth="1"/>
    <col min="5146" max="5146" width="2.6640625" style="4" customWidth="1"/>
    <col min="5147" max="5147" width="2.5546875" style="4" customWidth="1"/>
    <col min="5148" max="5148" width="3.44140625" style="4" customWidth="1"/>
    <col min="5149" max="5149" width="3.109375" style="4" customWidth="1"/>
    <col min="5150" max="5150" width="3" style="4" customWidth="1"/>
    <col min="5151" max="5151" width="2.5546875" style="4" customWidth="1"/>
    <col min="5152" max="5152" width="3.44140625" style="4" customWidth="1"/>
    <col min="5153" max="5153" width="4" style="4" customWidth="1"/>
    <col min="5154" max="5154" width="2.5546875" style="4" customWidth="1"/>
    <col min="5155" max="5155" width="0" style="4" hidden="1" customWidth="1"/>
    <col min="5156" max="5156" width="3.33203125" style="4" customWidth="1"/>
    <col min="5157" max="5373" width="9.109375" style="4"/>
    <col min="5374" max="5374" width="6.33203125" style="4" customWidth="1"/>
    <col min="5375" max="5375" width="23.5546875" style="4" customWidth="1"/>
    <col min="5376" max="5376" width="5.6640625" style="4" customWidth="1"/>
    <col min="5377" max="5377" width="13.88671875" style="4" customWidth="1"/>
    <col min="5378" max="5378" width="16.5546875" style="4" customWidth="1"/>
    <col min="5379" max="5379" width="13.88671875" style="4" customWidth="1"/>
    <col min="5380" max="5380" width="10.44140625" style="4" customWidth="1"/>
    <col min="5381" max="5381" width="10.5546875" style="4" customWidth="1"/>
    <col min="5382" max="5382" width="9.33203125" style="4" customWidth="1"/>
    <col min="5383" max="5383" width="5.5546875" style="4" customWidth="1"/>
    <col min="5384" max="5384" width="8.5546875" style="4" customWidth="1"/>
    <col min="5385" max="5385" width="10.88671875" style="4" customWidth="1"/>
    <col min="5386" max="5386" width="6" style="4" customWidth="1"/>
    <col min="5387" max="5387" width="7" style="4" customWidth="1"/>
    <col min="5388" max="5388" width="9.33203125" style="4" customWidth="1"/>
    <col min="5389" max="5389" width="5.44140625" style="4" customWidth="1"/>
    <col min="5390" max="5390" width="7.6640625" style="4" customWidth="1"/>
    <col min="5391" max="5391" width="8.44140625" style="4" customWidth="1"/>
    <col min="5392" max="5392" width="6.6640625" style="4" customWidth="1"/>
    <col min="5393" max="5393" width="8.109375" style="4" customWidth="1"/>
    <col min="5394" max="5394" width="8.33203125" style="4" customWidth="1"/>
    <col min="5395" max="5395" width="6.33203125" style="4" customWidth="1"/>
    <col min="5396" max="5396" width="7.5546875" style="4" customWidth="1"/>
    <col min="5397" max="5397" width="9.109375" style="4" customWidth="1"/>
    <col min="5398" max="5398" width="8.44140625" style="4" customWidth="1"/>
    <col min="5399" max="5399" width="7.6640625" style="4" customWidth="1"/>
    <col min="5400" max="5400" width="3.33203125" style="4" customWidth="1"/>
    <col min="5401" max="5401" width="2.5546875" style="4" customWidth="1"/>
    <col min="5402" max="5402" width="2.6640625" style="4" customWidth="1"/>
    <col min="5403" max="5403" width="2.5546875" style="4" customWidth="1"/>
    <col min="5404" max="5404" width="3.44140625" style="4" customWidth="1"/>
    <col min="5405" max="5405" width="3.109375" style="4" customWidth="1"/>
    <col min="5406" max="5406" width="3" style="4" customWidth="1"/>
    <col min="5407" max="5407" width="2.5546875" style="4" customWidth="1"/>
    <col min="5408" max="5408" width="3.44140625" style="4" customWidth="1"/>
    <col min="5409" max="5409" width="4" style="4" customWidth="1"/>
    <col min="5410" max="5410" width="2.5546875" style="4" customWidth="1"/>
    <col min="5411" max="5411" width="0" style="4" hidden="1" customWidth="1"/>
    <col min="5412" max="5412" width="3.33203125" style="4" customWidth="1"/>
    <col min="5413" max="5629" width="9.109375" style="4"/>
    <col min="5630" max="5630" width="6.33203125" style="4" customWidth="1"/>
    <col min="5631" max="5631" width="23.5546875" style="4" customWidth="1"/>
    <col min="5632" max="5632" width="5.6640625" style="4" customWidth="1"/>
    <col min="5633" max="5633" width="13.88671875" style="4" customWidth="1"/>
    <col min="5634" max="5634" width="16.5546875" style="4" customWidth="1"/>
    <col min="5635" max="5635" width="13.88671875" style="4" customWidth="1"/>
    <col min="5636" max="5636" width="10.44140625" style="4" customWidth="1"/>
    <col min="5637" max="5637" width="10.5546875" style="4" customWidth="1"/>
    <col min="5638" max="5638" width="9.33203125" style="4" customWidth="1"/>
    <col min="5639" max="5639" width="5.5546875" style="4" customWidth="1"/>
    <col min="5640" max="5640" width="8.5546875" style="4" customWidth="1"/>
    <col min="5641" max="5641" width="10.88671875" style="4" customWidth="1"/>
    <col min="5642" max="5642" width="6" style="4" customWidth="1"/>
    <col min="5643" max="5643" width="7" style="4" customWidth="1"/>
    <col min="5644" max="5644" width="9.33203125" style="4" customWidth="1"/>
    <col min="5645" max="5645" width="5.44140625" style="4" customWidth="1"/>
    <col min="5646" max="5646" width="7.6640625" style="4" customWidth="1"/>
    <col min="5647" max="5647" width="8.44140625" style="4" customWidth="1"/>
    <col min="5648" max="5648" width="6.6640625" style="4" customWidth="1"/>
    <col min="5649" max="5649" width="8.109375" style="4" customWidth="1"/>
    <col min="5650" max="5650" width="8.33203125" style="4" customWidth="1"/>
    <col min="5651" max="5651" width="6.33203125" style="4" customWidth="1"/>
    <col min="5652" max="5652" width="7.5546875" style="4" customWidth="1"/>
    <col min="5653" max="5653" width="9.109375" style="4" customWidth="1"/>
    <col min="5654" max="5654" width="8.44140625" style="4" customWidth="1"/>
    <col min="5655" max="5655" width="7.6640625" style="4" customWidth="1"/>
    <col min="5656" max="5656" width="3.33203125" style="4" customWidth="1"/>
    <col min="5657" max="5657" width="2.5546875" style="4" customWidth="1"/>
    <col min="5658" max="5658" width="2.6640625" style="4" customWidth="1"/>
    <col min="5659" max="5659" width="2.5546875" style="4" customWidth="1"/>
    <col min="5660" max="5660" width="3.44140625" style="4" customWidth="1"/>
    <col min="5661" max="5661" width="3.109375" style="4" customWidth="1"/>
    <col min="5662" max="5662" width="3" style="4" customWidth="1"/>
    <col min="5663" max="5663" width="2.5546875" style="4" customWidth="1"/>
    <col min="5664" max="5664" width="3.44140625" style="4" customWidth="1"/>
    <col min="5665" max="5665" width="4" style="4" customWidth="1"/>
    <col min="5666" max="5666" width="2.5546875" style="4" customWidth="1"/>
    <col min="5667" max="5667" width="0" style="4" hidden="1" customWidth="1"/>
    <col min="5668" max="5668" width="3.33203125" style="4" customWidth="1"/>
    <col min="5669" max="5885" width="9.109375" style="4"/>
    <col min="5886" max="5886" width="6.33203125" style="4" customWidth="1"/>
    <col min="5887" max="5887" width="23.5546875" style="4" customWidth="1"/>
    <col min="5888" max="5888" width="5.6640625" style="4" customWidth="1"/>
    <col min="5889" max="5889" width="13.88671875" style="4" customWidth="1"/>
    <col min="5890" max="5890" width="16.5546875" style="4" customWidth="1"/>
    <col min="5891" max="5891" width="13.88671875" style="4" customWidth="1"/>
    <col min="5892" max="5892" width="10.44140625" style="4" customWidth="1"/>
    <col min="5893" max="5893" width="10.5546875" style="4" customWidth="1"/>
    <col min="5894" max="5894" width="9.33203125" style="4" customWidth="1"/>
    <col min="5895" max="5895" width="5.5546875" style="4" customWidth="1"/>
    <col min="5896" max="5896" width="8.5546875" style="4" customWidth="1"/>
    <col min="5897" max="5897" width="10.88671875" style="4" customWidth="1"/>
    <col min="5898" max="5898" width="6" style="4" customWidth="1"/>
    <col min="5899" max="5899" width="7" style="4" customWidth="1"/>
    <col min="5900" max="5900" width="9.33203125" style="4" customWidth="1"/>
    <col min="5901" max="5901" width="5.44140625" style="4" customWidth="1"/>
    <col min="5902" max="5902" width="7.6640625" style="4" customWidth="1"/>
    <col min="5903" max="5903" width="8.44140625" style="4" customWidth="1"/>
    <col min="5904" max="5904" width="6.6640625" style="4" customWidth="1"/>
    <col min="5905" max="5905" width="8.109375" style="4" customWidth="1"/>
    <col min="5906" max="5906" width="8.33203125" style="4" customWidth="1"/>
    <col min="5907" max="5907" width="6.33203125" style="4" customWidth="1"/>
    <col min="5908" max="5908" width="7.5546875" style="4" customWidth="1"/>
    <col min="5909" max="5909" width="9.109375" style="4" customWidth="1"/>
    <col min="5910" max="5910" width="8.44140625" style="4" customWidth="1"/>
    <col min="5911" max="5911" width="7.6640625" style="4" customWidth="1"/>
    <col min="5912" max="5912" width="3.33203125" style="4" customWidth="1"/>
    <col min="5913" max="5913" width="2.5546875" style="4" customWidth="1"/>
    <col min="5914" max="5914" width="2.6640625" style="4" customWidth="1"/>
    <col min="5915" max="5915" width="2.5546875" style="4" customWidth="1"/>
    <col min="5916" max="5916" width="3.44140625" style="4" customWidth="1"/>
    <col min="5917" max="5917" width="3.109375" style="4" customWidth="1"/>
    <col min="5918" max="5918" width="3" style="4" customWidth="1"/>
    <col min="5919" max="5919" width="2.5546875" style="4" customWidth="1"/>
    <col min="5920" max="5920" width="3.44140625" style="4" customWidth="1"/>
    <col min="5921" max="5921" width="4" style="4" customWidth="1"/>
    <col min="5922" max="5922" width="2.5546875" style="4" customWidth="1"/>
    <col min="5923" max="5923" width="0" style="4" hidden="1" customWidth="1"/>
    <col min="5924" max="5924" width="3.33203125" style="4" customWidth="1"/>
    <col min="5925" max="6141" width="9.109375" style="4"/>
    <col min="6142" max="6142" width="6.33203125" style="4" customWidth="1"/>
    <col min="6143" max="6143" width="23.5546875" style="4" customWidth="1"/>
    <col min="6144" max="6144" width="5.6640625" style="4" customWidth="1"/>
    <col min="6145" max="6145" width="13.88671875" style="4" customWidth="1"/>
    <col min="6146" max="6146" width="16.5546875" style="4" customWidth="1"/>
    <col min="6147" max="6147" width="13.88671875" style="4" customWidth="1"/>
    <col min="6148" max="6148" width="10.44140625" style="4" customWidth="1"/>
    <col min="6149" max="6149" width="10.5546875" style="4" customWidth="1"/>
    <col min="6150" max="6150" width="9.33203125" style="4" customWidth="1"/>
    <col min="6151" max="6151" width="5.5546875" style="4" customWidth="1"/>
    <col min="6152" max="6152" width="8.5546875" style="4" customWidth="1"/>
    <col min="6153" max="6153" width="10.88671875" style="4" customWidth="1"/>
    <col min="6154" max="6154" width="6" style="4" customWidth="1"/>
    <col min="6155" max="6155" width="7" style="4" customWidth="1"/>
    <col min="6156" max="6156" width="9.33203125" style="4" customWidth="1"/>
    <col min="6157" max="6157" width="5.44140625" style="4" customWidth="1"/>
    <col min="6158" max="6158" width="7.6640625" style="4" customWidth="1"/>
    <col min="6159" max="6159" width="8.44140625" style="4" customWidth="1"/>
    <col min="6160" max="6160" width="6.6640625" style="4" customWidth="1"/>
    <col min="6161" max="6161" width="8.109375" style="4" customWidth="1"/>
    <col min="6162" max="6162" width="8.33203125" style="4" customWidth="1"/>
    <col min="6163" max="6163" width="6.33203125" style="4" customWidth="1"/>
    <col min="6164" max="6164" width="7.5546875" style="4" customWidth="1"/>
    <col min="6165" max="6165" width="9.109375" style="4" customWidth="1"/>
    <col min="6166" max="6166" width="8.44140625" style="4" customWidth="1"/>
    <col min="6167" max="6167" width="7.6640625" style="4" customWidth="1"/>
    <col min="6168" max="6168" width="3.33203125" style="4" customWidth="1"/>
    <col min="6169" max="6169" width="2.5546875" style="4" customWidth="1"/>
    <col min="6170" max="6170" width="2.6640625" style="4" customWidth="1"/>
    <col min="6171" max="6171" width="2.5546875" style="4" customWidth="1"/>
    <col min="6172" max="6172" width="3.44140625" style="4" customWidth="1"/>
    <col min="6173" max="6173" width="3.109375" style="4" customWidth="1"/>
    <col min="6174" max="6174" width="3" style="4" customWidth="1"/>
    <col min="6175" max="6175" width="2.5546875" style="4" customWidth="1"/>
    <col min="6176" max="6176" width="3.44140625" style="4" customWidth="1"/>
    <col min="6177" max="6177" width="4" style="4" customWidth="1"/>
    <col min="6178" max="6178" width="2.5546875" style="4" customWidth="1"/>
    <col min="6179" max="6179" width="0" style="4" hidden="1" customWidth="1"/>
    <col min="6180" max="6180" width="3.33203125" style="4" customWidth="1"/>
    <col min="6181" max="6397" width="9.109375" style="4"/>
    <col min="6398" max="6398" width="6.33203125" style="4" customWidth="1"/>
    <col min="6399" max="6399" width="23.5546875" style="4" customWidth="1"/>
    <col min="6400" max="6400" width="5.6640625" style="4" customWidth="1"/>
    <col min="6401" max="6401" width="13.88671875" style="4" customWidth="1"/>
    <col min="6402" max="6402" width="16.5546875" style="4" customWidth="1"/>
    <col min="6403" max="6403" width="13.88671875" style="4" customWidth="1"/>
    <col min="6404" max="6404" width="10.44140625" style="4" customWidth="1"/>
    <col min="6405" max="6405" width="10.5546875" style="4" customWidth="1"/>
    <col min="6406" max="6406" width="9.33203125" style="4" customWidth="1"/>
    <col min="6407" max="6407" width="5.5546875" style="4" customWidth="1"/>
    <col min="6408" max="6408" width="8.5546875" style="4" customWidth="1"/>
    <col min="6409" max="6409" width="10.88671875" style="4" customWidth="1"/>
    <col min="6410" max="6410" width="6" style="4" customWidth="1"/>
    <col min="6411" max="6411" width="7" style="4" customWidth="1"/>
    <col min="6412" max="6412" width="9.33203125" style="4" customWidth="1"/>
    <col min="6413" max="6413" width="5.44140625" style="4" customWidth="1"/>
    <col min="6414" max="6414" width="7.6640625" style="4" customWidth="1"/>
    <col min="6415" max="6415" width="8.44140625" style="4" customWidth="1"/>
    <col min="6416" max="6416" width="6.6640625" style="4" customWidth="1"/>
    <col min="6417" max="6417" width="8.109375" style="4" customWidth="1"/>
    <col min="6418" max="6418" width="8.33203125" style="4" customWidth="1"/>
    <col min="6419" max="6419" width="6.33203125" style="4" customWidth="1"/>
    <col min="6420" max="6420" width="7.5546875" style="4" customWidth="1"/>
    <col min="6421" max="6421" width="9.109375" style="4" customWidth="1"/>
    <col min="6422" max="6422" width="8.44140625" style="4" customWidth="1"/>
    <col min="6423" max="6423" width="7.6640625" style="4" customWidth="1"/>
    <col min="6424" max="6424" width="3.33203125" style="4" customWidth="1"/>
    <col min="6425" max="6425" width="2.5546875" style="4" customWidth="1"/>
    <col min="6426" max="6426" width="2.6640625" style="4" customWidth="1"/>
    <col min="6427" max="6427" width="2.5546875" style="4" customWidth="1"/>
    <col min="6428" max="6428" width="3.44140625" style="4" customWidth="1"/>
    <col min="6429" max="6429" width="3.109375" style="4" customWidth="1"/>
    <col min="6430" max="6430" width="3" style="4" customWidth="1"/>
    <col min="6431" max="6431" width="2.5546875" style="4" customWidth="1"/>
    <col min="6432" max="6432" width="3.44140625" style="4" customWidth="1"/>
    <col min="6433" max="6433" width="4" style="4" customWidth="1"/>
    <col min="6434" max="6434" width="2.5546875" style="4" customWidth="1"/>
    <col min="6435" max="6435" width="0" style="4" hidden="1" customWidth="1"/>
    <col min="6436" max="6436" width="3.33203125" style="4" customWidth="1"/>
    <col min="6437" max="6653" width="9.109375" style="4"/>
    <col min="6654" max="6654" width="6.33203125" style="4" customWidth="1"/>
    <col min="6655" max="6655" width="23.5546875" style="4" customWidth="1"/>
    <col min="6656" max="6656" width="5.6640625" style="4" customWidth="1"/>
    <col min="6657" max="6657" width="13.88671875" style="4" customWidth="1"/>
    <col min="6658" max="6658" width="16.5546875" style="4" customWidth="1"/>
    <col min="6659" max="6659" width="13.88671875" style="4" customWidth="1"/>
    <col min="6660" max="6660" width="10.44140625" style="4" customWidth="1"/>
    <col min="6661" max="6661" width="10.5546875" style="4" customWidth="1"/>
    <col min="6662" max="6662" width="9.33203125" style="4" customWidth="1"/>
    <col min="6663" max="6663" width="5.5546875" style="4" customWidth="1"/>
    <col min="6664" max="6664" width="8.5546875" style="4" customWidth="1"/>
    <col min="6665" max="6665" width="10.88671875" style="4" customWidth="1"/>
    <col min="6666" max="6666" width="6" style="4" customWidth="1"/>
    <col min="6667" max="6667" width="7" style="4" customWidth="1"/>
    <col min="6668" max="6668" width="9.33203125" style="4" customWidth="1"/>
    <col min="6669" max="6669" width="5.44140625" style="4" customWidth="1"/>
    <col min="6670" max="6670" width="7.6640625" style="4" customWidth="1"/>
    <col min="6671" max="6671" width="8.44140625" style="4" customWidth="1"/>
    <col min="6672" max="6672" width="6.6640625" style="4" customWidth="1"/>
    <col min="6673" max="6673" width="8.109375" style="4" customWidth="1"/>
    <col min="6674" max="6674" width="8.33203125" style="4" customWidth="1"/>
    <col min="6675" max="6675" width="6.33203125" style="4" customWidth="1"/>
    <col min="6676" max="6676" width="7.5546875" style="4" customWidth="1"/>
    <col min="6677" max="6677" width="9.109375" style="4" customWidth="1"/>
    <col min="6678" max="6678" width="8.44140625" style="4" customWidth="1"/>
    <col min="6679" max="6679" width="7.6640625" style="4" customWidth="1"/>
    <col min="6680" max="6680" width="3.33203125" style="4" customWidth="1"/>
    <col min="6681" max="6681" width="2.5546875" style="4" customWidth="1"/>
    <col min="6682" max="6682" width="2.6640625" style="4" customWidth="1"/>
    <col min="6683" max="6683" width="2.5546875" style="4" customWidth="1"/>
    <col min="6684" max="6684" width="3.44140625" style="4" customWidth="1"/>
    <col min="6685" max="6685" width="3.109375" style="4" customWidth="1"/>
    <col min="6686" max="6686" width="3" style="4" customWidth="1"/>
    <col min="6687" max="6687" width="2.5546875" style="4" customWidth="1"/>
    <col min="6688" max="6688" width="3.44140625" style="4" customWidth="1"/>
    <col min="6689" max="6689" width="4" style="4" customWidth="1"/>
    <col min="6690" max="6690" width="2.5546875" style="4" customWidth="1"/>
    <col min="6691" max="6691" width="0" style="4" hidden="1" customWidth="1"/>
    <col min="6692" max="6692" width="3.33203125" style="4" customWidth="1"/>
    <col min="6693" max="6909" width="9.109375" style="4"/>
    <col min="6910" max="6910" width="6.33203125" style="4" customWidth="1"/>
    <col min="6911" max="6911" width="23.5546875" style="4" customWidth="1"/>
    <col min="6912" max="6912" width="5.6640625" style="4" customWidth="1"/>
    <col min="6913" max="6913" width="13.88671875" style="4" customWidth="1"/>
    <col min="6914" max="6914" width="16.5546875" style="4" customWidth="1"/>
    <col min="6915" max="6915" width="13.88671875" style="4" customWidth="1"/>
    <col min="6916" max="6916" width="10.44140625" style="4" customWidth="1"/>
    <col min="6917" max="6917" width="10.5546875" style="4" customWidth="1"/>
    <col min="6918" max="6918" width="9.33203125" style="4" customWidth="1"/>
    <col min="6919" max="6919" width="5.5546875" style="4" customWidth="1"/>
    <col min="6920" max="6920" width="8.5546875" style="4" customWidth="1"/>
    <col min="6921" max="6921" width="10.88671875" style="4" customWidth="1"/>
    <col min="6922" max="6922" width="6" style="4" customWidth="1"/>
    <col min="6923" max="6923" width="7" style="4" customWidth="1"/>
    <col min="6924" max="6924" width="9.33203125" style="4" customWidth="1"/>
    <col min="6925" max="6925" width="5.44140625" style="4" customWidth="1"/>
    <col min="6926" max="6926" width="7.6640625" style="4" customWidth="1"/>
    <col min="6927" max="6927" width="8.44140625" style="4" customWidth="1"/>
    <col min="6928" max="6928" width="6.6640625" style="4" customWidth="1"/>
    <col min="6929" max="6929" width="8.109375" style="4" customWidth="1"/>
    <col min="6930" max="6930" width="8.33203125" style="4" customWidth="1"/>
    <col min="6931" max="6931" width="6.33203125" style="4" customWidth="1"/>
    <col min="6932" max="6932" width="7.5546875" style="4" customWidth="1"/>
    <col min="6933" max="6933" width="9.109375" style="4" customWidth="1"/>
    <col min="6934" max="6934" width="8.44140625" style="4" customWidth="1"/>
    <col min="6935" max="6935" width="7.6640625" style="4" customWidth="1"/>
    <col min="6936" max="6936" width="3.33203125" style="4" customWidth="1"/>
    <col min="6937" max="6937" width="2.5546875" style="4" customWidth="1"/>
    <col min="6938" max="6938" width="2.6640625" style="4" customWidth="1"/>
    <col min="6939" max="6939" width="2.5546875" style="4" customWidth="1"/>
    <col min="6940" max="6940" width="3.44140625" style="4" customWidth="1"/>
    <col min="6941" max="6941" width="3.109375" style="4" customWidth="1"/>
    <col min="6942" max="6942" width="3" style="4" customWidth="1"/>
    <col min="6943" max="6943" width="2.5546875" style="4" customWidth="1"/>
    <col min="6944" max="6944" width="3.44140625" style="4" customWidth="1"/>
    <col min="6945" max="6945" width="4" style="4" customWidth="1"/>
    <col min="6946" max="6946" width="2.5546875" style="4" customWidth="1"/>
    <col min="6947" max="6947" width="0" style="4" hidden="1" customWidth="1"/>
    <col min="6948" max="6948" width="3.33203125" style="4" customWidth="1"/>
    <col min="6949" max="7165" width="9.109375" style="4"/>
    <col min="7166" max="7166" width="6.33203125" style="4" customWidth="1"/>
    <col min="7167" max="7167" width="23.5546875" style="4" customWidth="1"/>
    <col min="7168" max="7168" width="5.6640625" style="4" customWidth="1"/>
    <col min="7169" max="7169" width="13.88671875" style="4" customWidth="1"/>
    <col min="7170" max="7170" width="16.5546875" style="4" customWidth="1"/>
    <col min="7171" max="7171" width="13.88671875" style="4" customWidth="1"/>
    <col min="7172" max="7172" width="10.44140625" style="4" customWidth="1"/>
    <col min="7173" max="7173" width="10.5546875" style="4" customWidth="1"/>
    <col min="7174" max="7174" width="9.33203125" style="4" customWidth="1"/>
    <col min="7175" max="7175" width="5.5546875" style="4" customWidth="1"/>
    <col min="7176" max="7176" width="8.5546875" style="4" customWidth="1"/>
    <col min="7177" max="7177" width="10.88671875" style="4" customWidth="1"/>
    <col min="7178" max="7178" width="6" style="4" customWidth="1"/>
    <col min="7179" max="7179" width="7" style="4" customWidth="1"/>
    <col min="7180" max="7180" width="9.33203125" style="4" customWidth="1"/>
    <col min="7181" max="7181" width="5.44140625" style="4" customWidth="1"/>
    <col min="7182" max="7182" width="7.6640625" style="4" customWidth="1"/>
    <col min="7183" max="7183" width="8.44140625" style="4" customWidth="1"/>
    <col min="7184" max="7184" width="6.6640625" style="4" customWidth="1"/>
    <col min="7185" max="7185" width="8.109375" style="4" customWidth="1"/>
    <col min="7186" max="7186" width="8.33203125" style="4" customWidth="1"/>
    <col min="7187" max="7187" width="6.33203125" style="4" customWidth="1"/>
    <col min="7188" max="7188" width="7.5546875" style="4" customWidth="1"/>
    <col min="7189" max="7189" width="9.109375" style="4" customWidth="1"/>
    <col min="7190" max="7190" width="8.44140625" style="4" customWidth="1"/>
    <col min="7191" max="7191" width="7.6640625" style="4" customWidth="1"/>
    <col min="7192" max="7192" width="3.33203125" style="4" customWidth="1"/>
    <col min="7193" max="7193" width="2.5546875" style="4" customWidth="1"/>
    <col min="7194" max="7194" width="2.6640625" style="4" customWidth="1"/>
    <col min="7195" max="7195" width="2.5546875" style="4" customWidth="1"/>
    <col min="7196" max="7196" width="3.44140625" style="4" customWidth="1"/>
    <col min="7197" max="7197" width="3.109375" style="4" customWidth="1"/>
    <col min="7198" max="7198" width="3" style="4" customWidth="1"/>
    <col min="7199" max="7199" width="2.5546875" style="4" customWidth="1"/>
    <col min="7200" max="7200" width="3.44140625" style="4" customWidth="1"/>
    <col min="7201" max="7201" width="4" style="4" customWidth="1"/>
    <col min="7202" max="7202" width="2.5546875" style="4" customWidth="1"/>
    <col min="7203" max="7203" width="0" style="4" hidden="1" customWidth="1"/>
    <col min="7204" max="7204" width="3.33203125" style="4" customWidth="1"/>
    <col min="7205" max="7421" width="9.109375" style="4"/>
    <col min="7422" max="7422" width="6.33203125" style="4" customWidth="1"/>
    <col min="7423" max="7423" width="23.5546875" style="4" customWidth="1"/>
    <col min="7424" max="7424" width="5.6640625" style="4" customWidth="1"/>
    <col min="7425" max="7425" width="13.88671875" style="4" customWidth="1"/>
    <col min="7426" max="7426" width="16.5546875" style="4" customWidth="1"/>
    <col min="7427" max="7427" width="13.88671875" style="4" customWidth="1"/>
    <col min="7428" max="7428" width="10.44140625" style="4" customWidth="1"/>
    <col min="7429" max="7429" width="10.5546875" style="4" customWidth="1"/>
    <col min="7430" max="7430" width="9.33203125" style="4" customWidth="1"/>
    <col min="7431" max="7431" width="5.5546875" style="4" customWidth="1"/>
    <col min="7432" max="7432" width="8.5546875" style="4" customWidth="1"/>
    <col min="7433" max="7433" width="10.88671875" style="4" customWidth="1"/>
    <col min="7434" max="7434" width="6" style="4" customWidth="1"/>
    <col min="7435" max="7435" width="7" style="4" customWidth="1"/>
    <col min="7436" max="7436" width="9.33203125" style="4" customWidth="1"/>
    <col min="7437" max="7437" width="5.44140625" style="4" customWidth="1"/>
    <col min="7438" max="7438" width="7.6640625" style="4" customWidth="1"/>
    <col min="7439" max="7439" width="8.44140625" style="4" customWidth="1"/>
    <col min="7440" max="7440" width="6.6640625" style="4" customWidth="1"/>
    <col min="7441" max="7441" width="8.109375" style="4" customWidth="1"/>
    <col min="7442" max="7442" width="8.33203125" style="4" customWidth="1"/>
    <col min="7443" max="7443" width="6.33203125" style="4" customWidth="1"/>
    <col min="7444" max="7444" width="7.5546875" style="4" customWidth="1"/>
    <col min="7445" max="7445" width="9.109375" style="4" customWidth="1"/>
    <col min="7446" max="7446" width="8.44140625" style="4" customWidth="1"/>
    <col min="7447" max="7447" width="7.6640625" style="4" customWidth="1"/>
    <col min="7448" max="7448" width="3.33203125" style="4" customWidth="1"/>
    <col min="7449" max="7449" width="2.5546875" style="4" customWidth="1"/>
    <col min="7450" max="7450" width="2.6640625" style="4" customWidth="1"/>
    <col min="7451" max="7451" width="2.5546875" style="4" customWidth="1"/>
    <col min="7452" max="7452" width="3.44140625" style="4" customWidth="1"/>
    <col min="7453" max="7453" width="3.109375" style="4" customWidth="1"/>
    <col min="7454" max="7454" width="3" style="4" customWidth="1"/>
    <col min="7455" max="7455" width="2.5546875" style="4" customWidth="1"/>
    <col min="7456" max="7456" width="3.44140625" style="4" customWidth="1"/>
    <col min="7457" max="7457" width="4" style="4" customWidth="1"/>
    <col min="7458" max="7458" width="2.5546875" style="4" customWidth="1"/>
    <col min="7459" max="7459" width="0" style="4" hidden="1" customWidth="1"/>
    <col min="7460" max="7460" width="3.33203125" style="4" customWidth="1"/>
    <col min="7461" max="7677" width="9.109375" style="4"/>
    <col min="7678" max="7678" width="6.33203125" style="4" customWidth="1"/>
    <col min="7679" max="7679" width="23.5546875" style="4" customWidth="1"/>
    <col min="7680" max="7680" width="5.6640625" style="4" customWidth="1"/>
    <col min="7681" max="7681" width="13.88671875" style="4" customWidth="1"/>
    <col min="7682" max="7682" width="16.5546875" style="4" customWidth="1"/>
    <col min="7683" max="7683" width="13.88671875" style="4" customWidth="1"/>
    <col min="7684" max="7684" width="10.44140625" style="4" customWidth="1"/>
    <col min="7685" max="7685" width="10.5546875" style="4" customWidth="1"/>
    <col min="7686" max="7686" width="9.33203125" style="4" customWidth="1"/>
    <col min="7687" max="7687" width="5.5546875" style="4" customWidth="1"/>
    <col min="7688" max="7688" width="8.5546875" style="4" customWidth="1"/>
    <col min="7689" max="7689" width="10.88671875" style="4" customWidth="1"/>
    <col min="7690" max="7690" width="6" style="4" customWidth="1"/>
    <col min="7691" max="7691" width="7" style="4" customWidth="1"/>
    <col min="7692" max="7692" width="9.33203125" style="4" customWidth="1"/>
    <col min="7693" max="7693" width="5.44140625" style="4" customWidth="1"/>
    <col min="7694" max="7694" width="7.6640625" style="4" customWidth="1"/>
    <col min="7695" max="7695" width="8.44140625" style="4" customWidth="1"/>
    <col min="7696" max="7696" width="6.6640625" style="4" customWidth="1"/>
    <col min="7697" max="7697" width="8.109375" style="4" customWidth="1"/>
    <col min="7698" max="7698" width="8.33203125" style="4" customWidth="1"/>
    <col min="7699" max="7699" width="6.33203125" style="4" customWidth="1"/>
    <col min="7700" max="7700" width="7.5546875" style="4" customWidth="1"/>
    <col min="7701" max="7701" width="9.109375" style="4" customWidth="1"/>
    <col min="7702" max="7702" width="8.44140625" style="4" customWidth="1"/>
    <col min="7703" max="7703" width="7.6640625" style="4" customWidth="1"/>
    <col min="7704" max="7704" width="3.33203125" style="4" customWidth="1"/>
    <col min="7705" max="7705" width="2.5546875" style="4" customWidth="1"/>
    <col min="7706" max="7706" width="2.6640625" style="4" customWidth="1"/>
    <col min="7707" max="7707" width="2.5546875" style="4" customWidth="1"/>
    <col min="7708" max="7708" width="3.44140625" style="4" customWidth="1"/>
    <col min="7709" max="7709" width="3.109375" style="4" customWidth="1"/>
    <col min="7710" max="7710" width="3" style="4" customWidth="1"/>
    <col min="7711" max="7711" width="2.5546875" style="4" customWidth="1"/>
    <col min="7712" max="7712" width="3.44140625" style="4" customWidth="1"/>
    <col min="7713" max="7713" width="4" style="4" customWidth="1"/>
    <col min="7714" max="7714" width="2.5546875" style="4" customWidth="1"/>
    <col min="7715" max="7715" width="0" style="4" hidden="1" customWidth="1"/>
    <col min="7716" max="7716" width="3.33203125" style="4" customWidth="1"/>
    <col min="7717" max="7933" width="9.109375" style="4"/>
    <col min="7934" max="7934" width="6.33203125" style="4" customWidth="1"/>
    <col min="7935" max="7935" width="23.5546875" style="4" customWidth="1"/>
    <col min="7936" max="7936" width="5.6640625" style="4" customWidth="1"/>
    <col min="7937" max="7937" width="13.88671875" style="4" customWidth="1"/>
    <col min="7938" max="7938" width="16.5546875" style="4" customWidth="1"/>
    <col min="7939" max="7939" width="13.88671875" style="4" customWidth="1"/>
    <col min="7940" max="7940" width="10.44140625" style="4" customWidth="1"/>
    <col min="7941" max="7941" width="10.5546875" style="4" customWidth="1"/>
    <col min="7942" max="7942" width="9.33203125" style="4" customWidth="1"/>
    <col min="7943" max="7943" width="5.5546875" style="4" customWidth="1"/>
    <col min="7944" max="7944" width="8.5546875" style="4" customWidth="1"/>
    <col min="7945" max="7945" width="10.88671875" style="4" customWidth="1"/>
    <col min="7946" max="7946" width="6" style="4" customWidth="1"/>
    <col min="7947" max="7947" width="7" style="4" customWidth="1"/>
    <col min="7948" max="7948" width="9.33203125" style="4" customWidth="1"/>
    <col min="7949" max="7949" width="5.44140625" style="4" customWidth="1"/>
    <col min="7950" max="7950" width="7.6640625" style="4" customWidth="1"/>
    <col min="7951" max="7951" width="8.44140625" style="4" customWidth="1"/>
    <col min="7952" max="7952" width="6.6640625" style="4" customWidth="1"/>
    <col min="7953" max="7953" width="8.109375" style="4" customWidth="1"/>
    <col min="7954" max="7954" width="8.33203125" style="4" customWidth="1"/>
    <col min="7955" max="7955" width="6.33203125" style="4" customWidth="1"/>
    <col min="7956" max="7956" width="7.5546875" style="4" customWidth="1"/>
    <col min="7957" max="7957" width="9.109375" style="4" customWidth="1"/>
    <col min="7958" max="7958" width="8.44140625" style="4" customWidth="1"/>
    <col min="7959" max="7959" width="7.6640625" style="4" customWidth="1"/>
    <col min="7960" max="7960" width="3.33203125" style="4" customWidth="1"/>
    <col min="7961" max="7961" width="2.5546875" style="4" customWidth="1"/>
    <col min="7962" max="7962" width="2.6640625" style="4" customWidth="1"/>
    <col min="7963" max="7963" width="2.5546875" style="4" customWidth="1"/>
    <col min="7964" max="7964" width="3.44140625" style="4" customWidth="1"/>
    <col min="7965" max="7965" width="3.109375" style="4" customWidth="1"/>
    <col min="7966" max="7966" width="3" style="4" customWidth="1"/>
    <col min="7967" max="7967" width="2.5546875" style="4" customWidth="1"/>
    <col min="7968" max="7968" width="3.44140625" style="4" customWidth="1"/>
    <col min="7969" max="7969" width="4" style="4" customWidth="1"/>
    <col min="7970" max="7970" width="2.5546875" style="4" customWidth="1"/>
    <col min="7971" max="7971" width="0" style="4" hidden="1" customWidth="1"/>
    <col min="7972" max="7972" width="3.33203125" style="4" customWidth="1"/>
    <col min="7973" max="8189" width="9.109375" style="4"/>
    <col min="8190" max="8190" width="6.33203125" style="4" customWidth="1"/>
    <col min="8191" max="8191" width="23.5546875" style="4" customWidth="1"/>
    <col min="8192" max="8192" width="5.6640625" style="4" customWidth="1"/>
    <col min="8193" max="8193" width="13.88671875" style="4" customWidth="1"/>
    <col min="8194" max="8194" width="16.5546875" style="4" customWidth="1"/>
    <col min="8195" max="8195" width="13.88671875" style="4" customWidth="1"/>
    <col min="8196" max="8196" width="10.44140625" style="4" customWidth="1"/>
    <col min="8197" max="8197" width="10.5546875" style="4" customWidth="1"/>
    <col min="8198" max="8198" width="9.33203125" style="4" customWidth="1"/>
    <col min="8199" max="8199" width="5.5546875" style="4" customWidth="1"/>
    <col min="8200" max="8200" width="8.5546875" style="4" customWidth="1"/>
    <col min="8201" max="8201" width="10.88671875" style="4" customWidth="1"/>
    <col min="8202" max="8202" width="6" style="4" customWidth="1"/>
    <col min="8203" max="8203" width="7" style="4" customWidth="1"/>
    <col min="8204" max="8204" width="9.33203125" style="4" customWidth="1"/>
    <col min="8205" max="8205" width="5.44140625" style="4" customWidth="1"/>
    <col min="8206" max="8206" width="7.6640625" style="4" customWidth="1"/>
    <col min="8207" max="8207" width="8.44140625" style="4" customWidth="1"/>
    <col min="8208" max="8208" width="6.6640625" style="4" customWidth="1"/>
    <col min="8209" max="8209" width="8.109375" style="4" customWidth="1"/>
    <col min="8210" max="8210" width="8.33203125" style="4" customWidth="1"/>
    <col min="8211" max="8211" width="6.33203125" style="4" customWidth="1"/>
    <col min="8212" max="8212" width="7.5546875" style="4" customWidth="1"/>
    <col min="8213" max="8213" width="9.109375" style="4" customWidth="1"/>
    <col min="8214" max="8214" width="8.44140625" style="4" customWidth="1"/>
    <col min="8215" max="8215" width="7.6640625" style="4" customWidth="1"/>
    <col min="8216" max="8216" width="3.33203125" style="4" customWidth="1"/>
    <col min="8217" max="8217" width="2.5546875" style="4" customWidth="1"/>
    <col min="8218" max="8218" width="2.6640625" style="4" customWidth="1"/>
    <col min="8219" max="8219" width="2.5546875" style="4" customWidth="1"/>
    <col min="8220" max="8220" width="3.44140625" style="4" customWidth="1"/>
    <col min="8221" max="8221" width="3.109375" style="4" customWidth="1"/>
    <col min="8222" max="8222" width="3" style="4" customWidth="1"/>
    <col min="8223" max="8223" width="2.5546875" style="4" customWidth="1"/>
    <col min="8224" max="8224" width="3.44140625" style="4" customWidth="1"/>
    <col min="8225" max="8225" width="4" style="4" customWidth="1"/>
    <col min="8226" max="8226" width="2.5546875" style="4" customWidth="1"/>
    <col min="8227" max="8227" width="0" style="4" hidden="1" customWidth="1"/>
    <col min="8228" max="8228" width="3.33203125" style="4" customWidth="1"/>
    <col min="8229" max="8445" width="9.109375" style="4"/>
    <col min="8446" max="8446" width="6.33203125" style="4" customWidth="1"/>
    <col min="8447" max="8447" width="23.5546875" style="4" customWidth="1"/>
    <col min="8448" max="8448" width="5.6640625" style="4" customWidth="1"/>
    <col min="8449" max="8449" width="13.88671875" style="4" customWidth="1"/>
    <col min="8450" max="8450" width="16.5546875" style="4" customWidth="1"/>
    <col min="8451" max="8451" width="13.88671875" style="4" customWidth="1"/>
    <col min="8452" max="8452" width="10.44140625" style="4" customWidth="1"/>
    <col min="8453" max="8453" width="10.5546875" style="4" customWidth="1"/>
    <col min="8454" max="8454" width="9.33203125" style="4" customWidth="1"/>
    <col min="8455" max="8455" width="5.5546875" style="4" customWidth="1"/>
    <col min="8456" max="8456" width="8.5546875" style="4" customWidth="1"/>
    <col min="8457" max="8457" width="10.88671875" style="4" customWidth="1"/>
    <col min="8458" max="8458" width="6" style="4" customWidth="1"/>
    <col min="8459" max="8459" width="7" style="4" customWidth="1"/>
    <col min="8460" max="8460" width="9.33203125" style="4" customWidth="1"/>
    <col min="8461" max="8461" width="5.44140625" style="4" customWidth="1"/>
    <col min="8462" max="8462" width="7.6640625" style="4" customWidth="1"/>
    <col min="8463" max="8463" width="8.44140625" style="4" customWidth="1"/>
    <col min="8464" max="8464" width="6.6640625" style="4" customWidth="1"/>
    <col min="8465" max="8465" width="8.109375" style="4" customWidth="1"/>
    <col min="8466" max="8466" width="8.33203125" style="4" customWidth="1"/>
    <col min="8467" max="8467" width="6.33203125" style="4" customWidth="1"/>
    <col min="8468" max="8468" width="7.5546875" style="4" customWidth="1"/>
    <col min="8469" max="8469" width="9.109375" style="4" customWidth="1"/>
    <col min="8470" max="8470" width="8.44140625" style="4" customWidth="1"/>
    <col min="8471" max="8471" width="7.6640625" style="4" customWidth="1"/>
    <col min="8472" max="8472" width="3.33203125" style="4" customWidth="1"/>
    <col min="8473" max="8473" width="2.5546875" style="4" customWidth="1"/>
    <col min="8474" max="8474" width="2.6640625" style="4" customWidth="1"/>
    <col min="8475" max="8475" width="2.5546875" style="4" customWidth="1"/>
    <col min="8476" max="8476" width="3.44140625" style="4" customWidth="1"/>
    <col min="8477" max="8477" width="3.109375" style="4" customWidth="1"/>
    <col min="8478" max="8478" width="3" style="4" customWidth="1"/>
    <col min="8479" max="8479" width="2.5546875" style="4" customWidth="1"/>
    <col min="8480" max="8480" width="3.44140625" style="4" customWidth="1"/>
    <col min="8481" max="8481" width="4" style="4" customWidth="1"/>
    <col min="8482" max="8482" width="2.5546875" style="4" customWidth="1"/>
    <col min="8483" max="8483" width="0" style="4" hidden="1" customWidth="1"/>
    <col min="8484" max="8484" width="3.33203125" style="4" customWidth="1"/>
    <col min="8485" max="8701" width="9.109375" style="4"/>
    <col min="8702" max="8702" width="6.33203125" style="4" customWidth="1"/>
    <col min="8703" max="8703" width="23.5546875" style="4" customWidth="1"/>
    <col min="8704" max="8704" width="5.6640625" style="4" customWidth="1"/>
    <col min="8705" max="8705" width="13.88671875" style="4" customWidth="1"/>
    <col min="8706" max="8706" width="16.5546875" style="4" customWidth="1"/>
    <col min="8707" max="8707" width="13.88671875" style="4" customWidth="1"/>
    <col min="8708" max="8708" width="10.44140625" style="4" customWidth="1"/>
    <col min="8709" max="8709" width="10.5546875" style="4" customWidth="1"/>
    <col min="8710" max="8710" width="9.33203125" style="4" customWidth="1"/>
    <col min="8711" max="8711" width="5.5546875" style="4" customWidth="1"/>
    <col min="8712" max="8712" width="8.5546875" style="4" customWidth="1"/>
    <col min="8713" max="8713" width="10.88671875" style="4" customWidth="1"/>
    <col min="8714" max="8714" width="6" style="4" customWidth="1"/>
    <col min="8715" max="8715" width="7" style="4" customWidth="1"/>
    <col min="8716" max="8716" width="9.33203125" style="4" customWidth="1"/>
    <col min="8717" max="8717" width="5.44140625" style="4" customWidth="1"/>
    <col min="8718" max="8718" width="7.6640625" style="4" customWidth="1"/>
    <col min="8719" max="8719" width="8.44140625" style="4" customWidth="1"/>
    <col min="8720" max="8720" width="6.6640625" style="4" customWidth="1"/>
    <col min="8721" max="8721" width="8.109375" style="4" customWidth="1"/>
    <col min="8722" max="8722" width="8.33203125" style="4" customWidth="1"/>
    <col min="8723" max="8723" width="6.33203125" style="4" customWidth="1"/>
    <col min="8724" max="8724" width="7.5546875" style="4" customWidth="1"/>
    <col min="8725" max="8725" width="9.109375" style="4" customWidth="1"/>
    <col min="8726" max="8726" width="8.44140625" style="4" customWidth="1"/>
    <col min="8727" max="8727" width="7.6640625" style="4" customWidth="1"/>
    <col min="8728" max="8728" width="3.33203125" style="4" customWidth="1"/>
    <col min="8729" max="8729" width="2.5546875" style="4" customWidth="1"/>
    <col min="8730" max="8730" width="2.6640625" style="4" customWidth="1"/>
    <col min="8731" max="8731" width="2.5546875" style="4" customWidth="1"/>
    <col min="8732" max="8732" width="3.44140625" style="4" customWidth="1"/>
    <col min="8733" max="8733" width="3.109375" style="4" customWidth="1"/>
    <col min="8734" max="8734" width="3" style="4" customWidth="1"/>
    <col min="8735" max="8735" width="2.5546875" style="4" customWidth="1"/>
    <col min="8736" max="8736" width="3.44140625" style="4" customWidth="1"/>
    <col min="8737" max="8737" width="4" style="4" customWidth="1"/>
    <col min="8738" max="8738" width="2.5546875" style="4" customWidth="1"/>
    <col min="8739" max="8739" width="0" style="4" hidden="1" customWidth="1"/>
    <col min="8740" max="8740" width="3.33203125" style="4" customWidth="1"/>
    <col min="8741" max="8957" width="9.109375" style="4"/>
    <col min="8958" max="8958" width="6.33203125" style="4" customWidth="1"/>
    <col min="8959" max="8959" width="23.5546875" style="4" customWidth="1"/>
    <col min="8960" max="8960" width="5.6640625" style="4" customWidth="1"/>
    <col min="8961" max="8961" width="13.88671875" style="4" customWidth="1"/>
    <col min="8962" max="8962" width="16.5546875" style="4" customWidth="1"/>
    <col min="8963" max="8963" width="13.88671875" style="4" customWidth="1"/>
    <col min="8964" max="8964" width="10.44140625" style="4" customWidth="1"/>
    <col min="8965" max="8965" width="10.5546875" style="4" customWidth="1"/>
    <col min="8966" max="8966" width="9.33203125" style="4" customWidth="1"/>
    <col min="8967" max="8967" width="5.5546875" style="4" customWidth="1"/>
    <col min="8968" max="8968" width="8.5546875" style="4" customWidth="1"/>
    <col min="8969" max="8969" width="10.88671875" style="4" customWidth="1"/>
    <col min="8970" max="8970" width="6" style="4" customWidth="1"/>
    <col min="8971" max="8971" width="7" style="4" customWidth="1"/>
    <col min="8972" max="8972" width="9.33203125" style="4" customWidth="1"/>
    <col min="8973" max="8973" width="5.44140625" style="4" customWidth="1"/>
    <col min="8974" max="8974" width="7.6640625" style="4" customWidth="1"/>
    <col min="8975" max="8975" width="8.44140625" style="4" customWidth="1"/>
    <col min="8976" max="8976" width="6.6640625" style="4" customWidth="1"/>
    <col min="8977" max="8977" width="8.109375" style="4" customWidth="1"/>
    <col min="8978" max="8978" width="8.33203125" style="4" customWidth="1"/>
    <col min="8979" max="8979" width="6.33203125" style="4" customWidth="1"/>
    <col min="8980" max="8980" width="7.5546875" style="4" customWidth="1"/>
    <col min="8981" max="8981" width="9.109375" style="4" customWidth="1"/>
    <col min="8982" max="8982" width="8.44140625" style="4" customWidth="1"/>
    <col min="8983" max="8983" width="7.6640625" style="4" customWidth="1"/>
    <col min="8984" max="8984" width="3.33203125" style="4" customWidth="1"/>
    <col min="8985" max="8985" width="2.5546875" style="4" customWidth="1"/>
    <col min="8986" max="8986" width="2.6640625" style="4" customWidth="1"/>
    <col min="8987" max="8987" width="2.5546875" style="4" customWidth="1"/>
    <col min="8988" max="8988" width="3.44140625" style="4" customWidth="1"/>
    <col min="8989" max="8989" width="3.109375" style="4" customWidth="1"/>
    <col min="8990" max="8990" width="3" style="4" customWidth="1"/>
    <col min="8991" max="8991" width="2.5546875" style="4" customWidth="1"/>
    <col min="8992" max="8992" width="3.44140625" style="4" customWidth="1"/>
    <col min="8993" max="8993" width="4" style="4" customWidth="1"/>
    <col min="8994" max="8994" width="2.5546875" style="4" customWidth="1"/>
    <col min="8995" max="8995" width="0" style="4" hidden="1" customWidth="1"/>
    <col min="8996" max="8996" width="3.33203125" style="4" customWidth="1"/>
    <col min="8997" max="9213" width="9.109375" style="4"/>
    <col min="9214" max="9214" width="6.33203125" style="4" customWidth="1"/>
    <col min="9215" max="9215" width="23.5546875" style="4" customWidth="1"/>
    <col min="9216" max="9216" width="5.6640625" style="4" customWidth="1"/>
    <col min="9217" max="9217" width="13.88671875" style="4" customWidth="1"/>
    <col min="9218" max="9218" width="16.5546875" style="4" customWidth="1"/>
    <col min="9219" max="9219" width="13.88671875" style="4" customWidth="1"/>
    <col min="9220" max="9220" width="10.44140625" style="4" customWidth="1"/>
    <col min="9221" max="9221" width="10.5546875" style="4" customWidth="1"/>
    <col min="9222" max="9222" width="9.33203125" style="4" customWidth="1"/>
    <col min="9223" max="9223" width="5.5546875" style="4" customWidth="1"/>
    <col min="9224" max="9224" width="8.5546875" style="4" customWidth="1"/>
    <col min="9225" max="9225" width="10.88671875" style="4" customWidth="1"/>
    <col min="9226" max="9226" width="6" style="4" customWidth="1"/>
    <col min="9227" max="9227" width="7" style="4" customWidth="1"/>
    <col min="9228" max="9228" width="9.33203125" style="4" customWidth="1"/>
    <col min="9229" max="9229" width="5.44140625" style="4" customWidth="1"/>
    <col min="9230" max="9230" width="7.6640625" style="4" customWidth="1"/>
    <col min="9231" max="9231" width="8.44140625" style="4" customWidth="1"/>
    <col min="9232" max="9232" width="6.6640625" style="4" customWidth="1"/>
    <col min="9233" max="9233" width="8.109375" style="4" customWidth="1"/>
    <col min="9234" max="9234" width="8.33203125" style="4" customWidth="1"/>
    <col min="9235" max="9235" width="6.33203125" style="4" customWidth="1"/>
    <col min="9236" max="9236" width="7.5546875" style="4" customWidth="1"/>
    <col min="9237" max="9237" width="9.109375" style="4" customWidth="1"/>
    <col min="9238" max="9238" width="8.44140625" style="4" customWidth="1"/>
    <col min="9239" max="9239" width="7.6640625" style="4" customWidth="1"/>
    <col min="9240" max="9240" width="3.33203125" style="4" customWidth="1"/>
    <col min="9241" max="9241" width="2.5546875" style="4" customWidth="1"/>
    <col min="9242" max="9242" width="2.6640625" style="4" customWidth="1"/>
    <col min="9243" max="9243" width="2.5546875" style="4" customWidth="1"/>
    <col min="9244" max="9244" width="3.44140625" style="4" customWidth="1"/>
    <col min="9245" max="9245" width="3.109375" style="4" customWidth="1"/>
    <col min="9246" max="9246" width="3" style="4" customWidth="1"/>
    <col min="9247" max="9247" width="2.5546875" style="4" customWidth="1"/>
    <col min="9248" max="9248" width="3.44140625" style="4" customWidth="1"/>
    <col min="9249" max="9249" width="4" style="4" customWidth="1"/>
    <col min="9250" max="9250" width="2.5546875" style="4" customWidth="1"/>
    <col min="9251" max="9251" width="0" style="4" hidden="1" customWidth="1"/>
    <col min="9252" max="9252" width="3.33203125" style="4" customWidth="1"/>
    <col min="9253" max="9469" width="9.109375" style="4"/>
    <col min="9470" max="9470" width="6.33203125" style="4" customWidth="1"/>
    <col min="9471" max="9471" width="23.5546875" style="4" customWidth="1"/>
    <col min="9472" max="9472" width="5.6640625" style="4" customWidth="1"/>
    <col min="9473" max="9473" width="13.88671875" style="4" customWidth="1"/>
    <col min="9474" max="9474" width="16.5546875" style="4" customWidth="1"/>
    <col min="9475" max="9475" width="13.88671875" style="4" customWidth="1"/>
    <col min="9476" max="9476" width="10.44140625" style="4" customWidth="1"/>
    <col min="9477" max="9477" width="10.5546875" style="4" customWidth="1"/>
    <col min="9478" max="9478" width="9.33203125" style="4" customWidth="1"/>
    <col min="9479" max="9479" width="5.5546875" style="4" customWidth="1"/>
    <col min="9480" max="9480" width="8.5546875" style="4" customWidth="1"/>
    <col min="9481" max="9481" width="10.88671875" style="4" customWidth="1"/>
    <col min="9482" max="9482" width="6" style="4" customWidth="1"/>
    <col min="9483" max="9483" width="7" style="4" customWidth="1"/>
    <col min="9484" max="9484" width="9.33203125" style="4" customWidth="1"/>
    <col min="9485" max="9485" width="5.44140625" style="4" customWidth="1"/>
    <col min="9486" max="9486" width="7.6640625" style="4" customWidth="1"/>
    <col min="9487" max="9487" width="8.44140625" style="4" customWidth="1"/>
    <col min="9488" max="9488" width="6.6640625" style="4" customWidth="1"/>
    <col min="9489" max="9489" width="8.109375" style="4" customWidth="1"/>
    <col min="9490" max="9490" width="8.33203125" style="4" customWidth="1"/>
    <col min="9491" max="9491" width="6.33203125" style="4" customWidth="1"/>
    <col min="9492" max="9492" width="7.5546875" style="4" customWidth="1"/>
    <col min="9493" max="9493" width="9.109375" style="4" customWidth="1"/>
    <col min="9494" max="9494" width="8.44140625" style="4" customWidth="1"/>
    <col min="9495" max="9495" width="7.6640625" style="4" customWidth="1"/>
    <col min="9496" max="9496" width="3.33203125" style="4" customWidth="1"/>
    <col min="9497" max="9497" width="2.5546875" style="4" customWidth="1"/>
    <col min="9498" max="9498" width="2.6640625" style="4" customWidth="1"/>
    <col min="9499" max="9499" width="2.5546875" style="4" customWidth="1"/>
    <col min="9500" max="9500" width="3.44140625" style="4" customWidth="1"/>
    <col min="9501" max="9501" width="3.109375" style="4" customWidth="1"/>
    <col min="9502" max="9502" width="3" style="4" customWidth="1"/>
    <col min="9503" max="9503" width="2.5546875" style="4" customWidth="1"/>
    <col min="9504" max="9504" width="3.44140625" style="4" customWidth="1"/>
    <col min="9505" max="9505" width="4" style="4" customWidth="1"/>
    <col min="9506" max="9506" width="2.5546875" style="4" customWidth="1"/>
    <col min="9507" max="9507" width="0" style="4" hidden="1" customWidth="1"/>
    <col min="9508" max="9508" width="3.33203125" style="4" customWidth="1"/>
    <col min="9509" max="9725" width="9.109375" style="4"/>
    <col min="9726" max="9726" width="6.33203125" style="4" customWidth="1"/>
    <col min="9727" max="9727" width="23.5546875" style="4" customWidth="1"/>
    <col min="9728" max="9728" width="5.6640625" style="4" customWidth="1"/>
    <col min="9729" max="9729" width="13.88671875" style="4" customWidth="1"/>
    <col min="9730" max="9730" width="16.5546875" style="4" customWidth="1"/>
    <col min="9731" max="9731" width="13.88671875" style="4" customWidth="1"/>
    <col min="9732" max="9732" width="10.44140625" style="4" customWidth="1"/>
    <col min="9733" max="9733" width="10.5546875" style="4" customWidth="1"/>
    <col min="9734" max="9734" width="9.33203125" style="4" customWidth="1"/>
    <col min="9735" max="9735" width="5.5546875" style="4" customWidth="1"/>
    <col min="9736" max="9736" width="8.5546875" style="4" customWidth="1"/>
    <col min="9737" max="9737" width="10.88671875" style="4" customWidth="1"/>
    <col min="9738" max="9738" width="6" style="4" customWidth="1"/>
    <col min="9739" max="9739" width="7" style="4" customWidth="1"/>
    <col min="9740" max="9740" width="9.33203125" style="4" customWidth="1"/>
    <col min="9741" max="9741" width="5.44140625" style="4" customWidth="1"/>
    <col min="9742" max="9742" width="7.6640625" style="4" customWidth="1"/>
    <col min="9743" max="9743" width="8.44140625" style="4" customWidth="1"/>
    <col min="9744" max="9744" width="6.6640625" style="4" customWidth="1"/>
    <col min="9745" max="9745" width="8.109375" style="4" customWidth="1"/>
    <col min="9746" max="9746" width="8.33203125" style="4" customWidth="1"/>
    <col min="9747" max="9747" width="6.33203125" style="4" customWidth="1"/>
    <col min="9748" max="9748" width="7.5546875" style="4" customWidth="1"/>
    <col min="9749" max="9749" width="9.109375" style="4" customWidth="1"/>
    <col min="9750" max="9750" width="8.44140625" style="4" customWidth="1"/>
    <col min="9751" max="9751" width="7.6640625" style="4" customWidth="1"/>
    <col min="9752" max="9752" width="3.33203125" style="4" customWidth="1"/>
    <col min="9753" max="9753" width="2.5546875" style="4" customWidth="1"/>
    <col min="9754" max="9754" width="2.6640625" style="4" customWidth="1"/>
    <col min="9755" max="9755" width="2.5546875" style="4" customWidth="1"/>
    <col min="9756" max="9756" width="3.44140625" style="4" customWidth="1"/>
    <col min="9757" max="9757" width="3.109375" style="4" customWidth="1"/>
    <col min="9758" max="9758" width="3" style="4" customWidth="1"/>
    <col min="9759" max="9759" width="2.5546875" style="4" customWidth="1"/>
    <col min="9760" max="9760" width="3.44140625" style="4" customWidth="1"/>
    <col min="9761" max="9761" width="4" style="4" customWidth="1"/>
    <col min="9762" max="9762" width="2.5546875" style="4" customWidth="1"/>
    <col min="9763" max="9763" width="0" style="4" hidden="1" customWidth="1"/>
    <col min="9764" max="9764" width="3.33203125" style="4" customWidth="1"/>
    <col min="9765" max="9981" width="9.109375" style="4"/>
    <col min="9982" max="9982" width="6.33203125" style="4" customWidth="1"/>
    <col min="9983" max="9983" width="23.5546875" style="4" customWidth="1"/>
    <col min="9984" max="9984" width="5.6640625" style="4" customWidth="1"/>
    <col min="9985" max="9985" width="13.88671875" style="4" customWidth="1"/>
    <col min="9986" max="9986" width="16.5546875" style="4" customWidth="1"/>
    <col min="9987" max="9987" width="13.88671875" style="4" customWidth="1"/>
    <col min="9988" max="9988" width="10.44140625" style="4" customWidth="1"/>
    <col min="9989" max="9989" width="10.5546875" style="4" customWidth="1"/>
    <col min="9990" max="9990" width="9.33203125" style="4" customWidth="1"/>
    <col min="9991" max="9991" width="5.5546875" style="4" customWidth="1"/>
    <col min="9992" max="9992" width="8.5546875" style="4" customWidth="1"/>
    <col min="9993" max="9993" width="10.88671875" style="4" customWidth="1"/>
    <col min="9994" max="9994" width="6" style="4" customWidth="1"/>
    <col min="9995" max="9995" width="7" style="4" customWidth="1"/>
    <col min="9996" max="9996" width="9.33203125" style="4" customWidth="1"/>
    <col min="9997" max="9997" width="5.44140625" style="4" customWidth="1"/>
    <col min="9998" max="9998" width="7.6640625" style="4" customWidth="1"/>
    <col min="9999" max="9999" width="8.44140625" style="4" customWidth="1"/>
    <col min="10000" max="10000" width="6.6640625" style="4" customWidth="1"/>
    <col min="10001" max="10001" width="8.109375" style="4" customWidth="1"/>
    <col min="10002" max="10002" width="8.33203125" style="4" customWidth="1"/>
    <col min="10003" max="10003" width="6.33203125" style="4" customWidth="1"/>
    <col min="10004" max="10004" width="7.5546875" style="4" customWidth="1"/>
    <col min="10005" max="10005" width="9.109375" style="4" customWidth="1"/>
    <col min="10006" max="10006" width="8.44140625" style="4" customWidth="1"/>
    <col min="10007" max="10007" width="7.6640625" style="4" customWidth="1"/>
    <col min="10008" max="10008" width="3.33203125" style="4" customWidth="1"/>
    <col min="10009" max="10009" width="2.5546875" style="4" customWidth="1"/>
    <col min="10010" max="10010" width="2.6640625" style="4" customWidth="1"/>
    <col min="10011" max="10011" width="2.5546875" style="4" customWidth="1"/>
    <col min="10012" max="10012" width="3.44140625" style="4" customWidth="1"/>
    <col min="10013" max="10013" width="3.109375" style="4" customWidth="1"/>
    <col min="10014" max="10014" width="3" style="4" customWidth="1"/>
    <col min="10015" max="10015" width="2.5546875" style="4" customWidth="1"/>
    <col min="10016" max="10016" width="3.44140625" style="4" customWidth="1"/>
    <col min="10017" max="10017" width="4" style="4" customWidth="1"/>
    <col min="10018" max="10018" width="2.5546875" style="4" customWidth="1"/>
    <col min="10019" max="10019" width="0" style="4" hidden="1" customWidth="1"/>
    <col min="10020" max="10020" width="3.33203125" style="4" customWidth="1"/>
    <col min="10021" max="10237" width="9.109375" style="4"/>
    <col min="10238" max="10238" width="6.33203125" style="4" customWidth="1"/>
    <col min="10239" max="10239" width="23.5546875" style="4" customWidth="1"/>
    <col min="10240" max="10240" width="5.6640625" style="4" customWidth="1"/>
    <col min="10241" max="10241" width="13.88671875" style="4" customWidth="1"/>
    <col min="10242" max="10242" width="16.5546875" style="4" customWidth="1"/>
    <col min="10243" max="10243" width="13.88671875" style="4" customWidth="1"/>
    <col min="10244" max="10244" width="10.44140625" style="4" customWidth="1"/>
    <col min="10245" max="10245" width="10.5546875" style="4" customWidth="1"/>
    <col min="10246" max="10246" width="9.33203125" style="4" customWidth="1"/>
    <col min="10247" max="10247" width="5.5546875" style="4" customWidth="1"/>
    <col min="10248" max="10248" width="8.5546875" style="4" customWidth="1"/>
    <col min="10249" max="10249" width="10.88671875" style="4" customWidth="1"/>
    <col min="10250" max="10250" width="6" style="4" customWidth="1"/>
    <col min="10251" max="10251" width="7" style="4" customWidth="1"/>
    <col min="10252" max="10252" width="9.33203125" style="4" customWidth="1"/>
    <col min="10253" max="10253" width="5.44140625" style="4" customWidth="1"/>
    <col min="10254" max="10254" width="7.6640625" style="4" customWidth="1"/>
    <col min="10255" max="10255" width="8.44140625" style="4" customWidth="1"/>
    <col min="10256" max="10256" width="6.6640625" style="4" customWidth="1"/>
    <col min="10257" max="10257" width="8.109375" style="4" customWidth="1"/>
    <col min="10258" max="10258" width="8.33203125" style="4" customWidth="1"/>
    <col min="10259" max="10259" width="6.33203125" style="4" customWidth="1"/>
    <col min="10260" max="10260" width="7.5546875" style="4" customWidth="1"/>
    <col min="10261" max="10261" width="9.109375" style="4" customWidth="1"/>
    <col min="10262" max="10262" width="8.44140625" style="4" customWidth="1"/>
    <col min="10263" max="10263" width="7.6640625" style="4" customWidth="1"/>
    <col min="10264" max="10264" width="3.33203125" style="4" customWidth="1"/>
    <col min="10265" max="10265" width="2.5546875" style="4" customWidth="1"/>
    <col min="10266" max="10266" width="2.6640625" style="4" customWidth="1"/>
    <col min="10267" max="10267" width="2.5546875" style="4" customWidth="1"/>
    <col min="10268" max="10268" width="3.44140625" style="4" customWidth="1"/>
    <col min="10269" max="10269" width="3.109375" style="4" customWidth="1"/>
    <col min="10270" max="10270" width="3" style="4" customWidth="1"/>
    <col min="10271" max="10271" width="2.5546875" style="4" customWidth="1"/>
    <col min="10272" max="10272" width="3.44140625" style="4" customWidth="1"/>
    <col min="10273" max="10273" width="4" style="4" customWidth="1"/>
    <col min="10274" max="10274" width="2.5546875" style="4" customWidth="1"/>
    <col min="10275" max="10275" width="0" style="4" hidden="1" customWidth="1"/>
    <col min="10276" max="10276" width="3.33203125" style="4" customWidth="1"/>
    <col min="10277" max="10493" width="9.109375" style="4"/>
    <col min="10494" max="10494" width="6.33203125" style="4" customWidth="1"/>
    <col min="10495" max="10495" width="23.5546875" style="4" customWidth="1"/>
    <col min="10496" max="10496" width="5.6640625" style="4" customWidth="1"/>
    <col min="10497" max="10497" width="13.88671875" style="4" customWidth="1"/>
    <col min="10498" max="10498" width="16.5546875" style="4" customWidth="1"/>
    <col min="10499" max="10499" width="13.88671875" style="4" customWidth="1"/>
    <col min="10500" max="10500" width="10.44140625" style="4" customWidth="1"/>
    <col min="10501" max="10501" width="10.5546875" style="4" customWidth="1"/>
    <col min="10502" max="10502" width="9.33203125" style="4" customWidth="1"/>
    <col min="10503" max="10503" width="5.5546875" style="4" customWidth="1"/>
    <col min="10504" max="10504" width="8.5546875" style="4" customWidth="1"/>
    <col min="10505" max="10505" width="10.88671875" style="4" customWidth="1"/>
    <col min="10506" max="10506" width="6" style="4" customWidth="1"/>
    <col min="10507" max="10507" width="7" style="4" customWidth="1"/>
    <col min="10508" max="10508" width="9.33203125" style="4" customWidth="1"/>
    <col min="10509" max="10509" width="5.44140625" style="4" customWidth="1"/>
    <col min="10510" max="10510" width="7.6640625" style="4" customWidth="1"/>
    <col min="10511" max="10511" width="8.44140625" style="4" customWidth="1"/>
    <col min="10512" max="10512" width="6.6640625" style="4" customWidth="1"/>
    <col min="10513" max="10513" width="8.109375" style="4" customWidth="1"/>
    <col min="10514" max="10514" width="8.33203125" style="4" customWidth="1"/>
    <col min="10515" max="10515" width="6.33203125" style="4" customWidth="1"/>
    <col min="10516" max="10516" width="7.5546875" style="4" customWidth="1"/>
    <col min="10517" max="10517" width="9.109375" style="4" customWidth="1"/>
    <col min="10518" max="10518" width="8.44140625" style="4" customWidth="1"/>
    <col min="10519" max="10519" width="7.6640625" style="4" customWidth="1"/>
    <col min="10520" max="10520" width="3.33203125" style="4" customWidth="1"/>
    <col min="10521" max="10521" width="2.5546875" style="4" customWidth="1"/>
    <col min="10522" max="10522" width="2.6640625" style="4" customWidth="1"/>
    <col min="10523" max="10523" width="2.5546875" style="4" customWidth="1"/>
    <col min="10524" max="10524" width="3.44140625" style="4" customWidth="1"/>
    <col min="10525" max="10525" width="3.109375" style="4" customWidth="1"/>
    <col min="10526" max="10526" width="3" style="4" customWidth="1"/>
    <col min="10527" max="10527" width="2.5546875" style="4" customWidth="1"/>
    <col min="10528" max="10528" width="3.44140625" style="4" customWidth="1"/>
    <col min="10529" max="10529" width="4" style="4" customWidth="1"/>
    <col min="10530" max="10530" width="2.5546875" style="4" customWidth="1"/>
    <col min="10531" max="10531" width="0" style="4" hidden="1" customWidth="1"/>
    <col min="10532" max="10532" width="3.33203125" style="4" customWidth="1"/>
    <col min="10533" max="10749" width="9.109375" style="4"/>
    <col min="10750" max="10750" width="6.33203125" style="4" customWidth="1"/>
    <col min="10751" max="10751" width="23.5546875" style="4" customWidth="1"/>
    <col min="10752" max="10752" width="5.6640625" style="4" customWidth="1"/>
    <col min="10753" max="10753" width="13.88671875" style="4" customWidth="1"/>
    <col min="10754" max="10754" width="16.5546875" style="4" customWidth="1"/>
    <col min="10755" max="10755" width="13.88671875" style="4" customWidth="1"/>
    <col min="10756" max="10756" width="10.44140625" style="4" customWidth="1"/>
    <col min="10757" max="10757" width="10.5546875" style="4" customWidth="1"/>
    <col min="10758" max="10758" width="9.33203125" style="4" customWidth="1"/>
    <col min="10759" max="10759" width="5.5546875" style="4" customWidth="1"/>
    <col min="10760" max="10760" width="8.5546875" style="4" customWidth="1"/>
    <col min="10761" max="10761" width="10.88671875" style="4" customWidth="1"/>
    <col min="10762" max="10762" width="6" style="4" customWidth="1"/>
    <col min="10763" max="10763" width="7" style="4" customWidth="1"/>
    <col min="10764" max="10764" width="9.33203125" style="4" customWidth="1"/>
    <col min="10765" max="10765" width="5.44140625" style="4" customWidth="1"/>
    <col min="10766" max="10766" width="7.6640625" style="4" customWidth="1"/>
    <col min="10767" max="10767" width="8.44140625" style="4" customWidth="1"/>
    <col min="10768" max="10768" width="6.6640625" style="4" customWidth="1"/>
    <col min="10769" max="10769" width="8.109375" style="4" customWidth="1"/>
    <col min="10770" max="10770" width="8.33203125" style="4" customWidth="1"/>
    <col min="10771" max="10771" width="6.33203125" style="4" customWidth="1"/>
    <col min="10772" max="10772" width="7.5546875" style="4" customWidth="1"/>
    <col min="10773" max="10773" width="9.109375" style="4" customWidth="1"/>
    <col min="10774" max="10774" width="8.44140625" style="4" customWidth="1"/>
    <col min="10775" max="10775" width="7.6640625" style="4" customWidth="1"/>
    <col min="10776" max="10776" width="3.33203125" style="4" customWidth="1"/>
    <col min="10777" max="10777" width="2.5546875" style="4" customWidth="1"/>
    <col min="10778" max="10778" width="2.6640625" style="4" customWidth="1"/>
    <col min="10779" max="10779" width="2.5546875" style="4" customWidth="1"/>
    <col min="10780" max="10780" width="3.44140625" style="4" customWidth="1"/>
    <col min="10781" max="10781" width="3.109375" style="4" customWidth="1"/>
    <col min="10782" max="10782" width="3" style="4" customWidth="1"/>
    <col min="10783" max="10783" width="2.5546875" style="4" customWidth="1"/>
    <col min="10784" max="10784" width="3.44140625" style="4" customWidth="1"/>
    <col min="10785" max="10785" width="4" style="4" customWidth="1"/>
    <col min="10786" max="10786" width="2.5546875" style="4" customWidth="1"/>
    <col min="10787" max="10787" width="0" style="4" hidden="1" customWidth="1"/>
    <col min="10788" max="10788" width="3.33203125" style="4" customWidth="1"/>
    <col min="10789" max="11005" width="9.109375" style="4"/>
    <col min="11006" max="11006" width="6.33203125" style="4" customWidth="1"/>
    <col min="11007" max="11007" width="23.5546875" style="4" customWidth="1"/>
    <col min="11008" max="11008" width="5.6640625" style="4" customWidth="1"/>
    <col min="11009" max="11009" width="13.88671875" style="4" customWidth="1"/>
    <col min="11010" max="11010" width="16.5546875" style="4" customWidth="1"/>
    <col min="11011" max="11011" width="13.88671875" style="4" customWidth="1"/>
    <col min="11012" max="11012" width="10.44140625" style="4" customWidth="1"/>
    <col min="11013" max="11013" width="10.5546875" style="4" customWidth="1"/>
    <col min="11014" max="11014" width="9.33203125" style="4" customWidth="1"/>
    <col min="11015" max="11015" width="5.5546875" style="4" customWidth="1"/>
    <col min="11016" max="11016" width="8.5546875" style="4" customWidth="1"/>
    <col min="11017" max="11017" width="10.88671875" style="4" customWidth="1"/>
    <col min="11018" max="11018" width="6" style="4" customWidth="1"/>
    <col min="11019" max="11019" width="7" style="4" customWidth="1"/>
    <col min="11020" max="11020" width="9.33203125" style="4" customWidth="1"/>
    <col min="11021" max="11021" width="5.44140625" style="4" customWidth="1"/>
    <col min="11022" max="11022" width="7.6640625" style="4" customWidth="1"/>
    <col min="11023" max="11023" width="8.44140625" style="4" customWidth="1"/>
    <col min="11024" max="11024" width="6.6640625" style="4" customWidth="1"/>
    <col min="11025" max="11025" width="8.109375" style="4" customWidth="1"/>
    <col min="11026" max="11026" width="8.33203125" style="4" customWidth="1"/>
    <col min="11027" max="11027" width="6.33203125" style="4" customWidth="1"/>
    <col min="11028" max="11028" width="7.5546875" style="4" customWidth="1"/>
    <col min="11029" max="11029" width="9.109375" style="4" customWidth="1"/>
    <col min="11030" max="11030" width="8.44140625" style="4" customWidth="1"/>
    <col min="11031" max="11031" width="7.6640625" style="4" customWidth="1"/>
    <col min="11032" max="11032" width="3.33203125" style="4" customWidth="1"/>
    <col min="11033" max="11033" width="2.5546875" style="4" customWidth="1"/>
    <col min="11034" max="11034" width="2.6640625" style="4" customWidth="1"/>
    <col min="11035" max="11035" width="2.5546875" style="4" customWidth="1"/>
    <col min="11036" max="11036" width="3.44140625" style="4" customWidth="1"/>
    <col min="11037" max="11037" width="3.109375" style="4" customWidth="1"/>
    <col min="11038" max="11038" width="3" style="4" customWidth="1"/>
    <col min="11039" max="11039" width="2.5546875" style="4" customWidth="1"/>
    <col min="11040" max="11040" width="3.44140625" style="4" customWidth="1"/>
    <col min="11041" max="11041" width="4" style="4" customWidth="1"/>
    <col min="11042" max="11042" width="2.5546875" style="4" customWidth="1"/>
    <col min="11043" max="11043" width="0" style="4" hidden="1" customWidth="1"/>
    <col min="11044" max="11044" width="3.33203125" style="4" customWidth="1"/>
    <col min="11045" max="11261" width="9.109375" style="4"/>
    <col min="11262" max="11262" width="6.33203125" style="4" customWidth="1"/>
    <col min="11263" max="11263" width="23.5546875" style="4" customWidth="1"/>
    <col min="11264" max="11264" width="5.6640625" style="4" customWidth="1"/>
    <col min="11265" max="11265" width="13.88671875" style="4" customWidth="1"/>
    <col min="11266" max="11266" width="16.5546875" style="4" customWidth="1"/>
    <col min="11267" max="11267" width="13.88671875" style="4" customWidth="1"/>
    <col min="11268" max="11268" width="10.44140625" style="4" customWidth="1"/>
    <col min="11269" max="11269" width="10.5546875" style="4" customWidth="1"/>
    <col min="11270" max="11270" width="9.33203125" style="4" customWidth="1"/>
    <col min="11271" max="11271" width="5.5546875" style="4" customWidth="1"/>
    <col min="11272" max="11272" width="8.5546875" style="4" customWidth="1"/>
    <col min="11273" max="11273" width="10.88671875" style="4" customWidth="1"/>
    <col min="11274" max="11274" width="6" style="4" customWidth="1"/>
    <col min="11275" max="11275" width="7" style="4" customWidth="1"/>
    <col min="11276" max="11276" width="9.33203125" style="4" customWidth="1"/>
    <col min="11277" max="11277" width="5.44140625" style="4" customWidth="1"/>
    <col min="11278" max="11278" width="7.6640625" style="4" customWidth="1"/>
    <col min="11279" max="11279" width="8.44140625" style="4" customWidth="1"/>
    <col min="11280" max="11280" width="6.6640625" style="4" customWidth="1"/>
    <col min="11281" max="11281" width="8.109375" style="4" customWidth="1"/>
    <col min="11282" max="11282" width="8.33203125" style="4" customWidth="1"/>
    <col min="11283" max="11283" width="6.33203125" style="4" customWidth="1"/>
    <col min="11284" max="11284" width="7.5546875" style="4" customWidth="1"/>
    <col min="11285" max="11285" width="9.109375" style="4" customWidth="1"/>
    <col min="11286" max="11286" width="8.44140625" style="4" customWidth="1"/>
    <col min="11287" max="11287" width="7.6640625" style="4" customWidth="1"/>
    <col min="11288" max="11288" width="3.33203125" style="4" customWidth="1"/>
    <col min="11289" max="11289" width="2.5546875" style="4" customWidth="1"/>
    <col min="11290" max="11290" width="2.6640625" style="4" customWidth="1"/>
    <col min="11291" max="11291" width="2.5546875" style="4" customWidth="1"/>
    <col min="11292" max="11292" width="3.44140625" style="4" customWidth="1"/>
    <col min="11293" max="11293" width="3.109375" style="4" customWidth="1"/>
    <col min="11294" max="11294" width="3" style="4" customWidth="1"/>
    <col min="11295" max="11295" width="2.5546875" style="4" customWidth="1"/>
    <col min="11296" max="11296" width="3.44140625" style="4" customWidth="1"/>
    <col min="11297" max="11297" width="4" style="4" customWidth="1"/>
    <col min="11298" max="11298" width="2.5546875" style="4" customWidth="1"/>
    <col min="11299" max="11299" width="0" style="4" hidden="1" customWidth="1"/>
    <col min="11300" max="11300" width="3.33203125" style="4" customWidth="1"/>
    <col min="11301" max="11517" width="9.109375" style="4"/>
    <col min="11518" max="11518" width="6.33203125" style="4" customWidth="1"/>
    <col min="11519" max="11519" width="23.5546875" style="4" customWidth="1"/>
    <col min="11520" max="11520" width="5.6640625" style="4" customWidth="1"/>
    <col min="11521" max="11521" width="13.88671875" style="4" customWidth="1"/>
    <col min="11522" max="11522" width="16.5546875" style="4" customWidth="1"/>
    <col min="11523" max="11523" width="13.88671875" style="4" customWidth="1"/>
    <col min="11524" max="11524" width="10.44140625" style="4" customWidth="1"/>
    <col min="11525" max="11525" width="10.5546875" style="4" customWidth="1"/>
    <col min="11526" max="11526" width="9.33203125" style="4" customWidth="1"/>
    <col min="11527" max="11527" width="5.5546875" style="4" customWidth="1"/>
    <col min="11528" max="11528" width="8.5546875" style="4" customWidth="1"/>
    <col min="11529" max="11529" width="10.88671875" style="4" customWidth="1"/>
    <col min="11530" max="11530" width="6" style="4" customWidth="1"/>
    <col min="11531" max="11531" width="7" style="4" customWidth="1"/>
    <col min="11532" max="11532" width="9.33203125" style="4" customWidth="1"/>
    <col min="11533" max="11533" width="5.44140625" style="4" customWidth="1"/>
    <col min="11534" max="11534" width="7.6640625" style="4" customWidth="1"/>
    <col min="11535" max="11535" width="8.44140625" style="4" customWidth="1"/>
    <col min="11536" max="11536" width="6.6640625" style="4" customWidth="1"/>
    <col min="11537" max="11537" width="8.109375" style="4" customWidth="1"/>
    <col min="11538" max="11538" width="8.33203125" style="4" customWidth="1"/>
    <col min="11539" max="11539" width="6.33203125" style="4" customWidth="1"/>
    <col min="11540" max="11540" width="7.5546875" style="4" customWidth="1"/>
    <col min="11541" max="11541" width="9.109375" style="4" customWidth="1"/>
    <col min="11542" max="11542" width="8.44140625" style="4" customWidth="1"/>
    <col min="11543" max="11543" width="7.6640625" style="4" customWidth="1"/>
    <col min="11544" max="11544" width="3.33203125" style="4" customWidth="1"/>
    <col min="11545" max="11545" width="2.5546875" style="4" customWidth="1"/>
    <col min="11546" max="11546" width="2.6640625" style="4" customWidth="1"/>
    <col min="11547" max="11547" width="2.5546875" style="4" customWidth="1"/>
    <col min="11548" max="11548" width="3.44140625" style="4" customWidth="1"/>
    <col min="11549" max="11549" width="3.109375" style="4" customWidth="1"/>
    <col min="11550" max="11550" width="3" style="4" customWidth="1"/>
    <col min="11551" max="11551" width="2.5546875" style="4" customWidth="1"/>
    <col min="11552" max="11552" width="3.44140625" style="4" customWidth="1"/>
    <col min="11553" max="11553" width="4" style="4" customWidth="1"/>
    <col min="11554" max="11554" width="2.5546875" style="4" customWidth="1"/>
    <col min="11555" max="11555" width="0" style="4" hidden="1" customWidth="1"/>
    <col min="11556" max="11556" width="3.33203125" style="4" customWidth="1"/>
    <col min="11557" max="11773" width="9.109375" style="4"/>
    <col min="11774" max="11774" width="6.33203125" style="4" customWidth="1"/>
    <col min="11775" max="11775" width="23.5546875" style="4" customWidth="1"/>
    <col min="11776" max="11776" width="5.6640625" style="4" customWidth="1"/>
    <col min="11777" max="11777" width="13.88671875" style="4" customWidth="1"/>
    <col min="11778" max="11778" width="16.5546875" style="4" customWidth="1"/>
    <col min="11779" max="11779" width="13.88671875" style="4" customWidth="1"/>
    <col min="11780" max="11780" width="10.44140625" style="4" customWidth="1"/>
    <col min="11781" max="11781" width="10.5546875" style="4" customWidth="1"/>
    <col min="11782" max="11782" width="9.33203125" style="4" customWidth="1"/>
    <col min="11783" max="11783" width="5.5546875" style="4" customWidth="1"/>
    <col min="11784" max="11784" width="8.5546875" style="4" customWidth="1"/>
    <col min="11785" max="11785" width="10.88671875" style="4" customWidth="1"/>
    <col min="11786" max="11786" width="6" style="4" customWidth="1"/>
    <col min="11787" max="11787" width="7" style="4" customWidth="1"/>
    <col min="11788" max="11788" width="9.33203125" style="4" customWidth="1"/>
    <col min="11789" max="11789" width="5.44140625" style="4" customWidth="1"/>
    <col min="11790" max="11790" width="7.6640625" style="4" customWidth="1"/>
    <col min="11791" max="11791" width="8.44140625" style="4" customWidth="1"/>
    <col min="11792" max="11792" width="6.6640625" style="4" customWidth="1"/>
    <col min="11793" max="11793" width="8.109375" style="4" customWidth="1"/>
    <col min="11794" max="11794" width="8.33203125" style="4" customWidth="1"/>
    <col min="11795" max="11795" width="6.33203125" style="4" customWidth="1"/>
    <col min="11796" max="11796" width="7.5546875" style="4" customWidth="1"/>
    <col min="11797" max="11797" width="9.109375" style="4" customWidth="1"/>
    <col min="11798" max="11798" width="8.44140625" style="4" customWidth="1"/>
    <col min="11799" max="11799" width="7.6640625" style="4" customWidth="1"/>
    <col min="11800" max="11800" width="3.33203125" style="4" customWidth="1"/>
    <col min="11801" max="11801" width="2.5546875" style="4" customWidth="1"/>
    <col min="11802" max="11802" width="2.6640625" style="4" customWidth="1"/>
    <col min="11803" max="11803" width="2.5546875" style="4" customWidth="1"/>
    <col min="11804" max="11804" width="3.44140625" style="4" customWidth="1"/>
    <col min="11805" max="11805" width="3.109375" style="4" customWidth="1"/>
    <col min="11806" max="11806" width="3" style="4" customWidth="1"/>
    <col min="11807" max="11807" width="2.5546875" style="4" customWidth="1"/>
    <col min="11808" max="11808" width="3.44140625" style="4" customWidth="1"/>
    <col min="11809" max="11809" width="4" style="4" customWidth="1"/>
    <col min="11810" max="11810" width="2.5546875" style="4" customWidth="1"/>
    <col min="11811" max="11811" width="0" style="4" hidden="1" customWidth="1"/>
    <col min="11812" max="11812" width="3.33203125" style="4" customWidth="1"/>
    <col min="11813" max="12029" width="9.109375" style="4"/>
    <col min="12030" max="12030" width="6.33203125" style="4" customWidth="1"/>
    <col min="12031" max="12031" width="23.5546875" style="4" customWidth="1"/>
    <col min="12032" max="12032" width="5.6640625" style="4" customWidth="1"/>
    <col min="12033" max="12033" width="13.88671875" style="4" customWidth="1"/>
    <col min="12034" max="12034" width="16.5546875" style="4" customWidth="1"/>
    <col min="12035" max="12035" width="13.88671875" style="4" customWidth="1"/>
    <col min="12036" max="12036" width="10.44140625" style="4" customWidth="1"/>
    <col min="12037" max="12037" width="10.5546875" style="4" customWidth="1"/>
    <col min="12038" max="12038" width="9.33203125" style="4" customWidth="1"/>
    <col min="12039" max="12039" width="5.5546875" style="4" customWidth="1"/>
    <col min="12040" max="12040" width="8.5546875" style="4" customWidth="1"/>
    <col min="12041" max="12041" width="10.88671875" style="4" customWidth="1"/>
    <col min="12042" max="12042" width="6" style="4" customWidth="1"/>
    <col min="12043" max="12043" width="7" style="4" customWidth="1"/>
    <col min="12044" max="12044" width="9.33203125" style="4" customWidth="1"/>
    <col min="12045" max="12045" width="5.44140625" style="4" customWidth="1"/>
    <col min="12046" max="12046" width="7.6640625" style="4" customWidth="1"/>
    <col min="12047" max="12047" width="8.44140625" style="4" customWidth="1"/>
    <col min="12048" max="12048" width="6.6640625" style="4" customWidth="1"/>
    <col min="12049" max="12049" width="8.109375" style="4" customWidth="1"/>
    <col min="12050" max="12050" width="8.33203125" style="4" customWidth="1"/>
    <col min="12051" max="12051" width="6.33203125" style="4" customWidth="1"/>
    <col min="12052" max="12052" width="7.5546875" style="4" customWidth="1"/>
    <col min="12053" max="12053" width="9.109375" style="4" customWidth="1"/>
    <col min="12054" max="12054" width="8.44140625" style="4" customWidth="1"/>
    <col min="12055" max="12055" width="7.6640625" style="4" customWidth="1"/>
    <col min="12056" max="12056" width="3.33203125" style="4" customWidth="1"/>
    <col min="12057" max="12057" width="2.5546875" style="4" customWidth="1"/>
    <col min="12058" max="12058" width="2.6640625" style="4" customWidth="1"/>
    <col min="12059" max="12059" width="2.5546875" style="4" customWidth="1"/>
    <col min="12060" max="12060" width="3.44140625" style="4" customWidth="1"/>
    <col min="12061" max="12061" width="3.109375" style="4" customWidth="1"/>
    <col min="12062" max="12062" width="3" style="4" customWidth="1"/>
    <col min="12063" max="12063" width="2.5546875" style="4" customWidth="1"/>
    <col min="12064" max="12064" width="3.44140625" style="4" customWidth="1"/>
    <col min="12065" max="12065" width="4" style="4" customWidth="1"/>
    <col min="12066" max="12066" width="2.5546875" style="4" customWidth="1"/>
    <col min="12067" max="12067" width="0" style="4" hidden="1" customWidth="1"/>
    <col min="12068" max="12068" width="3.33203125" style="4" customWidth="1"/>
    <col min="12069" max="12285" width="9.109375" style="4"/>
    <col min="12286" max="12286" width="6.33203125" style="4" customWidth="1"/>
    <col min="12287" max="12287" width="23.5546875" style="4" customWidth="1"/>
    <col min="12288" max="12288" width="5.6640625" style="4" customWidth="1"/>
    <col min="12289" max="12289" width="13.88671875" style="4" customWidth="1"/>
    <col min="12290" max="12290" width="16.5546875" style="4" customWidth="1"/>
    <col min="12291" max="12291" width="13.88671875" style="4" customWidth="1"/>
    <col min="12292" max="12292" width="10.44140625" style="4" customWidth="1"/>
    <col min="12293" max="12293" width="10.5546875" style="4" customWidth="1"/>
    <col min="12294" max="12294" width="9.33203125" style="4" customWidth="1"/>
    <col min="12295" max="12295" width="5.5546875" style="4" customWidth="1"/>
    <col min="12296" max="12296" width="8.5546875" style="4" customWidth="1"/>
    <col min="12297" max="12297" width="10.88671875" style="4" customWidth="1"/>
    <col min="12298" max="12298" width="6" style="4" customWidth="1"/>
    <col min="12299" max="12299" width="7" style="4" customWidth="1"/>
    <col min="12300" max="12300" width="9.33203125" style="4" customWidth="1"/>
    <col min="12301" max="12301" width="5.44140625" style="4" customWidth="1"/>
    <col min="12302" max="12302" width="7.6640625" style="4" customWidth="1"/>
    <col min="12303" max="12303" width="8.44140625" style="4" customWidth="1"/>
    <col min="12304" max="12304" width="6.6640625" style="4" customWidth="1"/>
    <col min="12305" max="12305" width="8.109375" style="4" customWidth="1"/>
    <col min="12306" max="12306" width="8.33203125" style="4" customWidth="1"/>
    <col min="12307" max="12307" width="6.33203125" style="4" customWidth="1"/>
    <col min="12308" max="12308" width="7.5546875" style="4" customWidth="1"/>
    <col min="12309" max="12309" width="9.109375" style="4" customWidth="1"/>
    <col min="12310" max="12310" width="8.44140625" style="4" customWidth="1"/>
    <col min="12311" max="12311" width="7.6640625" style="4" customWidth="1"/>
    <col min="12312" max="12312" width="3.33203125" style="4" customWidth="1"/>
    <col min="12313" max="12313" width="2.5546875" style="4" customWidth="1"/>
    <col min="12314" max="12314" width="2.6640625" style="4" customWidth="1"/>
    <col min="12315" max="12315" width="2.5546875" style="4" customWidth="1"/>
    <col min="12316" max="12316" width="3.44140625" style="4" customWidth="1"/>
    <col min="12317" max="12317" width="3.109375" style="4" customWidth="1"/>
    <col min="12318" max="12318" width="3" style="4" customWidth="1"/>
    <col min="12319" max="12319" width="2.5546875" style="4" customWidth="1"/>
    <col min="12320" max="12320" width="3.44140625" style="4" customWidth="1"/>
    <col min="12321" max="12321" width="4" style="4" customWidth="1"/>
    <col min="12322" max="12322" width="2.5546875" style="4" customWidth="1"/>
    <col min="12323" max="12323" width="0" style="4" hidden="1" customWidth="1"/>
    <col min="12324" max="12324" width="3.33203125" style="4" customWidth="1"/>
    <col min="12325" max="12541" width="9.109375" style="4"/>
    <col min="12542" max="12542" width="6.33203125" style="4" customWidth="1"/>
    <col min="12543" max="12543" width="23.5546875" style="4" customWidth="1"/>
    <col min="12544" max="12544" width="5.6640625" style="4" customWidth="1"/>
    <col min="12545" max="12545" width="13.88671875" style="4" customWidth="1"/>
    <col min="12546" max="12546" width="16.5546875" style="4" customWidth="1"/>
    <col min="12547" max="12547" width="13.88671875" style="4" customWidth="1"/>
    <col min="12548" max="12548" width="10.44140625" style="4" customWidth="1"/>
    <col min="12549" max="12549" width="10.5546875" style="4" customWidth="1"/>
    <col min="12550" max="12550" width="9.33203125" style="4" customWidth="1"/>
    <col min="12551" max="12551" width="5.5546875" style="4" customWidth="1"/>
    <col min="12552" max="12552" width="8.5546875" style="4" customWidth="1"/>
    <col min="12553" max="12553" width="10.88671875" style="4" customWidth="1"/>
    <col min="12554" max="12554" width="6" style="4" customWidth="1"/>
    <col min="12555" max="12555" width="7" style="4" customWidth="1"/>
    <col min="12556" max="12556" width="9.33203125" style="4" customWidth="1"/>
    <col min="12557" max="12557" width="5.44140625" style="4" customWidth="1"/>
    <col min="12558" max="12558" width="7.6640625" style="4" customWidth="1"/>
    <col min="12559" max="12559" width="8.44140625" style="4" customWidth="1"/>
    <col min="12560" max="12560" width="6.6640625" style="4" customWidth="1"/>
    <col min="12561" max="12561" width="8.109375" style="4" customWidth="1"/>
    <col min="12562" max="12562" width="8.33203125" style="4" customWidth="1"/>
    <col min="12563" max="12563" width="6.33203125" style="4" customWidth="1"/>
    <col min="12564" max="12564" width="7.5546875" style="4" customWidth="1"/>
    <col min="12565" max="12565" width="9.109375" style="4" customWidth="1"/>
    <col min="12566" max="12566" width="8.44140625" style="4" customWidth="1"/>
    <col min="12567" max="12567" width="7.6640625" style="4" customWidth="1"/>
    <col min="12568" max="12568" width="3.33203125" style="4" customWidth="1"/>
    <col min="12569" max="12569" width="2.5546875" style="4" customWidth="1"/>
    <col min="12570" max="12570" width="2.6640625" style="4" customWidth="1"/>
    <col min="12571" max="12571" width="2.5546875" style="4" customWidth="1"/>
    <col min="12572" max="12572" width="3.44140625" style="4" customWidth="1"/>
    <col min="12573" max="12573" width="3.109375" style="4" customWidth="1"/>
    <col min="12574" max="12574" width="3" style="4" customWidth="1"/>
    <col min="12575" max="12575" width="2.5546875" style="4" customWidth="1"/>
    <col min="12576" max="12576" width="3.44140625" style="4" customWidth="1"/>
    <col min="12577" max="12577" width="4" style="4" customWidth="1"/>
    <col min="12578" max="12578" width="2.5546875" style="4" customWidth="1"/>
    <col min="12579" max="12579" width="0" style="4" hidden="1" customWidth="1"/>
    <col min="12580" max="12580" width="3.33203125" style="4" customWidth="1"/>
    <col min="12581" max="12797" width="9.109375" style="4"/>
    <col min="12798" max="12798" width="6.33203125" style="4" customWidth="1"/>
    <col min="12799" max="12799" width="23.5546875" style="4" customWidth="1"/>
    <col min="12800" max="12800" width="5.6640625" style="4" customWidth="1"/>
    <col min="12801" max="12801" width="13.88671875" style="4" customWidth="1"/>
    <col min="12802" max="12802" width="16.5546875" style="4" customWidth="1"/>
    <col min="12803" max="12803" width="13.88671875" style="4" customWidth="1"/>
    <col min="12804" max="12804" width="10.44140625" style="4" customWidth="1"/>
    <col min="12805" max="12805" width="10.5546875" style="4" customWidth="1"/>
    <col min="12806" max="12806" width="9.33203125" style="4" customWidth="1"/>
    <col min="12807" max="12807" width="5.5546875" style="4" customWidth="1"/>
    <col min="12808" max="12808" width="8.5546875" style="4" customWidth="1"/>
    <col min="12809" max="12809" width="10.88671875" style="4" customWidth="1"/>
    <col min="12810" max="12810" width="6" style="4" customWidth="1"/>
    <col min="12811" max="12811" width="7" style="4" customWidth="1"/>
    <col min="12812" max="12812" width="9.33203125" style="4" customWidth="1"/>
    <col min="12813" max="12813" width="5.44140625" style="4" customWidth="1"/>
    <col min="12814" max="12814" width="7.6640625" style="4" customWidth="1"/>
    <col min="12815" max="12815" width="8.44140625" style="4" customWidth="1"/>
    <col min="12816" max="12816" width="6.6640625" style="4" customWidth="1"/>
    <col min="12817" max="12817" width="8.109375" style="4" customWidth="1"/>
    <col min="12818" max="12818" width="8.33203125" style="4" customWidth="1"/>
    <col min="12819" max="12819" width="6.33203125" style="4" customWidth="1"/>
    <col min="12820" max="12820" width="7.5546875" style="4" customWidth="1"/>
    <col min="12821" max="12821" width="9.109375" style="4" customWidth="1"/>
    <col min="12822" max="12822" width="8.44140625" style="4" customWidth="1"/>
    <col min="12823" max="12823" width="7.6640625" style="4" customWidth="1"/>
    <col min="12824" max="12824" width="3.33203125" style="4" customWidth="1"/>
    <col min="12825" max="12825" width="2.5546875" style="4" customWidth="1"/>
    <col min="12826" max="12826" width="2.6640625" style="4" customWidth="1"/>
    <col min="12827" max="12827" width="2.5546875" style="4" customWidth="1"/>
    <col min="12828" max="12828" width="3.44140625" style="4" customWidth="1"/>
    <col min="12829" max="12829" width="3.109375" style="4" customWidth="1"/>
    <col min="12830" max="12830" width="3" style="4" customWidth="1"/>
    <col min="12831" max="12831" width="2.5546875" style="4" customWidth="1"/>
    <col min="12832" max="12832" width="3.44140625" style="4" customWidth="1"/>
    <col min="12833" max="12833" width="4" style="4" customWidth="1"/>
    <col min="12834" max="12834" width="2.5546875" style="4" customWidth="1"/>
    <col min="12835" max="12835" width="0" style="4" hidden="1" customWidth="1"/>
    <col min="12836" max="12836" width="3.33203125" style="4" customWidth="1"/>
    <col min="12837" max="13053" width="9.109375" style="4"/>
    <col min="13054" max="13054" width="6.33203125" style="4" customWidth="1"/>
    <col min="13055" max="13055" width="23.5546875" style="4" customWidth="1"/>
    <col min="13056" max="13056" width="5.6640625" style="4" customWidth="1"/>
    <col min="13057" max="13057" width="13.88671875" style="4" customWidth="1"/>
    <col min="13058" max="13058" width="16.5546875" style="4" customWidth="1"/>
    <col min="13059" max="13059" width="13.88671875" style="4" customWidth="1"/>
    <col min="13060" max="13060" width="10.44140625" style="4" customWidth="1"/>
    <col min="13061" max="13061" width="10.5546875" style="4" customWidth="1"/>
    <col min="13062" max="13062" width="9.33203125" style="4" customWidth="1"/>
    <col min="13063" max="13063" width="5.5546875" style="4" customWidth="1"/>
    <col min="13064" max="13064" width="8.5546875" style="4" customWidth="1"/>
    <col min="13065" max="13065" width="10.88671875" style="4" customWidth="1"/>
    <col min="13066" max="13066" width="6" style="4" customWidth="1"/>
    <col min="13067" max="13067" width="7" style="4" customWidth="1"/>
    <col min="13068" max="13068" width="9.33203125" style="4" customWidth="1"/>
    <col min="13069" max="13069" width="5.44140625" style="4" customWidth="1"/>
    <col min="13070" max="13070" width="7.6640625" style="4" customWidth="1"/>
    <col min="13071" max="13071" width="8.44140625" style="4" customWidth="1"/>
    <col min="13072" max="13072" width="6.6640625" style="4" customWidth="1"/>
    <col min="13073" max="13073" width="8.109375" style="4" customWidth="1"/>
    <col min="13074" max="13074" width="8.33203125" style="4" customWidth="1"/>
    <col min="13075" max="13075" width="6.33203125" style="4" customWidth="1"/>
    <col min="13076" max="13076" width="7.5546875" style="4" customWidth="1"/>
    <col min="13077" max="13077" width="9.109375" style="4" customWidth="1"/>
    <col min="13078" max="13078" width="8.44140625" style="4" customWidth="1"/>
    <col min="13079" max="13079" width="7.6640625" style="4" customWidth="1"/>
    <col min="13080" max="13080" width="3.33203125" style="4" customWidth="1"/>
    <col min="13081" max="13081" width="2.5546875" style="4" customWidth="1"/>
    <col min="13082" max="13082" width="2.6640625" style="4" customWidth="1"/>
    <col min="13083" max="13083" width="2.5546875" style="4" customWidth="1"/>
    <col min="13084" max="13084" width="3.44140625" style="4" customWidth="1"/>
    <col min="13085" max="13085" width="3.109375" style="4" customWidth="1"/>
    <col min="13086" max="13086" width="3" style="4" customWidth="1"/>
    <col min="13087" max="13087" width="2.5546875" style="4" customWidth="1"/>
    <col min="13088" max="13088" width="3.44140625" style="4" customWidth="1"/>
    <col min="13089" max="13089" width="4" style="4" customWidth="1"/>
    <col min="13090" max="13090" width="2.5546875" style="4" customWidth="1"/>
    <col min="13091" max="13091" width="0" style="4" hidden="1" customWidth="1"/>
    <col min="13092" max="13092" width="3.33203125" style="4" customWidth="1"/>
    <col min="13093" max="13309" width="9.109375" style="4"/>
    <col min="13310" max="13310" width="6.33203125" style="4" customWidth="1"/>
    <col min="13311" max="13311" width="23.5546875" style="4" customWidth="1"/>
    <col min="13312" max="13312" width="5.6640625" style="4" customWidth="1"/>
    <col min="13313" max="13313" width="13.88671875" style="4" customWidth="1"/>
    <col min="13314" max="13314" width="16.5546875" style="4" customWidth="1"/>
    <col min="13315" max="13315" width="13.88671875" style="4" customWidth="1"/>
    <col min="13316" max="13316" width="10.44140625" style="4" customWidth="1"/>
    <col min="13317" max="13317" width="10.5546875" style="4" customWidth="1"/>
    <col min="13318" max="13318" width="9.33203125" style="4" customWidth="1"/>
    <col min="13319" max="13319" width="5.5546875" style="4" customWidth="1"/>
    <col min="13320" max="13320" width="8.5546875" style="4" customWidth="1"/>
    <col min="13321" max="13321" width="10.88671875" style="4" customWidth="1"/>
    <col min="13322" max="13322" width="6" style="4" customWidth="1"/>
    <col min="13323" max="13323" width="7" style="4" customWidth="1"/>
    <col min="13324" max="13324" width="9.33203125" style="4" customWidth="1"/>
    <col min="13325" max="13325" width="5.44140625" style="4" customWidth="1"/>
    <col min="13326" max="13326" width="7.6640625" style="4" customWidth="1"/>
    <col min="13327" max="13327" width="8.44140625" style="4" customWidth="1"/>
    <col min="13328" max="13328" width="6.6640625" style="4" customWidth="1"/>
    <col min="13329" max="13329" width="8.109375" style="4" customWidth="1"/>
    <col min="13330" max="13330" width="8.33203125" style="4" customWidth="1"/>
    <col min="13331" max="13331" width="6.33203125" style="4" customWidth="1"/>
    <col min="13332" max="13332" width="7.5546875" style="4" customWidth="1"/>
    <col min="13333" max="13333" width="9.109375" style="4" customWidth="1"/>
    <col min="13334" max="13334" width="8.44140625" style="4" customWidth="1"/>
    <col min="13335" max="13335" width="7.6640625" style="4" customWidth="1"/>
    <col min="13336" max="13336" width="3.33203125" style="4" customWidth="1"/>
    <col min="13337" max="13337" width="2.5546875" style="4" customWidth="1"/>
    <col min="13338" max="13338" width="2.6640625" style="4" customWidth="1"/>
    <col min="13339" max="13339" width="2.5546875" style="4" customWidth="1"/>
    <col min="13340" max="13340" width="3.44140625" style="4" customWidth="1"/>
    <col min="13341" max="13341" width="3.109375" style="4" customWidth="1"/>
    <col min="13342" max="13342" width="3" style="4" customWidth="1"/>
    <col min="13343" max="13343" width="2.5546875" style="4" customWidth="1"/>
    <col min="13344" max="13344" width="3.44140625" style="4" customWidth="1"/>
    <col min="13345" max="13345" width="4" style="4" customWidth="1"/>
    <col min="13346" max="13346" width="2.5546875" style="4" customWidth="1"/>
    <col min="13347" max="13347" width="0" style="4" hidden="1" customWidth="1"/>
    <col min="13348" max="13348" width="3.33203125" style="4" customWidth="1"/>
    <col min="13349" max="13565" width="9.109375" style="4"/>
    <col min="13566" max="13566" width="6.33203125" style="4" customWidth="1"/>
    <col min="13567" max="13567" width="23.5546875" style="4" customWidth="1"/>
    <col min="13568" max="13568" width="5.6640625" style="4" customWidth="1"/>
    <col min="13569" max="13569" width="13.88671875" style="4" customWidth="1"/>
    <col min="13570" max="13570" width="16.5546875" style="4" customWidth="1"/>
    <col min="13571" max="13571" width="13.88671875" style="4" customWidth="1"/>
    <col min="13572" max="13572" width="10.44140625" style="4" customWidth="1"/>
    <col min="13573" max="13573" width="10.5546875" style="4" customWidth="1"/>
    <col min="13574" max="13574" width="9.33203125" style="4" customWidth="1"/>
    <col min="13575" max="13575" width="5.5546875" style="4" customWidth="1"/>
    <col min="13576" max="13576" width="8.5546875" style="4" customWidth="1"/>
    <col min="13577" max="13577" width="10.88671875" style="4" customWidth="1"/>
    <col min="13578" max="13578" width="6" style="4" customWidth="1"/>
    <col min="13579" max="13579" width="7" style="4" customWidth="1"/>
    <col min="13580" max="13580" width="9.33203125" style="4" customWidth="1"/>
    <col min="13581" max="13581" width="5.44140625" style="4" customWidth="1"/>
    <col min="13582" max="13582" width="7.6640625" style="4" customWidth="1"/>
    <col min="13583" max="13583" width="8.44140625" style="4" customWidth="1"/>
    <col min="13584" max="13584" width="6.6640625" style="4" customWidth="1"/>
    <col min="13585" max="13585" width="8.109375" style="4" customWidth="1"/>
    <col min="13586" max="13586" width="8.33203125" style="4" customWidth="1"/>
    <col min="13587" max="13587" width="6.33203125" style="4" customWidth="1"/>
    <col min="13588" max="13588" width="7.5546875" style="4" customWidth="1"/>
    <col min="13589" max="13589" width="9.109375" style="4" customWidth="1"/>
    <col min="13590" max="13590" width="8.44140625" style="4" customWidth="1"/>
    <col min="13591" max="13591" width="7.6640625" style="4" customWidth="1"/>
    <col min="13592" max="13592" width="3.33203125" style="4" customWidth="1"/>
    <col min="13593" max="13593" width="2.5546875" style="4" customWidth="1"/>
    <col min="13594" max="13594" width="2.6640625" style="4" customWidth="1"/>
    <col min="13595" max="13595" width="2.5546875" style="4" customWidth="1"/>
    <col min="13596" max="13596" width="3.44140625" style="4" customWidth="1"/>
    <col min="13597" max="13597" width="3.109375" style="4" customWidth="1"/>
    <col min="13598" max="13598" width="3" style="4" customWidth="1"/>
    <col min="13599" max="13599" width="2.5546875" style="4" customWidth="1"/>
    <col min="13600" max="13600" width="3.44140625" style="4" customWidth="1"/>
    <col min="13601" max="13601" width="4" style="4" customWidth="1"/>
    <col min="13602" max="13602" width="2.5546875" style="4" customWidth="1"/>
    <col min="13603" max="13603" width="0" style="4" hidden="1" customWidth="1"/>
    <col min="13604" max="13604" width="3.33203125" style="4" customWidth="1"/>
    <col min="13605" max="13821" width="9.109375" style="4"/>
    <col min="13822" max="13822" width="6.33203125" style="4" customWidth="1"/>
    <col min="13823" max="13823" width="23.5546875" style="4" customWidth="1"/>
    <col min="13824" max="13824" width="5.6640625" style="4" customWidth="1"/>
    <col min="13825" max="13825" width="13.88671875" style="4" customWidth="1"/>
    <col min="13826" max="13826" width="16.5546875" style="4" customWidth="1"/>
    <col min="13827" max="13827" width="13.88671875" style="4" customWidth="1"/>
    <col min="13828" max="13828" width="10.44140625" style="4" customWidth="1"/>
    <col min="13829" max="13829" width="10.5546875" style="4" customWidth="1"/>
    <col min="13830" max="13830" width="9.33203125" style="4" customWidth="1"/>
    <col min="13831" max="13831" width="5.5546875" style="4" customWidth="1"/>
    <col min="13832" max="13832" width="8.5546875" style="4" customWidth="1"/>
    <col min="13833" max="13833" width="10.88671875" style="4" customWidth="1"/>
    <col min="13834" max="13834" width="6" style="4" customWidth="1"/>
    <col min="13835" max="13835" width="7" style="4" customWidth="1"/>
    <col min="13836" max="13836" width="9.33203125" style="4" customWidth="1"/>
    <col min="13837" max="13837" width="5.44140625" style="4" customWidth="1"/>
    <col min="13838" max="13838" width="7.6640625" style="4" customWidth="1"/>
    <col min="13839" max="13839" width="8.44140625" style="4" customWidth="1"/>
    <col min="13840" max="13840" width="6.6640625" style="4" customWidth="1"/>
    <col min="13841" max="13841" width="8.109375" style="4" customWidth="1"/>
    <col min="13842" max="13842" width="8.33203125" style="4" customWidth="1"/>
    <col min="13843" max="13843" width="6.33203125" style="4" customWidth="1"/>
    <col min="13844" max="13844" width="7.5546875" style="4" customWidth="1"/>
    <col min="13845" max="13845" width="9.109375" style="4" customWidth="1"/>
    <col min="13846" max="13846" width="8.44140625" style="4" customWidth="1"/>
    <col min="13847" max="13847" width="7.6640625" style="4" customWidth="1"/>
    <col min="13848" max="13848" width="3.33203125" style="4" customWidth="1"/>
    <col min="13849" max="13849" width="2.5546875" style="4" customWidth="1"/>
    <col min="13850" max="13850" width="2.6640625" style="4" customWidth="1"/>
    <col min="13851" max="13851" width="2.5546875" style="4" customWidth="1"/>
    <col min="13852" max="13852" width="3.44140625" style="4" customWidth="1"/>
    <col min="13853" max="13853" width="3.109375" style="4" customWidth="1"/>
    <col min="13854" max="13854" width="3" style="4" customWidth="1"/>
    <col min="13855" max="13855" width="2.5546875" style="4" customWidth="1"/>
    <col min="13856" max="13856" width="3.44140625" style="4" customWidth="1"/>
    <col min="13857" max="13857" width="4" style="4" customWidth="1"/>
    <col min="13858" max="13858" width="2.5546875" style="4" customWidth="1"/>
    <col min="13859" max="13859" width="0" style="4" hidden="1" customWidth="1"/>
    <col min="13860" max="13860" width="3.33203125" style="4" customWidth="1"/>
    <col min="13861" max="14077" width="9.109375" style="4"/>
    <col min="14078" max="14078" width="6.33203125" style="4" customWidth="1"/>
    <col min="14079" max="14079" width="23.5546875" style="4" customWidth="1"/>
    <col min="14080" max="14080" width="5.6640625" style="4" customWidth="1"/>
    <col min="14081" max="14081" width="13.88671875" style="4" customWidth="1"/>
    <col min="14082" max="14082" width="16.5546875" style="4" customWidth="1"/>
    <col min="14083" max="14083" width="13.88671875" style="4" customWidth="1"/>
    <col min="14084" max="14084" width="10.44140625" style="4" customWidth="1"/>
    <col min="14085" max="14085" width="10.5546875" style="4" customWidth="1"/>
    <col min="14086" max="14086" width="9.33203125" style="4" customWidth="1"/>
    <col min="14087" max="14087" width="5.5546875" style="4" customWidth="1"/>
    <col min="14088" max="14088" width="8.5546875" style="4" customWidth="1"/>
    <col min="14089" max="14089" width="10.88671875" style="4" customWidth="1"/>
    <col min="14090" max="14090" width="6" style="4" customWidth="1"/>
    <col min="14091" max="14091" width="7" style="4" customWidth="1"/>
    <col min="14092" max="14092" width="9.33203125" style="4" customWidth="1"/>
    <col min="14093" max="14093" width="5.44140625" style="4" customWidth="1"/>
    <col min="14094" max="14094" width="7.6640625" style="4" customWidth="1"/>
    <col min="14095" max="14095" width="8.44140625" style="4" customWidth="1"/>
    <col min="14096" max="14096" width="6.6640625" style="4" customWidth="1"/>
    <col min="14097" max="14097" width="8.109375" style="4" customWidth="1"/>
    <col min="14098" max="14098" width="8.33203125" style="4" customWidth="1"/>
    <col min="14099" max="14099" width="6.33203125" style="4" customWidth="1"/>
    <col min="14100" max="14100" width="7.5546875" style="4" customWidth="1"/>
    <col min="14101" max="14101" width="9.109375" style="4" customWidth="1"/>
    <col min="14102" max="14102" width="8.44140625" style="4" customWidth="1"/>
    <col min="14103" max="14103" width="7.6640625" style="4" customWidth="1"/>
    <col min="14104" max="14104" width="3.33203125" style="4" customWidth="1"/>
    <col min="14105" max="14105" width="2.5546875" style="4" customWidth="1"/>
    <col min="14106" max="14106" width="2.6640625" style="4" customWidth="1"/>
    <col min="14107" max="14107" width="2.5546875" style="4" customWidth="1"/>
    <col min="14108" max="14108" width="3.44140625" style="4" customWidth="1"/>
    <col min="14109" max="14109" width="3.109375" style="4" customWidth="1"/>
    <col min="14110" max="14110" width="3" style="4" customWidth="1"/>
    <col min="14111" max="14111" width="2.5546875" style="4" customWidth="1"/>
    <col min="14112" max="14112" width="3.44140625" style="4" customWidth="1"/>
    <col min="14113" max="14113" width="4" style="4" customWidth="1"/>
    <col min="14114" max="14114" width="2.5546875" style="4" customWidth="1"/>
    <col min="14115" max="14115" width="0" style="4" hidden="1" customWidth="1"/>
    <col min="14116" max="14116" width="3.33203125" style="4" customWidth="1"/>
    <col min="14117" max="14333" width="9.109375" style="4"/>
    <col min="14334" max="14334" width="6.33203125" style="4" customWidth="1"/>
    <col min="14335" max="14335" width="23.5546875" style="4" customWidth="1"/>
    <col min="14336" max="14336" width="5.6640625" style="4" customWidth="1"/>
    <col min="14337" max="14337" width="13.88671875" style="4" customWidth="1"/>
    <col min="14338" max="14338" width="16.5546875" style="4" customWidth="1"/>
    <col min="14339" max="14339" width="13.88671875" style="4" customWidth="1"/>
    <col min="14340" max="14340" width="10.44140625" style="4" customWidth="1"/>
    <col min="14341" max="14341" width="10.5546875" style="4" customWidth="1"/>
    <col min="14342" max="14342" width="9.33203125" style="4" customWidth="1"/>
    <col min="14343" max="14343" width="5.5546875" style="4" customWidth="1"/>
    <col min="14344" max="14344" width="8.5546875" style="4" customWidth="1"/>
    <col min="14345" max="14345" width="10.88671875" style="4" customWidth="1"/>
    <col min="14346" max="14346" width="6" style="4" customWidth="1"/>
    <col min="14347" max="14347" width="7" style="4" customWidth="1"/>
    <col min="14348" max="14348" width="9.33203125" style="4" customWidth="1"/>
    <col min="14349" max="14349" width="5.44140625" style="4" customWidth="1"/>
    <col min="14350" max="14350" width="7.6640625" style="4" customWidth="1"/>
    <col min="14351" max="14351" width="8.44140625" style="4" customWidth="1"/>
    <col min="14352" max="14352" width="6.6640625" style="4" customWidth="1"/>
    <col min="14353" max="14353" width="8.109375" style="4" customWidth="1"/>
    <col min="14354" max="14354" width="8.33203125" style="4" customWidth="1"/>
    <col min="14355" max="14355" width="6.33203125" style="4" customWidth="1"/>
    <col min="14356" max="14356" width="7.5546875" style="4" customWidth="1"/>
    <col min="14357" max="14357" width="9.109375" style="4" customWidth="1"/>
    <col min="14358" max="14358" width="8.44140625" style="4" customWidth="1"/>
    <col min="14359" max="14359" width="7.6640625" style="4" customWidth="1"/>
    <col min="14360" max="14360" width="3.33203125" style="4" customWidth="1"/>
    <col min="14361" max="14361" width="2.5546875" style="4" customWidth="1"/>
    <col min="14362" max="14362" width="2.6640625" style="4" customWidth="1"/>
    <col min="14363" max="14363" width="2.5546875" style="4" customWidth="1"/>
    <col min="14364" max="14364" width="3.44140625" style="4" customWidth="1"/>
    <col min="14365" max="14365" width="3.109375" style="4" customWidth="1"/>
    <col min="14366" max="14366" width="3" style="4" customWidth="1"/>
    <col min="14367" max="14367" width="2.5546875" style="4" customWidth="1"/>
    <col min="14368" max="14368" width="3.44140625" style="4" customWidth="1"/>
    <col min="14369" max="14369" width="4" style="4" customWidth="1"/>
    <col min="14370" max="14370" width="2.5546875" style="4" customWidth="1"/>
    <col min="14371" max="14371" width="0" style="4" hidden="1" customWidth="1"/>
    <col min="14372" max="14372" width="3.33203125" style="4" customWidth="1"/>
    <col min="14373" max="14589" width="9.109375" style="4"/>
    <col min="14590" max="14590" width="6.33203125" style="4" customWidth="1"/>
    <col min="14591" max="14591" width="23.5546875" style="4" customWidth="1"/>
    <col min="14592" max="14592" width="5.6640625" style="4" customWidth="1"/>
    <col min="14593" max="14593" width="13.88671875" style="4" customWidth="1"/>
    <col min="14594" max="14594" width="16.5546875" style="4" customWidth="1"/>
    <col min="14595" max="14595" width="13.88671875" style="4" customWidth="1"/>
    <col min="14596" max="14596" width="10.44140625" style="4" customWidth="1"/>
    <col min="14597" max="14597" width="10.5546875" style="4" customWidth="1"/>
    <col min="14598" max="14598" width="9.33203125" style="4" customWidth="1"/>
    <col min="14599" max="14599" width="5.5546875" style="4" customWidth="1"/>
    <col min="14600" max="14600" width="8.5546875" style="4" customWidth="1"/>
    <col min="14601" max="14601" width="10.88671875" style="4" customWidth="1"/>
    <col min="14602" max="14602" width="6" style="4" customWidth="1"/>
    <col min="14603" max="14603" width="7" style="4" customWidth="1"/>
    <col min="14604" max="14604" width="9.33203125" style="4" customWidth="1"/>
    <col min="14605" max="14605" width="5.44140625" style="4" customWidth="1"/>
    <col min="14606" max="14606" width="7.6640625" style="4" customWidth="1"/>
    <col min="14607" max="14607" width="8.44140625" style="4" customWidth="1"/>
    <col min="14608" max="14608" width="6.6640625" style="4" customWidth="1"/>
    <col min="14609" max="14609" width="8.109375" style="4" customWidth="1"/>
    <col min="14610" max="14610" width="8.33203125" style="4" customWidth="1"/>
    <col min="14611" max="14611" width="6.33203125" style="4" customWidth="1"/>
    <col min="14612" max="14612" width="7.5546875" style="4" customWidth="1"/>
    <col min="14613" max="14613" width="9.109375" style="4" customWidth="1"/>
    <col min="14614" max="14614" width="8.44140625" style="4" customWidth="1"/>
    <col min="14615" max="14615" width="7.6640625" style="4" customWidth="1"/>
    <col min="14616" max="14616" width="3.33203125" style="4" customWidth="1"/>
    <col min="14617" max="14617" width="2.5546875" style="4" customWidth="1"/>
    <col min="14618" max="14618" width="2.6640625" style="4" customWidth="1"/>
    <col min="14619" max="14619" width="2.5546875" style="4" customWidth="1"/>
    <col min="14620" max="14620" width="3.44140625" style="4" customWidth="1"/>
    <col min="14621" max="14621" width="3.109375" style="4" customWidth="1"/>
    <col min="14622" max="14622" width="3" style="4" customWidth="1"/>
    <col min="14623" max="14623" width="2.5546875" style="4" customWidth="1"/>
    <col min="14624" max="14624" width="3.44140625" style="4" customWidth="1"/>
    <col min="14625" max="14625" width="4" style="4" customWidth="1"/>
    <col min="14626" max="14626" width="2.5546875" style="4" customWidth="1"/>
    <col min="14627" max="14627" width="0" style="4" hidden="1" customWidth="1"/>
    <col min="14628" max="14628" width="3.33203125" style="4" customWidth="1"/>
    <col min="14629" max="14845" width="9.109375" style="4"/>
    <col min="14846" max="14846" width="6.33203125" style="4" customWidth="1"/>
    <col min="14847" max="14847" width="23.5546875" style="4" customWidth="1"/>
    <col min="14848" max="14848" width="5.6640625" style="4" customWidth="1"/>
    <col min="14849" max="14849" width="13.88671875" style="4" customWidth="1"/>
    <col min="14850" max="14850" width="16.5546875" style="4" customWidth="1"/>
    <col min="14851" max="14851" width="13.88671875" style="4" customWidth="1"/>
    <col min="14852" max="14852" width="10.44140625" style="4" customWidth="1"/>
    <col min="14853" max="14853" width="10.5546875" style="4" customWidth="1"/>
    <col min="14854" max="14854" width="9.33203125" style="4" customWidth="1"/>
    <col min="14855" max="14855" width="5.5546875" style="4" customWidth="1"/>
    <col min="14856" max="14856" width="8.5546875" style="4" customWidth="1"/>
    <col min="14857" max="14857" width="10.88671875" style="4" customWidth="1"/>
    <col min="14858" max="14858" width="6" style="4" customWidth="1"/>
    <col min="14859" max="14859" width="7" style="4" customWidth="1"/>
    <col min="14860" max="14860" width="9.33203125" style="4" customWidth="1"/>
    <col min="14861" max="14861" width="5.44140625" style="4" customWidth="1"/>
    <col min="14862" max="14862" width="7.6640625" style="4" customWidth="1"/>
    <col min="14863" max="14863" width="8.44140625" style="4" customWidth="1"/>
    <col min="14864" max="14864" width="6.6640625" style="4" customWidth="1"/>
    <col min="14865" max="14865" width="8.109375" style="4" customWidth="1"/>
    <col min="14866" max="14866" width="8.33203125" style="4" customWidth="1"/>
    <col min="14867" max="14867" width="6.33203125" style="4" customWidth="1"/>
    <col min="14868" max="14868" width="7.5546875" style="4" customWidth="1"/>
    <col min="14869" max="14869" width="9.109375" style="4" customWidth="1"/>
    <col min="14870" max="14870" width="8.44140625" style="4" customWidth="1"/>
    <col min="14871" max="14871" width="7.6640625" style="4" customWidth="1"/>
    <col min="14872" max="14872" width="3.33203125" style="4" customWidth="1"/>
    <col min="14873" max="14873" width="2.5546875" style="4" customWidth="1"/>
    <col min="14874" max="14874" width="2.6640625" style="4" customWidth="1"/>
    <col min="14875" max="14875" width="2.5546875" style="4" customWidth="1"/>
    <col min="14876" max="14876" width="3.44140625" style="4" customWidth="1"/>
    <col min="14877" max="14877" width="3.109375" style="4" customWidth="1"/>
    <col min="14878" max="14878" width="3" style="4" customWidth="1"/>
    <col min="14879" max="14879" width="2.5546875" style="4" customWidth="1"/>
    <col min="14880" max="14880" width="3.44140625" style="4" customWidth="1"/>
    <col min="14881" max="14881" width="4" style="4" customWidth="1"/>
    <col min="14882" max="14882" width="2.5546875" style="4" customWidth="1"/>
    <col min="14883" max="14883" width="0" style="4" hidden="1" customWidth="1"/>
    <col min="14884" max="14884" width="3.33203125" style="4" customWidth="1"/>
    <col min="14885" max="15101" width="9.109375" style="4"/>
    <col min="15102" max="15102" width="6.33203125" style="4" customWidth="1"/>
    <col min="15103" max="15103" width="23.5546875" style="4" customWidth="1"/>
    <col min="15104" max="15104" width="5.6640625" style="4" customWidth="1"/>
    <col min="15105" max="15105" width="13.88671875" style="4" customWidth="1"/>
    <col min="15106" max="15106" width="16.5546875" style="4" customWidth="1"/>
    <col min="15107" max="15107" width="13.88671875" style="4" customWidth="1"/>
    <col min="15108" max="15108" width="10.44140625" style="4" customWidth="1"/>
    <col min="15109" max="15109" width="10.5546875" style="4" customWidth="1"/>
    <col min="15110" max="15110" width="9.33203125" style="4" customWidth="1"/>
    <col min="15111" max="15111" width="5.5546875" style="4" customWidth="1"/>
    <col min="15112" max="15112" width="8.5546875" style="4" customWidth="1"/>
    <col min="15113" max="15113" width="10.88671875" style="4" customWidth="1"/>
    <col min="15114" max="15114" width="6" style="4" customWidth="1"/>
    <col min="15115" max="15115" width="7" style="4" customWidth="1"/>
    <col min="15116" max="15116" width="9.33203125" style="4" customWidth="1"/>
    <col min="15117" max="15117" width="5.44140625" style="4" customWidth="1"/>
    <col min="15118" max="15118" width="7.6640625" style="4" customWidth="1"/>
    <col min="15119" max="15119" width="8.44140625" style="4" customWidth="1"/>
    <col min="15120" max="15120" width="6.6640625" style="4" customWidth="1"/>
    <col min="15121" max="15121" width="8.109375" style="4" customWidth="1"/>
    <col min="15122" max="15122" width="8.33203125" style="4" customWidth="1"/>
    <col min="15123" max="15123" width="6.33203125" style="4" customWidth="1"/>
    <col min="15124" max="15124" width="7.5546875" style="4" customWidth="1"/>
    <col min="15125" max="15125" width="9.109375" style="4" customWidth="1"/>
    <col min="15126" max="15126" width="8.44140625" style="4" customWidth="1"/>
    <col min="15127" max="15127" width="7.6640625" style="4" customWidth="1"/>
    <col min="15128" max="15128" width="3.33203125" style="4" customWidth="1"/>
    <col min="15129" max="15129" width="2.5546875" style="4" customWidth="1"/>
    <col min="15130" max="15130" width="2.6640625" style="4" customWidth="1"/>
    <col min="15131" max="15131" width="2.5546875" style="4" customWidth="1"/>
    <col min="15132" max="15132" width="3.44140625" style="4" customWidth="1"/>
    <col min="15133" max="15133" width="3.109375" style="4" customWidth="1"/>
    <col min="15134" max="15134" width="3" style="4" customWidth="1"/>
    <col min="15135" max="15135" width="2.5546875" style="4" customWidth="1"/>
    <col min="15136" max="15136" width="3.44140625" style="4" customWidth="1"/>
    <col min="15137" max="15137" width="4" style="4" customWidth="1"/>
    <col min="15138" max="15138" width="2.5546875" style="4" customWidth="1"/>
    <col min="15139" max="15139" width="0" style="4" hidden="1" customWidth="1"/>
    <col min="15140" max="15140" width="3.33203125" style="4" customWidth="1"/>
    <col min="15141" max="15357" width="9.109375" style="4"/>
    <col min="15358" max="15358" width="6.33203125" style="4" customWidth="1"/>
    <col min="15359" max="15359" width="23.5546875" style="4" customWidth="1"/>
    <col min="15360" max="15360" width="5.6640625" style="4" customWidth="1"/>
    <col min="15361" max="15361" width="13.88671875" style="4" customWidth="1"/>
    <col min="15362" max="15362" width="16.5546875" style="4" customWidth="1"/>
    <col min="15363" max="15363" width="13.88671875" style="4" customWidth="1"/>
    <col min="15364" max="15364" width="10.44140625" style="4" customWidth="1"/>
    <col min="15365" max="15365" width="10.5546875" style="4" customWidth="1"/>
    <col min="15366" max="15366" width="9.33203125" style="4" customWidth="1"/>
    <col min="15367" max="15367" width="5.5546875" style="4" customWidth="1"/>
    <col min="15368" max="15368" width="8.5546875" style="4" customWidth="1"/>
    <col min="15369" max="15369" width="10.88671875" style="4" customWidth="1"/>
    <col min="15370" max="15370" width="6" style="4" customWidth="1"/>
    <col min="15371" max="15371" width="7" style="4" customWidth="1"/>
    <col min="15372" max="15372" width="9.33203125" style="4" customWidth="1"/>
    <col min="15373" max="15373" width="5.44140625" style="4" customWidth="1"/>
    <col min="15374" max="15374" width="7.6640625" style="4" customWidth="1"/>
    <col min="15375" max="15375" width="8.44140625" style="4" customWidth="1"/>
    <col min="15376" max="15376" width="6.6640625" style="4" customWidth="1"/>
    <col min="15377" max="15377" width="8.109375" style="4" customWidth="1"/>
    <col min="15378" max="15378" width="8.33203125" style="4" customWidth="1"/>
    <col min="15379" max="15379" width="6.33203125" style="4" customWidth="1"/>
    <col min="15380" max="15380" width="7.5546875" style="4" customWidth="1"/>
    <col min="15381" max="15381" width="9.109375" style="4" customWidth="1"/>
    <col min="15382" max="15382" width="8.44140625" style="4" customWidth="1"/>
    <col min="15383" max="15383" width="7.6640625" style="4" customWidth="1"/>
    <col min="15384" max="15384" width="3.33203125" style="4" customWidth="1"/>
    <col min="15385" max="15385" width="2.5546875" style="4" customWidth="1"/>
    <col min="15386" max="15386" width="2.6640625" style="4" customWidth="1"/>
    <col min="15387" max="15387" width="2.5546875" style="4" customWidth="1"/>
    <col min="15388" max="15388" width="3.44140625" style="4" customWidth="1"/>
    <col min="15389" max="15389" width="3.109375" style="4" customWidth="1"/>
    <col min="15390" max="15390" width="3" style="4" customWidth="1"/>
    <col min="15391" max="15391" width="2.5546875" style="4" customWidth="1"/>
    <col min="15392" max="15392" width="3.44140625" style="4" customWidth="1"/>
    <col min="15393" max="15393" width="4" style="4" customWidth="1"/>
    <col min="15394" max="15394" width="2.5546875" style="4" customWidth="1"/>
    <col min="15395" max="15395" width="0" style="4" hidden="1" customWidth="1"/>
    <col min="15396" max="15396" width="3.33203125" style="4" customWidth="1"/>
    <col min="15397" max="15613" width="9.109375" style="4"/>
    <col min="15614" max="15614" width="6.33203125" style="4" customWidth="1"/>
    <col min="15615" max="15615" width="23.5546875" style="4" customWidth="1"/>
    <col min="15616" max="15616" width="5.6640625" style="4" customWidth="1"/>
    <col min="15617" max="15617" width="13.88671875" style="4" customWidth="1"/>
    <col min="15618" max="15618" width="16.5546875" style="4" customWidth="1"/>
    <col min="15619" max="15619" width="13.88671875" style="4" customWidth="1"/>
    <col min="15620" max="15620" width="10.44140625" style="4" customWidth="1"/>
    <col min="15621" max="15621" width="10.5546875" style="4" customWidth="1"/>
    <col min="15622" max="15622" width="9.33203125" style="4" customWidth="1"/>
    <col min="15623" max="15623" width="5.5546875" style="4" customWidth="1"/>
    <col min="15624" max="15624" width="8.5546875" style="4" customWidth="1"/>
    <col min="15625" max="15625" width="10.88671875" style="4" customWidth="1"/>
    <col min="15626" max="15626" width="6" style="4" customWidth="1"/>
    <col min="15627" max="15627" width="7" style="4" customWidth="1"/>
    <col min="15628" max="15628" width="9.33203125" style="4" customWidth="1"/>
    <col min="15629" max="15629" width="5.44140625" style="4" customWidth="1"/>
    <col min="15630" max="15630" width="7.6640625" style="4" customWidth="1"/>
    <col min="15631" max="15631" width="8.44140625" style="4" customWidth="1"/>
    <col min="15632" max="15632" width="6.6640625" style="4" customWidth="1"/>
    <col min="15633" max="15633" width="8.109375" style="4" customWidth="1"/>
    <col min="15634" max="15634" width="8.33203125" style="4" customWidth="1"/>
    <col min="15635" max="15635" width="6.33203125" style="4" customWidth="1"/>
    <col min="15636" max="15636" width="7.5546875" style="4" customWidth="1"/>
    <col min="15637" max="15637" width="9.109375" style="4" customWidth="1"/>
    <col min="15638" max="15638" width="8.44140625" style="4" customWidth="1"/>
    <col min="15639" max="15639" width="7.6640625" style="4" customWidth="1"/>
    <col min="15640" max="15640" width="3.33203125" style="4" customWidth="1"/>
    <col min="15641" max="15641" width="2.5546875" style="4" customWidth="1"/>
    <col min="15642" max="15642" width="2.6640625" style="4" customWidth="1"/>
    <col min="15643" max="15643" width="2.5546875" style="4" customWidth="1"/>
    <col min="15644" max="15644" width="3.44140625" style="4" customWidth="1"/>
    <col min="15645" max="15645" width="3.109375" style="4" customWidth="1"/>
    <col min="15646" max="15646" width="3" style="4" customWidth="1"/>
    <col min="15647" max="15647" width="2.5546875" style="4" customWidth="1"/>
    <col min="15648" max="15648" width="3.44140625" style="4" customWidth="1"/>
    <col min="15649" max="15649" width="4" style="4" customWidth="1"/>
    <col min="15650" max="15650" width="2.5546875" style="4" customWidth="1"/>
    <col min="15651" max="15651" width="0" style="4" hidden="1" customWidth="1"/>
    <col min="15652" max="15652" width="3.33203125" style="4" customWidth="1"/>
    <col min="15653" max="15869" width="9.109375" style="4"/>
    <col min="15870" max="15870" width="6.33203125" style="4" customWidth="1"/>
    <col min="15871" max="15871" width="23.5546875" style="4" customWidth="1"/>
    <col min="15872" max="15872" width="5.6640625" style="4" customWidth="1"/>
    <col min="15873" max="15873" width="13.88671875" style="4" customWidth="1"/>
    <col min="15874" max="15874" width="16.5546875" style="4" customWidth="1"/>
    <col min="15875" max="15875" width="13.88671875" style="4" customWidth="1"/>
    <col min="15876" max="15876" width="10.44140625" style="4" customWidth="1"/>
    <col min="15877" max="15877" width="10.5546875" style="4" customWidth="1"/>
    <col min="15878" max="15878" width="9.33203125" style="4" customWidth="1"/>
    <col min="15879" max="15879" width="5.5546875" style="4" customWidth="1"/>
    <col min="15880" max="15880" width="8.5546875" style="4" customWidth="1"/>
    <col min="15881" max="15881" width="10.88671875" style="4" customWidth="1"/>
    <col min="15882" max="15882" width="6" style="4" customWidth="1"/>
    <col min="15883" max="15883" width="7" style="4" customWidth="1"/>
    <col min="15884" max="15884" width="9.33203125" style="4" customWidth="1"/>
    <col min="15885" max="15885" width="5.44140625" style="4" customWidth="1"/>
    <col min="15886" max="15886" width="7.6640625" style="4" customWidth="1"/>
    <col min="15887" max="15887" width="8.44140625" style="4" customWidth="1"/>
    <col min="15888" max="15888" width="6.6640625" style="4" customWidth="1"/>
    <col min="15889" max="15889" width="8.109375" style="4" customWidth="1"/>
    <col min="15890" max="15890" width="8.33203125" style="4" customWidth="1"/>
    <col min="15891" max="15891" width="6.33203125" style="4" customWidth="1"/>
    <col min="15892" max="15892" width="7.5546875" style="4" customWidth="1"/>
    <col min="15893" max="15893" width="9.109375" style="4" customWidth="1"/>
    <col min="15894" max="15894" width="8.44140625" style="4" customWidth="1"/>
    <col min="15895" max="15895" width="7.6640625" style="4" customWidth="1"/>
    <col min="15896" max="15896" width="3.33203125" style="4" customWidth="1"/>
    <col min="15897" max="15897" width="2.5546875" style="4" customWidth="1"/>
    <col min="15898" max="15898" width="2.6640625" style="4" customWidth="1"/>
    <col min="15899" max="15899" width="2.5546875" style="4" customWidth="1"/>
    <col min="15900" max="15900" width="3.44140625" style="4" customWidth="1"/>
    <col min="15901" max="15901" width="3.109375" style="4" customWidth="1"/>
    <col min="15902" max="15902" width="3" style="4" customWidth="1"/>
    <col min="15903" max="15903" width="2.5546875" style="4" customWidth="1"/>
    <col min="15904" max="15904" width="3.44140625" style="4" customWidth="1"/>
    <col min="15905" max="15905" width="4" style="4" customWidth="1"/>
    <col min="15906" max="15906" width="2.5546875" style="4" customWidth="1"/>
    <col min="15907" max="15907" width="0" style="4" hidden="1" customWidth="1"/>
    <col min="15908" max="15908" width="3.33203125" style="4" customWidth="1"/>
    <col min="15909" max="16125" width="9.109375" style="4"/>
    <col min="16126" max="16126" width="6.33203125" style="4" customWidth="1"/>
    <col min="16127" max="16127" width="23.5546875" style="4" customWidth="1"/>
    <col min="16128" max="16128" width="5.6640625" style="4" customWidth="1"/>
    <col min="16129" max="16129" width="13.88671875" style="4" customWidth="1"/>
    <col min="16130" max="16130" width="16.5546875" style="4" customWidth="1"/>
    <col min="16131" max="16131" width="13.88671875" style="4" customWidth="1"/>
    <col min="16132" max="16132" width="10.44140625" style="4" customWidth="1"/>
    <col min="16133" max="16133" width="10.5546875" style="4" customWidth="1"/>
    <col min="16134" max="16134" width="9.33203125" style="4" customWidth="1"/>
    <col min="16135" max="16135" width="5.5546875" style="4" customWidth="1"/>
    <col min="16136" max="16136" width="8.5546875" style="4" customWidth="1"/>
    <col min="16137" max="16137" width="10.88671875" style="4" customWidth="1"/>
    <col min="16138" max="16138" width="6" style="4" customWidth="1"/>
    <col min="16139" max="16139" width="7" style="4" customWidth="1"/>
    <col min="16140" max="16140" width="9.33203125" style="4" customWidth="1"/>
    <col min="16141" max="16141" width="5.44140625" style="4" customWidth="1"/>
    <col min="16142" max="16142" width="7.6640625" style="4" customWidth="1"/>
    <col min="16143" max="16143" width="8.44140625" style="4" customWidth="1"/>
    <col min="16144" max="16144" width="6.6640625" style="4" customWidth="1"/>
    <col min="16145" max="16145" width="8.109375" style="4" customWidth="1"/>
    <col min="16146" max="16146" width="8.33203125" style="4" customWidth="1"/>
    <col min="16147" max="16147" width="6.33203125" style="4" customWidth="1"/>
    <col min="16148" max="16148" width="7.5546875" style="4" customWidth="1"/>
    <col min="16149" max="16149" width="9.109375" style="4" customWidth="1"/>
    <col min="16150" max="16150" width="8.44140625" style="4" customWidth="1"/>
    <col min="16151" max="16151" width="7.6640625" style="4" customWidth="1"/>
    <col min="16152" max="16152" width="3.33203125" style="4" customWidth="1"/>
    <col min="16153" max="16153" width="2.5546875" style="4" customWidth="1"/>
    <col min="16154" max="16154" width="2.6640625" style="4" customWidth="1"/>
    <col min="16155" max="16155" width="2.5546875" style="4" customWidth="1"/>
    <col min="16156" max="16156" width="3.44140625" style="4" customWidth="1"/>
    <col min="16157" max="16157" width="3.109375" style="4" customWidth="1"/>
    <col min="16158" max="16158" width="3" style="4" customWidth="1"/>
    <col min="16159" max="16159" width="2.5546875" style="4" customWidth="1"/>
    <col min="16160" max="16160" width="3.44140625" style="4" customWidth="1"/>
    <col min="16161" max="16161" width="4" style="4" customWidth="1"/>
    <col min="16162" max="16162" width="2.5546875" style="4" customWidth="1"/>
    <col min="16163" max="16163" width="0" style="4" hidden="1" customWidth="1"/>
    <col min="16164" max="16164" width="3.33203125" style="4" customWidth="1"/>
    <col min="16165" max="16384" width="9.109375" style="4"/>
  </cols>
  <sheetData>
    <row r="2" spans="1:37" ht="85.5" customHeight="1" x14ac:dyDescent="0.3">
      <c r="A2" s="3"/>
      <c r="B2" s="32"/>
      <c r="C2" s="3"/>
      <c r="D2" s="43"/>
      <c r="E2" s="3"/>
      <c r="F2" s="3"/>
      <c r="G2" s="3"/>
      <c r="H2" s="3"/>
      <c r="I2" s="166" t="s">
        <v>272</v>
      </c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</row>
    <row r="3" spans="1:37" ht="85.5" customHeight="1" x14ac:dyDescent="0.3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66" t="s">
        <v>254</v>
      </c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3">
      <c r="A5" s="177" t="s">
        <v>201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9"/>
    </row>
    <row r="6" spans="1:37" x14ac:dyDescent="0.3">
      <c r="A6" s="180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2"/>
    </row>
    <row r="7" spans="1:37" ht="24.75" customHeight="1" x14ac:dyDescent="0.3">
      <c r="A7" s="183" t="s">
        <v>5</v>
      </c>
      <c r="B7" s="183" t="s">
        <v>4</v>
      </c>
      <c r="C7" s="183" t="s">
        <v>71</v>
      </c>
      <c r="D7" s="183" t="s">
        <v>116</v>
      </c>
      <c r="E7" s="183" t="s">
        <v>0</v>
      </c>
      <c r="F7" s="183" t="s">
        <v>70</v>
      </c>
      <c r="G7" s="183" t="s">
        <v>69</v>
      </c>
      <c r="H7" s="168" t="s">
        <v>3</v>
      </c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140">
        <v>2021</v>
      </c>
      <c r="Y7" s="140"/>
      <c r="Z7" s="140"/>
      <c r="AA7" s="140"/>
      <c r="AB7" s="187">
        <v>2022</v>
      </c>
      <c r="AC7" s="187"/>
      <c r="AD7" s="187"/>
      <c r="AE7" s="187"/>
      <c r="AF7" s="140">
        <v>2023</v>
      </c>
      <c r="AG7" s="140"/>
      <c r="AH7" s="140"/>
      <c r="AI7" s="140"/>
      <c r="AJ7" s="140"/>
    </row>
    <row r="8" spans="1:37" ht="21.75" customHeight="1" x14ac:dyDescent="0.3">
      <c r="A8" s="184"/>
      <c r="B8" s="184"/>
      <c r="C8" s="184"/>
      <c r="D8" s="184"/>
      <c r="E8" s="184"/>
      <c r="F8" s="184"/>
      <c r="G8" s="184"/>
      <c r="H8" s="168"/>
      <c r="I8" s="141" t="s">
        <v>100</v>
      </c>
      <c r="J8" s="142"/>
      <c r="K8" s="142"/>
      <c r="L8" s="142"/>
      <c r="M8" s="143"/>
      <c r="N8" s="141" t="s">
        <v>131</v>
      </c>
      <c r="O8" s="142"/>
      <c r="P8" s="142"/>
      <c r="Q8" s="142"/>
      <c r="R8" s="143"/>
      <c r="S8" s="141" t="s">
        <v>202</v>
      </c>
      <c r="T8" s="142"/>
      <c r="U8" s="142"/>
      <c r="V8" s="142"/>
      <c r="W8" s="143"/>
      <c r="X8" s="140"/>
      <c r="Y8" s="140"/>
      <c r="Z8" s="140"/>
      <c r="AA8" s="140"/>
      <c r="AB8" s="187"/>
      <c r="AC8" s="187"/>
      <c r="AD8" s="187"/>
      <c r="AE8" s="187"/>
      <c r="AF8" s="140"/>
      <c r="AG8" s="140"/>
      <c r="AH8" s="140"/>
      <c r="AI8" s="140"/>
      <c r="AJ8" s="140"/>
    </row>
    <row r="9" spans="1:37" ht="134.25" customHeight="1" x14ac:dyDescent="0.3">
      <c r="A9" s="185"/>
      <c r="B9" s="185"/>
      <c r="C9" s="185"/>
      <c r="D9" s="185"/>
      <c r="E9" s="185"/>
      <c r="F9" s="185"/>
      <c r="G9" s="185"/>
      <c r="H9" s="168"/>
      <c r="I9" s="9" t="s">
        <v>3</v>
      </c>
      <c r="J9" s="36" t="s">
        <v>2</v>
      </c>
      <c r="K9" s="9" t="s">
        <v>129</v>
      </c>
      <c r="L9" s="9" t="s">
        <v>31</v>
      </c>
      <c r="M9" s="9" t="s">
        <v>32</v>
      </c>
      <c r="N9" s="36" t="s">
        <v>3</v>
      </c>
      <c r="O9" s="36" t="s">
        <v>2</v>
      </c>
      <c r="P9" s="36" t="s">
        <v>217</v>
      </c>
      <c r="Q9" s="36" t="s">
        <v>31</v>
      </c>
      <c r="R9" s="36" t="s">
        <v>32</v>
      </c>
      <c r="S9" s="47" t="s">
        <v>3</v>
      </c>
      <c r="T9" s="47" t="s">
        <v>2</v>
      </c>
      <c r="U9" s="47" t="s">
        <v>217</v>
      </c>
      <c r="V9" s="47" t="s">
        <v>31</v>
      </c>
      <c r="W9" s="47" t="s">
        <v>32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0">
        <v>3</v>
      </c>
      <c r="AI9" s="140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3">
      <c r="A11" s="169" t="s">
        <v>118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70"/>
    </row>
    <row r="12" spans="1:37" ht="35.25" customHeight="1" x14ac:dyDescent="0.3">
      <c r="A12" s="171" t="s">
        <v>191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</row>
    <row r="13" spans="1:37" ht="39" customHeight="1" x14ac:dyDescent="0.3">
      <c r="A13" s="171" t="s">
        <v>132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</row>
    <row r="14" spans="1:37" ht="121.5" hidden="1" customHeight="1" x14ac:dyDescent="0.25">
      <c r="A14" s="13" t="s">
        <v>39</v>
      </c>
      <c r="B14" s="19" t="s">
        <v>40</v>
      </c>
      <c r="C14" s="12" t="s">
        <v>94</v>
      </c>
      <c r="D14" s="17" t="s">
        <v>77</v>
      </c>
      <c r="E14" s="12" t="s">
        <v>41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72</v>
      </c>
      <c r="C15" s="12" t="s">
        <v>94</v>
      </c>
      <c r="D15" s="17" t="s">
        <v>77</v>
      </c>
      <c r="E15" s="12" t="s">
        <v>41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3">
      <c r="A16" s="58">
        <v>1</v>
      </c>
      <c r="B16" s="52" t="s">
        <v>138</v>
      </c>
      <c r="C16" s="53" t="s">
        <v>255</v>
      </c>
      <c r="D16" s="53" t="s">
        <v>117</v>
      </c>
      <c r="E16" s="53" t="s">
        <v>38</v>
      </c>
      <c r="F16" s="56"/>
      <c r="G16" s="56"/>
      <c r="H16" s="57">
        <f>I16</f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/>
      <c r="AA16" s="58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37.5" customHeight="1" x14ac:dyDescent="0.3">
      <c r="A17" s="144" t="s">
        <v>6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6"/>
      <c r="AK17" s="27"/>
    </row>
    <row r="18" spans="1:37" ht="119.25" customHeight="1" x14ac:dyDescent="0.3">
      <c r="A18" s="61">
        <v>2</v>
      </c>
      <c r="B18" s="59" t="s">
        <v>14</v>
      </c>
      <c r="C18" s="53" t="s">
        <v>255</v>
      </c>
      <c r="D18" s="86" t="s">
        <v>117</v>
      </c>
      <c r="E18" s="160" t="s">
        <v>162</v>
      </c>
      <c r="F18" s="56">
        <v>44197</v>
      </c>
      <c r="G18" s="56">
        <v>45291</v>
      </c>
      <c r="H18" s="57">
        <f>I18+N18+S18</f>
        <v>0</v>
      </c>
      <c r="I18" s="57">
        <f>J18+K18+L18+M18</f>
        <v>0</v>
      </c>
      <c r="J18" s="57">
        <f t="shared" ref="J18:M18" si="0">J19+J21</f>
        <v>0</v>
      </c>
      <c r="K18" s="57">
        <f>K19+K21</f>
        <v>0</v>
      </c>
      <c r="L18" s="57">
        <f t="shared" si="0"/>
        <v>0</v>
      </c>
      <c r="M18" s="57">
        <f t="shared" si="0"/>
        <v>0</v>
      </c>
      <c r="N18" s="57">
        <f>O18+P18+Q18+R18</f>
        <v>0</v>
      </c>
      <c r="O18" s="57">
        <f t="shared" ref="O18" si="1">O19+O21</f>
        <v>0</v>
      </c>
      <c r="P18" s="57">
        <f>P19+P21</f>
        <v>0</v>
      </c>
      <c r="Q18" s="57">
        <f t="shared" ref="Q18:R18" si="2">Q19+Q21</f>
        <v>0</v>
      </c>
      <c r="R18" s="57">
        <f t="shared" si="2"/>
        <v>0</v>
      </c>
      <c r="S18" s="57">
        <f>T18+U18+V18+W18</f>
        <v>0</v>
      </c>
      <c r="T18" s="57">
        <f t="shared" ref="T18" si="3">T19+T21</f>
        <v>0</v>
      </c>
      <c r="U18" s="57">
        <f>U19+U21</f>
        <v>0</v>
      </c>
      <c r="V18" s="57">
        <f t="shared" ref="V18:W18" si="4">V19+V21</f>
        <v>0</v>
      </c>
      <c r="W18" s="57">
        <f t="shared" si="4"/>
        <v>0</v>
      </c>
      <c r="X18" s="58" t="s">
        <v>1</v>
      </c>
      <c r="Y18" s="58" t="s">
        <v>1</v>
      </c>
      <c r="Z18" s="58" t="s">
        <v>1</v>
      </c>
      <c r="AA18" s="58" t="s">
        <v>1</v>
      </c>
      <c r="AB18" s="58" t="s">
        <v>1</v>
      </c>
      <c r="AC18" s="58" t="s">
        <v>1</v>
      </c>
      <c r="AD18" s="58" t="s">
        <v>1</v>
      </c>
      <c r="AE18" s="58" t="s">
        <v>1</v>
      </c>
      <c r="AF18" s="58" t="s">
        <v>1</v>
      </c>
      <c r="AG18" s="58" t="s">
        <v>1</v>
      </c>
      <c r="AH18" s="58" t="s">
        <v>1</v>
      </c>
      <c r="AI18" s="58" t="s">
        <v>1</v>
      </c>
      <c r="AJ18" s="58" t="s">
        <v>1</v>
      </c>
      <c r="AK18" s="27"/>
    </row>
    <row r="19" spans="1:37" ht="94.5" hidden="1" customHeight="1" x14ac:dyDescent="0.25">
      <c r="A19" s="16" t="s">
        <v>50</v>
      </c>
      <c r="B19" s="33" t="s">
        <v>15</v>
      </c>
      <c r="C19" s="53" t="s">
        <v>255</v>
      </c>
      <c r="D19" s="86" t="s">
        <v>117</v>
      </c>
      <c r="E19" s="161"/>
      <c r="F19" s="64">
        <v>43831</v>
      </c>
      <c r="G19" s="64">
        <v>44926</v>
      </c>
      <c r="H19" s="11" t="e">
        <f>#REF!+I19+N19</f>
        <v>#REF!</v>
      </c>
      <c r="I19" s="10">
        <f>J19+K19+L19+M19</f>
        <v>0</v>
      </c>
      <c r="J19" s="10">
        <v>0</v>
      </c>
      <c r="K19" s="10">
        <v>0</v>
      </c>
      <c r="L19" s="10">
        <v>0</v>
      </c>
      <c r="M19" s="10">
        <v>0</v>
      </c>
      <c r="N19" s="10">
        <f>O19+P19+Q19+R19</f>
        <v>0</v>
      </c>
      <c r="O19" s="10">
        <v>0</v>
      </c>
      <c r="P19" s="10">
        <v>0</v>
      </c>
      <c r="Q19" s="10">
        <v>0</v>
      </c>
      <c r="R19" s="10">
        <v>0</v>
      </c>
      <c r="S19" s="10">
        <f>T19+U19+V19+W19</f>
        <v>0</v>
      </c>
      <c r="T19" s="10">
        <v>0</v>
      </c>
      <c r="U19" s="10">
        <v>0</v>
      </c>
      <c r="V19" s="10">
        <v>0</v>
      </c>
      <c r="W19" s="10">
        <v>0</v>
      </c>
      <c r="X19" s="58" t="s">
        <v>1</v>
      </c>
      <c r="Y19" s="58" t="s">
        <v>1</v>
      </c>
      <c r="Z19" s="58" t="s">
        <v>1</v>
      </c>
      <c r="AA19" s="58" t="s">
        <v>1</v>
      </c>
      <c r="AB19" s="58" t="s">
        <v>1</v>
      </c>
      <c r="AC19" s="58" t="s">
        <v>1</v>
      </c>
      <c r="AD19" s="58" t="s">
        <v>1</v>
      </c>
      <c r="AE19" s="58" t="s">
        <v>1</v>
      </c>
      <c r="AF19" s="58" t="s">
        <v>1</v>
      </c>
      <c r="AG19" s="58" t="s">
        <v>1</v>
      </c>
      <c r="AH19" s="58" t="s">
        <v>1</v>
      </c>
      <c r="AI19" s="58" t="s">
        <v>1</v>
      </c>
      <c r="AJ19" s="58" t="s">
        <v>1</v>
      </c>
      <c r="AK19" s="27"/>
    </row>
    <row r="20" spans="1:37" ht="102" hidden="1" customHeight="1" x14ac:dyDescent="0.25">
      <c r="A20" s="16"/>
      <c r="B20" s="34" t="s">
        <v>78</v>
      </c>
      <c r="C20" s="53" t="s">
        <v>255</v>
      </c>
      <c r="D20" s="86" t="s">
        <v>117</v>
      </c>
      <c r="E20" s="161"/>
      <c r="F20" s="64">
        <v>43831</v>
      </c>
      <c r="G20" s="64">
        <v>44926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58" t="s">
        <v>1</v>
      </c>
      <c r="Y20" s="58" t="s">
        <v>1</v>
      </c>
      <c r="Z20" s="58" t="s">
        <v>1</v>
      </c>
      <c r="AA20" s="58" t="s">
        <v>1</v>
      </c>
      <c r="AB20" s="58" t="s">
        <v>1</v>
      </c>
      <c r="AC20" s="58" t="s">
        <v>1</v>
      </c>
      <c r="AD20" s="58" t="s">
        <v>1</v>
      </c>
      <c r="AE20" s="58" t="s">
        <v>1</v>
      </c>
      <c r="AF20" s="58" t="s">
        <v>1</v>
      </c>
      <c r="AG20" s="58" t="s">
        <v>1</v>
      </c>
      <c r="AH20" s="58" t="s">
        <v>1</v>
      </c>
      <c r="AI20" s="58" t="s">
        <v>1</v>
      </c>
      <c r="AJ20" s="58" t="s">
        <v>1</v>
      </c>
      <c r="AK20" s="27"/>
    </row>
    <row r="21" spans="1:37" ht="84" hidden="1" customHeight="1" x14ac:dyDescent="0.25">
      <c r="A21" s="16" t="s">
        <v>51</v>
      </c>
      <c r="B21" s="19" t="s">
        <v>16</v>
      </c>
      <c r="C21" s="53" t="s">
        <v>255</v>
      </c>
      <c r="D21" s="86" t="s">
        <v>117</v>
      </c>
      <c r="E21" s="161"/>
      <c r="F21" s="64">
        <v>43831</v>
      </c>
      <c r="G21" s="64">
        <v>44926</v>
      </c>
      <c r="H21" s="10" t="e">
        <f>#REF!+I21+N21</f>
        <v>#REF!</v>
      </c>
      <c r="I21" s="10">
        <f>J21+K21+L21+M21</f>
        <v>0</v>
      </c>
      <c r="J21" s="10">
        <v>0</v>
      </c>
      <c r="K21" s="10">
        <v>0</v>
      </c>
      <c r="L21" s="10">
        <v>0</v>
      </c>
      <c r="M21" s="10">
        <v>0</v>
      </c>
      <c r="N21" s="10">
        <f>O21+P21+Q21+R21</f>
        <v>0</v>
      </c>
      <c r="O21" s="10">
        <v>0</v>
      </c>
      <c r="P21" s="10">
        <v>0</v>
      </c>
      <c r="Q21" s="10">
        <v>0</v>
      </c>
      <c r="R21" s="10">
        <v>0</v>
      </c>
      <c r="S21" s="10">
        <f>T21+U21+V21+W21</f>
        <v>0</v>
      </c>
      <c r="T21" s="10">
        <v>0</v>
      </c>
      <c r="U21" s="10">
        <v>0</v>
      </c>
      <c r="V21" s="10">
        <v>0</v>
      </c>
      <c r="W21" s="10"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0" hidden="1" customHeight="1" x14ac:dyDescent="0.25">
      <c r="A22" s="16"/>
      <c r="B22" s="31" t="s">
        <v>79</v>
      </c>
      <c r="C22" s="53" t="s">
        <v>255</v>
      </c>
      <c r="D22" s="86" t="s">
        <v>117</v>
      </c>
      <c r="E22" s="161"/>
      <c r="F22" s="64">
        <v>43831</v>
      </c>
      <c r="G22" s="64">
        <v>44926</v>
      </c>
      <c r="H22" s="18" t="e">
        <f>#REF!+I22+N22</f>
        <v>#REF!</v>
      </c>
      <c r="I22" s="18"/>
      <c r="J22" s="16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6.5" customHeight="1" x14ac:dyDescent="0.3">
      <c r="A23" s="58" t="s">
        <v>50</v>
      </c>
      <c r="B23" s="63" t="s">
        <v>160</v>
      </c>
      <c r="C23" s="60" t="s">
        <v>255</v>
      </c>
      <c r="D23" s="86" t="s">
        <v>117</v>
      </c>
      <c r="E23" s="161"/>
      <c r="F23" s="64">
        <v>44197</v>
      </c>
      <c r="G23" s="64">
        <v>45291</v>
      </c>
      <c r="H23" s="65">
        <f t="shared" ref="H23:H25" si="5">I23+N23+S23</f>
        <v>0</v>
      </c>
      <c r="I23" s="65">
        <f t="shared" ref="I23:I25" si="6">J23+K23+L23+M23</f>
        <v>0</v>
      </c>
      <c r="J23" s="65">
        <f t="shared" ref="J23:M23" si="7">J24+J26</f>
        <v>0</v>
      </c>
      <c r="K23" s="65">
        <f t="shared" si="7"/>
        <v>0</v>
      </c>
      <c r="L23" s="65">
        <f t="shared" si="7"/>
        <v>0</v>
      </c>
      <c r="M23" s="65">
        <f t="shared" si="7"/>
        <v>0</v>
      </c>
      <c r="N23" s="65">
        <f t="shared" ref="N23:N25" si="8">O23+P23+Q23+R23</f>
        <v>0</v>
      </c>
      <c r="O23" s="65">
        <f t="shared" ref="O23:R25" si="9">O24+O26</f>
        <v>0</v>
      </c>
      <c r="P23" s="65">
        <f t="shared" si="9"/>
        <v>0</v>
      </c>
      <c r="Q23" s="65">
        <f t="shared" si="9"/>
        <v>0</v>
      </c>
      <c r="R23" s="65">
        <f t="shared" si="9"/>
        <v>0</v>
      </c>
      <c r="S23" s="65">
        <f t="shared" ref="S23:S25" si="10">T23+U23+V23+W23</f>
        <v>0</v>
      </c>
      <c r="T23" s="65">
        <f t="shared" ref="T23:W25" si="11">T24+T26</f>
        <v>0</v>
      </c>
      <c r="U23" s="65">
        <f t="shared" si="11"/>
        <v>0</v>
      </c>
      <c r="V23" s="65">
        <f t="shared" si="11"/>
        <v>0</v>
      </c>
      <c r="W23" s="65">
        <f t="shared" si="11"/>
        <v>0</v>
      </c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123" customHeight="1" x14ac:dyDescent="0.3">
      <c r="A24" s="58" t="s">
        <v>128</v>
      </c>
      <c r="B24" s="63" t="s">
        <v>161</v>
      </c>
      <c r="C24" s="60" t="s">
        <v>255</v>
      </c>
      <c r="D24" s="86" t="s">
        <v>117</v>
      </c>
      <c r="E24" s="162"/>
      <c r="F24" s="64">
        <v>44197</v>
      </c>
      <c r="G24" s="64">
        <v>45291</v>
      </c>
      <c r="H24" s="65">
        <f t="shared" si="5"/>
        <v>0</v>
      </c>
      <c r="I24" s="65">
        <f t="shared" si="6"/>
        <v>0</v>
      </c>
      <c r="J24" s="65">
        <f t="shared" ref="J24:M24" si="12">J25+J27</f>
        <v>0</v>
      </c>
      <c r="K24" s="65">
        <f t="shared" si="12"/>
        <v>0</v>
      </c>
      <c r="L24" s="65">
        <f t="shared" si="12"/>
        <v>0</v>
      </c>
      <c r="M24" s="65">
        <f t="shared" si="12"/>
        <v>0</v>
      </c>
      <c r="N24" s="65">
        <f t="shared" si="8"/>
        <v>0</v>
      </c>
      <c r="O24" s="65">
        <f t="shared" si="9"/>
        <v>0</v>
      </c>
      <c r="P24" s="65">
        <f t="shared" si="9"/>
        <v>0</v>
      </c>
      <c r="Q24" s="65">
        <f t="shared" si="9"/>
        <v>0</v>
      </c>
      <c r="R24" s="65">
        <f t="shared" si="9"/>
        <v>0</v>
      </c>
      <c r="S24" s="65">
        <f t="shared" si="10"/>
        <v>0</v>
      </c>
      <c r="T24" s="65">
        <f t="shared" si="11"/>
        <v>0</v>
      </c>
      <c r="U24" s="65">
        <f t="shared" si="11"/>
        <v>0</v>
      </c>
      <c r="V24" s="65">
        <f t="shared" si="11"/>
        <v>0</v>
      </c>
      <c r="W24" s="65">
        <f t="shared" si="11"/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123" customHeight="1" x14ac:dyDescent="0.3">
      <c r="A25" s="16"/>
      <c r="B25" s="63" t="s">
        <v>218</v>
      </c>
      <c r="C25" s="60" t="s">
        <v>255</v>
      </c>
      <c r="D25" s="86" t="s">
        <v>117</v>
      </c>
      <c r="E25" s="123"/>
      <c r="F25" s="64">
        <v>44197</v>
      </c>
      <c r="G25" s="64">
        <v>45291</v>
      </c>
      <c r="H25" s="65">
        <f t="shared" si="5"/>
        <v>0</v>
      </c>
      <c r="I25" s="65">
        <f t="shared" si="6"/>
        <v>0</v>
      </c>
      <c r="J25" s="65">
        <f t="shared" ref="J25:W26" si="13">J26+J28</f>
        <v>0</v>
      </c>
      <c r="K25" s="65">
        <f t="shared" si="13"/>
        <v>0</v>
      </c>
      <c r="L25" s="65">
        <f t="shared" si="13"/>
        <v>0</v>
      </c>
      <c r="M25" s="65">
        <f t="shared" si="13"/>
        <v>0</v>
      </c>
      <c r="N25" s="65">
        <f t="shared" si="8"/>
        <v>0</v>
      </c>
      <c r="O25" s="65">
        <f t="shared" si="9"/>
        <v>0</v>
      </c>
      <c r="P25" s="65">
        <f t="shared" si="9"/>
        <v>0</v>
      </c>
      <c r="Q25" s="65">
        <f t="shared" si="9"/>
        <v>0</v>
      </c>
      <c r="R25" s="65">
        <f t="shared" si="9"/>
        <v>0</v>
      </c>
      <c r="S25" s="65">
        <f t="shared" si="10"/>
        <v>0</v>
      </c>
      <c r="T25" s="65">
        <f t="shared" si="11"/>
        <v>0</v>
      </c>
      <c r="U25" s="65">
        <f t="shared" si="11"/>
        <v>0</v>
      </c>
      <c r="V25" s="65">
        <f t="shared" si="11"/>
        <v>0</v>
      </c>
      <c r="W25" s="65">
        <f t="shared" si="11"/>
        <v>0</v>
      </c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19.25" customHeight="1" x14ac:dyDescent="0.3">
      <c r="A26" s="61">
        <v>3</v>
      </c>
      <c r="B26" s="52" t="s">
        <v>157</v>
      </c>
      <c r="C26" s="53" t="s">
        <v>255</v>
      </c>
      <c r="D26" s="88" t="s">
        <v>117</v>
      </c>
      <c r="E26" s="160" t="s">
        <v>163</v>
      </c>
      <c r="F26" s="56">
        <v>44197</v>
      </c>
      <c r="G26" s="56">
        <v>45291</v>
      </c>
      <c r="H26" s="105">
        <f>I26+N26+S26</f>
        <v>0</v>
      </c>
      <c r="I26" s="105">
        <f>J26+K26+L26+M26</f>
        <v>0</v>
      </c>
      <c r="J26" s="65">
        <f t="shared" si="13"/>
        <v>0</v>
      </c>
      <c r="K26" s="65">
        <f t="shared" si="13"/>
        <v>0</v>
      </c>
      <c r="L26" s="65">
        <f t="shared" si="13"/>
        <v>0</v>
      </c>
      <c r="M26" s="65">
        <f t="shared" si="13"/>
        <v>0</v>
      </c>
      <c r="N26" s="105">
        <f>O26+P26+Q26+R26</f>
        <v>0</v>
      </c>
      <c r="O26" s="65">
        <f t="shared" si="13"/>
        <v>0</v>
      </c>
      <c r="P26" s="65">
        <f t="shared" si="13"/>
        <v>0</v>
      </c>
      <c r="Q26" s="65">
        <f t="shared" si="13"/>
        <v>0</v>
      </c>
      <c r="R26" s="65">
        <f t="shared" si="13"/>
        <v>0</v>
      </c>
      <c r="S26" s="105">
        <f>T26+U26+V26+W26</f>
        <v>0</v>
      </c>
      <c r="T26" s="65">
        <f t="shared" si="13"/>
        <v>0</v>
      </c>
      <c r="U26" s="65">
        <f t="shared" si="13"/>
        <v>0</v>
      </c>
      <c r="V26" s="65">
        <f t="shared" si="13"/>
        <v>0</v>
      </c>
      <c r="W26" s="65">
        <f t="shared" si="13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02" customHeight="1" x14ac:dyDescent="0.3">
      <c r="A27" s="58" t="s">
        <v>167</v>
      </c>
      <c r="B27" s="63" t="s">
        <v>158</v>
      </c>
      <c r="C27" s="60" t="s">
        <v>255</v>
      </c>
      <c r="D27" s="86" t="s">
        <v>117</v>
      </c>
      <c r="E27" s="161"/>
      <c r="F27" s="64">
        <v>44197</v>
      </c>
      <c r="G27" s="64">
        <v>45291</v>
      </c>
      <c r="H27" s="105">
        <f t="shared" ref="H27:H28" si="14">I27+N27+S27</f>
        <v>0</v>
      </c>
      <c r="I27" s="124">
        <f>J27+K27+L27+M27</f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f>O27+P27+Q27+R27</f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f>T27+U27+V27+W27</f>
        <v>0</v>
      </c>
      <c r="T27" s="124">
        <v>0</v>
      </c>
      <c r="U27" s="124">
        <v>0</v>
      </c>
      <c r="V27" s="124">
        <v>0</v>
      </c>
      <c r="W27" s="124"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17.75" customHeight="1" x14ac:dyDescent="0.3">
      <c r="A28" s="58" t="s">
        <v>168</v>
      </c>
      <c r="B28" s="63" t="s">
        <v>159</v>
      </c>
      <c r="C28" s="60" t="s">
        <v>255</v>
      </c>
      <c r="D28" s="86" t="s">
        <v>117</v>
      </c>
      <c r="E28" s="161"/>
      <c r="F28" s="64">
        <v>44197</v>
      </c>
      <c r="G28" s="64">
        <v>45291</v>
      </c>
      <c r="H28" s="105">
        <f t="shared" si="14"/>
        <v>0</v>
      </c>
      <c r="I28" s="124">
        <f>J28+K28+L28+M28</f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f>O28+P28+Q28+R28</f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f>T28+U28+V28+W28</f>
        <v>0</v>
      </c>
      <c r="T28" s="124">
        <v>0</v>
      </c>
      <c r="U28" s="124">
        <v>0</v>
      </c>
      <c r="V28" s="124">
        <v>0</v>
      </c>
      <c r="W28" s="124"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03.5" customHeight="1" x14ac:dyDescent="0.3">
      <c r="A29" s="16"/>
      <c r="B29" s="63" t="s">
        <v>219</v>
      </c>
      <c r="C29" s="60" t="s">
        <v>255</v>
      </c>
      <c r="D29" s="86" t="s">
        <v>117</v>
      </c>
      <c r="E29" s="162"/>
      <c r="F29" s="64">
        <v>44197</v>
      </c>
      <c r="G29" s="64">
        <v>45291</v>
      </c>
      <c r="H29" s="18"/>
      <c r="I29" s="18"/>
      <c r="J29" s="16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24"/>
      <c r="W29" s="124"/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39.75" customHeight="1" x14ac:dyDescent="0.3">
      <c r="A30" s="22"/>
      <c r="B30" s="96" t="s">
        <v>119</v>
      </c>
      <c r="C30" s="23"/>
      <c r="D30" s="26"/>
      <c r="E30" s="23"/>
      <c r="F30" s="24"/>
      <c r="G30" s="24"/>
      <c r="H30" s="100">
        <f>I30</f>
        <v>0</v>
      </c>
      <c r="I30" s="100">
        <f>J30+K30</f>
        <v>0</v>
      </c>
      <c r="J30" s="100">
        <f>J16</f>
        <v>0</v>
      </c>
      <c r="K30" s="100">
        <f>K16</f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7"/>
    </row>
    <row r="31" spans="1:37" ht="39" customHeight="1" x14ac:dyDescent="0.3">
      <c r="A31" s="173" t="s">
        <v>130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5"/>
      <c r="AK31" s="27"/>
    </row>
    <row r="32" spans="1:37" ht="39.75" customHeight="1" x14ac:dyDescent="0.3">
      <c r="A32" s="173" t="s">
        <v>133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5"/>
      <c r="AK32" s="27"/>
    </row>
    <row r="33" spans="1:37" s="6" customFormat="1" ht="157.5" customHeight="1" x14ac:dyDescent="0.3">
      <c r="A33" s="53">
        <v>4</v>
      </c>
      <c r="B33" s="52" t="s">
        <v>26</v>
      </c>
      <c r="C33" s="53" t="s">
        <v>256</v>
      </c>
      <c r="D33" s="53" t="s">
        <v>36</v>
      </c>
      <c r="E33" s="53" t="s">
        <v>7</v>
      </c>
      <c r="F33" s="56">
        <v>44197</v>
      </c>
      <c r="G33" s="56">
        <v>45291</v>
      </c>
      <c r="H33" s="57">
        <f>I33+N33+S33</f>
        <v>562.9</v>
      </c>
      <c r="I33" s="55">
        <f>K33</f>
        <v>370.5</v>
      </c>
      <c r="J33" s="55">
        <f t="shared" ref="J33:W33" si="15">J34</f>
        <v>0</v>
      </c>
      <c r="K33" s="55">
        <f>K34+K36+K38</f>
        <v>370.5</v>
      </c>
      <c r="L33" s="55">
        <f t="shared" si="15"/>
        <v>0</v>
      </c>
      <c r="M33" s="55">
        <f t="shared" si="15"/>
        <v>0</v>
      </c>
      <c r="N33" s="55">
        <f t="shared" si="15"/>
        <v>96.2</v>
      </c>
      <c r="O33" s="55">
        <f t="shared" si="15"/>
        <v>0</v>
      </c>
      <c r="P33" s="55">
        <f t="shared" si="15"/>
        <v>96.2</v>
      </c>
      <c r="Q33" s="55">
        <f t="shared" si="15"/>
        <v>0</v>
      </c>
      <c r="R33" s="55">
        <f t="shared" si="15"/>
        <v>0</v>
      </c>
      <c r="S33" s="55">
        <f t="shared" si="15"/>
        <v>96.2</v>
      </c>
      <c r="T33" s="55">
        <f t="shared" si="15"/>
        <v>0</v>
      </c>
      <c r="U33" s="55">
        <f t="shared" si="15"/>
        <v>96.2</v>
      </c>
      <c r="V33" s="55">
        <f t="shared" si="15"/>
        <v>0</v>
      </c>
      <c r="W33" s="55">
        <f t="shared" si="15"/>
        <v>0</v>
      </c>
      <c r="X33" s="58" t="s">
        <v>1</v>
      </c>
      <c r="Y33" s="58" t="s">
        <v>1</v>
      </c>
      <c r="Z33" s="58" t="s">
        <v>1</v>
      </c>
      <c r="AA33" s="58" t="s">
        <v>1</v>
      </c>
      <c r="AB33" s="58" t="s">
        <v>1</v>
      </c>
      <c r="AC33" s="58" t="s">
        <v>1</v>
      </c>
      <c r="AD33" s="58" t="s">
        <v>1</v>
      </c>
      <c r="AE33" s="58" t="s">
        <v>1</v>
      </c>
      <c r="AF33" s="58" t="s">
        <v>1</v>
      </c>
      <c r="AG33" s="58" t="s">
        <v>1</v>
      </c>
      <c r="AH33" s="58" t="s">
        <v>1</v>
      </c>
      <c r="AI33" s="13" t="s">
        <v>1</v>
      </c>
      <c r="AJ33" s="13" t="s">
        <v>1</v>
      </c>
      <c r="AK33" s="28"/>
    </row>
    <row r="34" spans="1:37" ht="188.25" customHeight="1" x14ac:dyDescent="0.3">
      <c r="A34" s="58" t="s">
        <v>21</v>
      </c>
      <c r="B34" s="63" t="s">
        <v>102</v>
      </c>
      <c r="C34" s="60" t="s">
        <v>256</v>
      </c>
      <c r="D34" s="60" t="s">
        <v>36</v>
      </c>
      <c r="E34" s="60" t="s">
        <v>7</v>
      </c>
      <c r="F34" s="64">
        <v>44197</v>
      </c>
      <c r="G34" s="64">
        <v>45291</v>
      </c>
      <c r="H34" s="65">
        <f>I34+N34+S34</f>
        <v>288.60000000000002</v>
      </c>
      <c r="I34" s="66">
        <f>J34+K34+L34+M34</f>
        <v>96.2</v>
      </c>
      <c r="J34" s="66">
        <v>0</v>
      </c>
      <c r="K34" s="66">
        <v>96.2</v>
      </c>
      <c r="L34" s="66">
        <v>0</v>
      </c>
      <c r="M34" s="66">
        <v>0</v>
      </c>
      <c r="N34" s="66">
        <f>P34</f>
        <v>96.2</v>
      </c>
      <c r="O34" s="66">
        <v>0</v>
      </c>
      <c r="P34" s="66">
        <v>96.2</v>
      </c>
      <c r="Q34" s="66">
        <v>0</v>
      </c>
      <c r="R34" s="66">
        <v>0</v>
      </c>
      <c r="S34" s="66">
        <f>U34</f>
        <v>96.2</v>
      </c>
      <c r="T34" s="66">
        <v>0</v>
      </c>
      <c r="U34" s="66">
        <v>96.2</v>
      </c>
      <c r="V34" s="66">
        <v>0</v>
      </c>
      <c r="W34" s="66">
        <v>0</v>
      </c>
      <c r="X34" s="58" t="s">
        <v>1</v>
      </c>
      <c r="Y34" s="58" t="s">
        <v>1</v>
      </c>
      <c r="Z34" s="58" t="s">
        <v>1</v>
      </c>
      <c r="AA34" s="58" t="s">
        <v>1</v>
      </c>
      <c r="AB34" s="58" t="s">
        <v>1</v>
      </c>
      <c r="AC34" s="58" t="s">
        <v>1</v>
      </c>
      <c r="AD34" s="58" t="s">
        <v>1</v>
      </c>
      <c r="AE34" s="58" t="s">
        <v>1</v>
      </c>
      <c r="AF34" s="58" t="s">
        <v>1</v>
      </c>
      <c r="AG34" s="58" t="s">
        <v>1</v>
      </c>
      <c r="AH34" s="58" t="s">
        <v>1</v>
      </c>
      <c r="AI34" s="13" t="s">
        <v>1</v>
      </c>
      <c r="AJ34" s="13" t="s">
        <v>1</v>
      </c>
      <c r="AK34" s="27"/>
    </row>
    <row r="35" spans="1:37" ht="132" customHeight="1" x14ac:dyDescent="0.3">
      <c r="A35" s="62"/>
      <c r="B35" s="63" t="s">
        <v>220</v>
      </c>
      <c r="C35" s="60" t="s">
        <v>256</v>
      </c>
      <c r="D35" s="60" t="s">
        <v>36</v>
      </c>
      <c r="E35" s="60" t="s">
        <v>7</v>
      </c>
      <c r="F35" s="64">
        <v>44197</v>
      </c>
      <c r="G35" s="64">
        <v>45291</v>
      </c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58" t="s">
        <v>1</v>
      </c>
      <c r="Y35" s="58" t="s">
        <v>1</v>
      </c>
      <c r="Z35" s="58" t="s">
        <v>1</v>
      </c>
      <c r="AA35" s="58" t="s">
        <v>1</v>
      </c>
      <c r="AB35" s="58" t="s">
        <v>1</v>
      </c>
      <c r="AC35" s="58" t="s">
        <v>1</v>
      </c>
      <c r="AD35" s="58" t="s">
        <v>1</v>
      </c>
      <c r="AE35" s="58" t="s">
        <v>1</v>
      </c>
      <c r="AF35" s="58" t="s">
        <v>1</v>
      </c>
      <c r="AG35" s="58" t="s">
        <v>1</v>
      </c>
      <c r="AH35" s="58" t="s">
        <v>1</v>
      </c>
      <c r="AI35" s="13" t="s">
        <v>1</v>
      </c>
      <c r="AJ35" s="13" t="s">
        <v>1</v>
      </c>
      <c r="AK35" s="27"/>
    </row>
    <row r="36" spans="1:37" ht="118.5" customHeight="1" x14ac:dyDescent="0.3">
      <c r="A36" s="58" t="s">
        <v>216</v>
      </c>
      <c r="B36" s="63" t="s">
        <v>213</v>
      </c>
      <c r="C36" s="60" t="s">
        <v>256</v>
      </c>
      <c r="D36" s="60" t="s">
        <v>36</v>
      </c>
      <c r="E36" s="60" t="s">
        <v>7</v>
      </c>
      <c r="F36" s="64">
        <v>44197</v>
      </c>
      <c r="G36" s="64">
        <v>44561</v>
      </c>
      <c r="H36" s="65">
        <f>I36</f>
        <v>129.5</v>
      </c>
      <c r="I36" s="66">
        <f>K36</f>
        <v>129.5</v>
      </c>
      <c r="J36" s="66"/>
      <c r="K36" s="66">
        <v>129.5</v>
      </c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58" t="s">
        <v>1</v>
      </c>
      <c r="Y36" s="58" t="s">
        <v>1</v>
      </c>
      <c r="Z36" s="58" t="s">
        <v>1</v>
      </c>
      <c r="AA36" s="58" t="s">
        <v>1</v>
      </c>
      <c r="AB36" s="58"/>
      <c r="AC36" s="58"/>
      <c r="AD36" s="58"/>
      <c r="AE36" s="58"/>
      <c r="AF36" s="58"/>
      <c r="AG36" s="58"/>
      <c r="AH36" s="58"/>
      <c r="AI36" s="13"/>
      <c r="AJ36" s="13"/>
      <c r="AK36" s="27"/>
    </row>
    <row r="37" spans="1:37" ht="120" customHeight="1" x14ac:dyDescent="0.3">
      <c r="A37" s="62"/>
      <c r="B37" s="63" t="s">
        <v>221</v>
      </c>
      <c r="C37" s="60" t="s">
        <v>256</v>
      </c>
      <c r="D37" s="60" t="s">
        <v>36</v>
      </c>
      <c r="E37" s="60" t="s">
        <v>7</v>
      </c>
      <c r="F37" s="64">
        <v>44197</v>
      </c>
      <c r="G37" s="64">
        <v>44561</v>
      </c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58" t="s">
        <v>1</v>
      </c>
      <c r="Y37" s="58" t="s">
        <v>1</v>
      </c>
      <c r="Z37" s="58" t="s">
        <v>1</v>
      </c>
      <c r="AA37" s="58" t="s">
        <v>1</v>
      </c>
      <c r="AB37" s="58"/>
      <c r="AC37" s="58"/>
      <c r="AD37" s="58"/>
      <c r="AE37" s="58"/>
      <c r="AF37" s="58"/>
      <c r="AG37" s="58"/>
      <c r="AH37" s="58"/>
      <c r="AI37" s="13"/>
      <c r="AJ37" s="13"/>
      <c r="AK37" s="27"/>
    </row>
    <row r="38" spans="1:37" ht="108" customHeight="1" x14ac:dyDescent="0.3">
      <c r="A38" s="58" t="s">
        <v>214</v>
      </c>
      <c r="B38" s="63" t="s">
        <v>215</v>
      </c>
      <c r="C38" s="60" t="s">
        <v>256</v>
      </c>
      <c r="D38" s="60" t="s">
        <v>36</v>
      </c>
      <c r="E38" s="60" t="s">
        <v>7</v>
      </c>
      <c r="F38" s="64">
        <v>44197</v>
      </c>
      <c r="G38" s="64">
        <v>44561</v>
      </c>
      <c r="H38" s="65">
        <f>I38</f>
        <v>144.80000000000001</v>
      </c>
      <c r="I38" s="66">
        <f>K38</f>
        <v>144.80000000000001</v>
      </c>
      <c r="J38" s="66"/>
      <c r="K38" s="66">
        <v>144.80000000000001</v>
      </c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/>
      <c r="AC38" s="58"/>
      <c r="AD38" s="58"/>
      <c r="AE38" s="58"/>
      <c r="AF38" s="58"/>
      <c r="AG38" s="58"/>
      <c r="AH38" s="58"/>
      <c r="AI38" s="13"/>
      <c r="AJ38" s="13"/>
      <c r="AK38" s="27"/>
    </row>
    <row r="39" spans="1:37" ht="111" customHeight="1" x14ac:dyDescent="0.3">
      <c r="A39" s="62"/>
      <c r="B39" s="63" t="s">
        <v>253</v>
      </c>
      <c r="C39" s="60" t="s">
        <v>256</v>
      </c>
      <c r="D39" s="60" t="s">
        <v>36</v>
      </c>
      <c r="E39" s="60" t="s">
        <v>7</v>
      </c>
      <c r="F39" s="64">
        <v>44197</v>
      </c>
      <c r="G39" s="64">
        <v>44561</v>
      </c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36" customHeight="1" x14ac:dyDescent="0.3">
      <c r="A40" s="176" t="s">
        <v>134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5"/>
      <c r="AK40" s="27"/>
    </row>
    <row r="41" spans="1:37" ht="129" customHeight="1" x14ac:dyDescent="0.3">
      <c r="A41" s="119" t="s">
        <v>52</v>
      </c>
      <c r="B41" s="52" t="s">
        <v>135</v>
      </c>
      <c r="C41" s="53" t="s">
        <v>256</v>
      </c>
      <c r="D41" s="53" t="s">
        <v>36</v>
      </c>
      <c r="E41" s="53" t="s">
        <v>8</v>
      </c>
      <c r="F41" s="56">
        <v>44197</v>
      </c>
      <c r="G41" s="56">
        <v>45291</v>
      </c>
      <c r="H41" s="57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v>0</v>
      </c>
      <c r="T41" s="55">
        <v>0</v>
      </c>
      <c r="U41" s="55">
        <v>0</v>
      </c>
      <c r="V41" s="55">
        <v>0</v>
      </c>
      <c r="W41" s="55">
        <v>0</v>
      </c>
      <c r="X41" s="60" t="s">
        <v>1</v>
      </c>
      <c r="Y41" s="60" t="s">
        <v>1</v>
      </c>
      <c r="Z41" s="60" t="s">
        <v>1</v>
      </c>
      <c r="AA41" s="60" t="s">
        <v>1</v>
      </c>
      <c r="AB41" s="60" t="s">
        <v>1</v>
      </c>
      <c r="AC41" s="60" t="s">
        <v>1</v>
      </c>
      <c r="AD41" s="60" t="s">
        <v>1</v>
      </c>
      <c r="AE41" s="60" t="s">
        <v>1</v>
      </c>
      <c r="AF41" s="60" t="s">
        <v>1</v>
      </c>
      <c r="AG41" s="60" t="s">
        <v>1</v>
      </c>
      <c r="AH41" s="60" t="s">
        <v>1</v>
      </c>
      <c r="AI41" s="60" t="s">
        <v>1</v>
      </c>
      <c r="AJ41" s="60" t="s">
        <v>1</v>
      </c>
      <c r="AK41" s="27"/>
    </row>
    <row r="42" spans="1:37" ht="107.25" customHeight="1" x14ac:dyDescent="0.3">
      <c r="A42" s="58" t="s">
        <v>91</v>
      </c>
      <c r="B42" s="63" t="s">
        <v>137</v>
      </c>
      <c r="C42" s="60" t="s">
        <v>256</v>
      </c>
      <c r="D42" s="60" t="s">
        <v>36</v>
      </c>
      <c r="E42" s="60" t="s">
        <v>8</v>
      </c>
      <c r="F42" s="64">
        <v>44197</v>
      </c>
      <c r="G42" s="64">
        <v>45291</v>
      </c>
      <c r="H42" s="65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0" t="s">
        <v>1</v>
      </c>
      <c r="Y42" s="60" t="s">
        <v>1</v>
      </c>
      <c r="Z42" s="60" t="s">
        <v>1</v>
      </c>
      <c r="AA42" s="60" t="s">
        <v>1</v>
      </c>
      <c r="AB42" s="60" t="s">
        <v>1</v>
      </c>
      <c r="AC42" s="60" t="s">
        <v>1</v>
      </c>
      <c r="AD42" s="60" t="s">
        <v>1</v>
      </c>
      <c r="AE42" s="60" t="s">
        <v>1</v>
      </c>
      <c r="AF42" s="60" t="s">
        <v>1</v>
      </c>
      <c r="AG42" s="60" t="s">
        <v>1</v>
      </c>
      <c r="AH42" s="60" t="s">
        <v>1</v>
      </c>
      <c r="AI42" s="60" t="s">
        <v>1</v>
      </c>
      <c r="AJ42" s="60" t="s">
        <v>1</v>
      </c>
      <c r="AK42" s="27"/>
    </row>
    <row r="43" spans="1:37" s="6" customFormat="1" ht="114.75" customHeight="1" x14ac:dyDescent="0.3">
      <c r="A43" s="58" t="s">
        <v>92</v>
      </c>
      <c r="B43" s="63" t="s">
        <v>139</v>
      </c>
      <c r="C43" s="60" t="s">
        <v>256</v>
      </c>
      <c r="D43" s="60" t="s">
        <v>36</v>
      </c>
      <c r="E43" s="60" t="s">
        <v>8</v>
      </c>
      <c r="F43" s="64">
        <v>44197</v>
      </c>
      <c r="G43" s="64">
        <v>45291</v>
      </c>
      <c r="H43" s="65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0" t="s">
        <v>1</v>
      </c>
      <c r="Y43" s="60" t="s">
        <v>1</v>
      </c>
      <c r="Z43" s="60" t="s">
        <v>1</v>
      </c>
      <c r="AA43" s="60" t="s">
        <v>1</v>
      </c>
      <c r="AB43" s="60" t="s">
        <v>1</v>
      </c>
      <c r="AC43" s="60" t="s">
        <v>1</v>
      </c>
      <c r="AD43" s="60" t="s">
        <v>1</v>
      </c>
      <c r="AE43" s="60" t="s">
        <v>1</v>
      </c>
      <c r="AF43" s="60" t="s">
        <v>1</v>
      </c>
      <c r="AG43" s="60" t="s">
        <v>1</v>
      </c>
      <c r="AH43" s="60" t="s">
        <v>1</v>
      </c>
      <c r="AI43" s="60" t="s">
        <v>1</v>
      </c>
      <c r="AJ43" s="60" t="s">
        <v>1</v>
      </c>
      <c r="AK43" s="28"/>
    </row>
    <row r="44" spans="1:37" ht="108" customHeight="1" x14ac:dyDescent="0.3">
      <c r="A44" s="58" t="s">
        <v>93</v>
      </c>
      <c r="B44" s="63" t="s">
        <v>140</v>
      </c>
      <c r="C44" s="60" t="s">
        <v>256</v>
      </c>
      <c r="D44" s="60" t="s">
        <v>36</v>
      </c>
      <c r="E44" s="60" t="s">
        <v>8</v>
      </c>
      <c r="F44" s="64">
        <v>44197</v>
      </c>
      <c r="G44" s="64">
        <v>45291</v>
      </c>
      <c r="H44" s="65">
        <v>0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66">
        <v>0</v>
      </c>
      <c r="R44" s="66">
        <v>0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60" t="s">
        <v>1</v>
      </c>
      <c r="Y44" s="60" t="s">
        <v>1</v>
      </c>
      <c r="Z44" s="60" t="s">
        <v>1</v>
      </c>
      <c r="AA44" s="60" t="s">
        <v>1</v>
      </c>
      <c r="AB44" s="60" t="s">
        <v>1</v>
      </c>
      <c r="AC44" s="60" t="s">
        <v>1</v>
      </c>
      <c r="AD44" s="60" t="s">
        <v>1</v>
      </c>
      <c r="AE44" s="60" t="s">
        <v>1</v>
      </c>
      <c r="AF44" s="60" t="s">
        <v>1</v>
      </c>
      <c r="AG44" s="60" t="s">
        <v>1</v>
      </c>
      <c r="AH44" s="60" t="s">
        <v>1</v>
      </c>
      <c r="AI44" s="60" t="s">
        <v>1</v>
      </c>
      <c r="AJ44" s="60" t="s">
        <v>1</v>
      </c>
      <c r="AK44" s="27"/>
    </row>
    <row r="45" spans="1:37" ht="111.75" customHeight="1" x14ac:dyDescent="0.3">
      <c r="A45" s="58" t="s">
        <v>122</v>
      </c>
      <c r="B45" s="63" t="s">
        <v>141</v>
      </c>
      <c r="C45" s="60" t="s">
        <v>256</v>
      </c>
      <c r="D45" s="60" t="s">
        <v>36</v>
      </c>
      <c r="E45" s="60" t="s">
        <v>8</v>
      </c>
      <c r="F45" s="64">
        <v>44197</v>
      </c>
      <c r="G45" s="64">
        <v>45291</v>
      </c>
      <c r="H45" s="65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0" t="s">
        <v>1</v>
      </c>
      <c r="Y45" s="60" t="s">
        <v>1</v>
      </c>
      <c r="Z45" s="60" t="s">
        <v>1</v>
      </c>
      <c r="AA45" s="60" t="s">
        <v>1</v>
      </c>
      <c r="AB45" s="60" t="s">
        <v>1</v>
      </c>
      <c r="AC45" s="60" t="s">
        <v>1</v>
      </c>
      <c r="AD45" s="60" t="s">
        <v>1</v>
      </c>
      <c r="AE45" s="60" t="s">
        <v>1</v>
      </c>
      <c r="AF45" s="60" t="s">
        <v>1</v>
      </c>
      <c r="AG45" s="60" t="s">
        <v>1</v>
      </c>
      <c r="AH45" s="60" t="s">
        <v>1</v>
      </c>
      <c r="AI45" s="60" t="s">
        <v>1</v>
      </c>
      <c r="AJ45" s="60" t="s">
        <v>1</v>
      </c>
      <c r="AK45" s="27"/>
    </row>
    <row r="46" spans="1:37" ht="112.5" customHeight="1" x14ac:dyDescent="0.3">
      <c r="A46" s="67"/>
      <c r="B46" s="68" t="s">
        <v>222</v>
      </c>
      <c r="C46" s="60" t="s">
        <v>256</v>
      </c>
      <c r="D46" s="69" t="s">
        <v>36</v>
      </c>
      <c r="E46" s="69" t="s">
        <v>8</v>
      </c>
      <c r="F46" s="64">
        <v>44197</v>
      </c>
      <c r="G46" s="64">
        <v>45291</v>
      </c>
      <c r="H46" s="70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69" t="s">
        <v>1</v>
      </c>
      <c r="Y46" s="69" t="s">
        <v>1</v>
      </c>
      <c r="Z46" s="69" t="s">
        <v>1</v>
      </c>
      <c r="AA46" s="69" t="s">
        <v>1</v>
      </c>
      <c r="AB46" s="69" t="s">
        <v>1</v>
      </c>
      <c r="AC46" s="69" t="s">
        <v>1</v>
      </c>
      <c r="AD46" s="69" t="s">
        <v>1</v>
      </c>
      <c r="AE46" s="69" t="s">
        <v>1</v>
      </c>
      <c r="AF46" s="69" t="s">
        <v>1</v>
      </c>
      <c r="AG46" s="69" t="s">
        <v>1</v>
      </c>
      <c r="AH46" s="69" t="s">
        <v>1</v>
      </c>
      <c r="AI46" s="69" t="s">
        <v>1</v>
      </c>
      <c r="AJ46" s="69" t="s">
        <v>1</v>
      </c>
      <c r="AK46" s="27"/>
    </row>
    <row r="47" spans="1:37" s="38" customFormat="1" ht="106.5" customHeight="1" x14ac:dyDescent="0.3">
      <c r="A47" s="118" t="s">
        <v>53</v>
      </c>
      <c r="B47" s="73" t="s">
        <v>136</v>
      </c>
      <c r="C47" s="53" t="s">
        <v>256</v>
      </c>
      <c r="D47" s="74" t="s">
        <v>36</v>
      </c>
      <c r="E47" s="74" t="s">
        <v>8</v>
      </c>
      <c r="F47" s="56">
        <v>44197</v>
      </c>
      <c r="G47" s="56">
        <v>45291</v>
      </c>
      <c r="H47" s="75">
        <f>I47+N47+S47</f>
        <v>45154.2</v>
      </c>
      <c r="I47" s="75">
        <f>J47+K47+L47+M47</f>
        <v>15051.4</v>
      </c>
      <c r="J47" s="75">
        <f>J48+J49+J50</f>
        <v>0</v>
      </c>
      <c r="K47" s="75">
        <f t="shared" ref="K47" si="16">K48+K49+K50</f>
        <v>15051.4</v>
      </c>
      <c r="L47" s="75">
        <f t="shared" ref="L47" si="17">L48+L49+L50</f>
        <v>0</v>
      </c>
      <c r="M47" s="75">
        <f t="shared" ref="M47" si="18">M48+M49+M50</f>
        <v>0</v>
      </c>
      <c r="N47" s="75">
        <f>O47+P47+Q47+R47</f>
        <v>15051.4</v>
      </c>
      <c r="O47" s="75">
        <f>O48+O49+O50</f>
        <v>0</v>
      </c>
      <c r="P47" s="75">
        <f>P48+P49+P50</f>
        <v>15051.4</v>
      </c>
      <c r="Q47" s="75">
        <f t="shared" ref="Q47:R47" si="19">Q48+Q49+Q50</f>
        <v>0</v>
      </c>
      <c r="R47" s="75">
        <f t="shared" si="19"/>
        <v>0</v>
      </c>
      <c r="S47" s="75">
        <f>T47+U47+V47+W47</f>
        <v>15051.4</v>
      </c>
      <c r="T47" s="75">
        <f>T48+T49+T50</f>
        <v>0</v>
      </c>
      <c r="U47" s="75">
        <f t="shared" ref="U47:W47" si="20">U48+U49+U50</f>
        <v>15051.4</v>
      </c>
      <c r="V47" s="75">
        <f t="shared" si="20"/>
        <v>0</v>
      </c>
      <c r="W47" s="75">
        <f t="shared" si="20"/>
        <v>0</v>
      </c>
      <c r="X47" s="69" t="s">
        <v>1</v>
      </c>
      <c r="Y47" s="69" t="s">
        <v>1</v>
      </c>
      <c r="Z47" s="69" t="s">
        <v>1</v>
      </c>
      <c r="AA47" s="69" t="s">
        <v>1</v>
      </c>
      <c r="AB47" s="69" t="s">
        <v>1</v>
      </c>
      <c r="AC47" s="69" t="s">
        <v>1</v>
      </c>
      <c r="AD47" s="69" t="s">
        <v>1</v>
      </c>
      <c r="AE47" s="69" t="s">
        <v>1</v>
      </c>
      <c r="AF47" s="69" t="s">
        <v>1</v>
      </c>
      <c r="AG47" s="69" t="s">
        <v>1</v>
      </c>
      <c r="AH47" s="69" t="s">
        <v>1</v>
      </c>
      <c r="AI47" s="69" t="s">
        <v>1</v>
      </c>
      <c r="AJ47" s="69" t="s">
        <v>1</v>
      </c>
      <c r="AK47" s="48"/>
    </row>
    <row r="48" spans="1:37" s="38" customFormat="1" ht="156" customHeight="1" x14ac:dyDescent="0.3">
      <c r="A48" s="117" t="s">
        <v>169</v>
      </c>
      <c r="B48" s="68" t="s">
        <v>142</v>
      </c>
      <c r="C48" s="60" t="s">
        <v>256</v>
      </c>
      <c r="D48" s="69" t="s">
        <v>36</v>
      </c>
      <c r="E48" s="69" t="s">
        <v>8</v>
      </c>
      <c r="F48" s="64">
        <v>44197</v>
      </c>
      <c r="G48" s="64">
        <v>45291</v>
      </c>
      <c r="H48" s="70">
        <f>I48+N48+S48</f>
        <v>41509.199999999997</v>
      </c>
      <c r="I48" s="70">
        <f t="shared" ref="I48:I50" si="21">J48+K48+L48+M48</f>
        <v>13836.4</v>
      </c>
      <c r="J48" s="70">
        <v>0</v>
      </c>
      <c r="K48" s="70">
        <v>13836.4</v>
      </c>
      <c r="L48" s="70">
        <v>0</v>
      </c>
      <c r="M48" s="70">
        <v>0</v>
      </c>
      <c r="N48" s="70">
        <f t="shared" ref="N48:N49" si="22">O48+P48+Q48+R48</f>
        <v>13836.4</v>
      </c>
      <c r="O48" s="70">
        <v>0</v>
      </c>
      <c r="P48" s="70">
        <v>13836.4</v>
      </c>
      <c r="Q48" s="70">
        <v>0</v>
      </c>
      <c r="R48" s="70">
        <v>0</v>
      </c>
      <c r="S48" s="70">
        <f t="shared" ref="S48:S50" si="23">T48+U48+V48+W48</f>
        <v>13836.4</v>
      </c>
      <c r="T48" s="70">
        <v>0</v>
      </c>
      <c r="U48" s="70">
        <v>13836.4</v>
      </c>
      <c r="V48" s="70">
        <v>0</v>
      </c>
      <c r="W48" s="70">
        <v>0</v>
      </c>
      <c r="X48" s="69" t="s">
        <v>1</v>
      </c>
      <c r="Y48" s="69" t="s">
        <v>1</v>
      </c>
      <c r="Z48" s="69" t="s">
        <v>1</v>
      </c>
      <c r="AA48" s="69" t="s">
        <v>1</v>
      </c>
      <c r="AB48" s="69" t="s">
        <v>1</v>
      </c>
      <c r="AC48" s="69" t="s">
        <v>1</v>
      </c>
      <c r="AD48" s="69" t="s">
        <v>1</v>
      </c>
      <c r="AE48" s="69" t="s">
        <v>1</v>
      </c>
      <c r="AF48" s="69" t="s">
        <v>1</v>
      </c>
      <c r="AG48" s="69" t="s">
        <v>1</v>
      </c>
      <c r="AH48" s="69" t="s">
        <v>1</v>
      </c>
      <c r="AI48" s="69" t="s">
        <v>1</v>
      </c>
      <c r="AJ48" s="69" t="s">
        <v>1</v>
      </c>
      <c r="AK48" s="48"/>
    </row>
    <row r="49" spans="1:37" s="38" customFormat="1" ht="125.25" customHeight="1" x14ac:dyDescent="0.3">
      <c r="A49" s="117" t="s">
        <v>170</v>
      </c>
      <c r="B49" s="68" t="s">
        <v>143</v>
      </c>
      <c r="C49" s="60" t="s">
        <v>256</v>
      </c>
      <c r="D49" s="69" t="s">
        <v>36</v>
      </c>
      <c r="E49" s="69" t="s">
        <v>8</v>
      </c>
      <c r="F49" s="64">
        <v>44197</v>
      </c>
      <c r="G49" s="64">
        <v>45291</v>
      </c>
      <c r="H49" s="70">
        <f>I49+N49+S49</f>
        <v>3537.2999999999997</v>
      </c>
      <c r="I49" s="70">
        <f t="shared" si="21"/>
        <v>1179.0999999999999</v>
      </c>
      <c r="J49" s="70">
        <v>0</v>
      </c>
      <c r="K49" s="70">
        <v>1179.0999999999999</v>
      </c>
      <c r="L49" s="70">
        <v>0</v>
      </c>
      <c r="M49" s="70">
        <v>0</v>
      </c>
      <c r="N49" s="70">
        <f t="shared" si="22"/>
        <v>1179.0999999999999</v>
      </c>
      <c r="O49" s="70">
        <v>0</v>
      </c>
      <c r="P49" s="70">
        <v>1179.0999999999999</v>
      </c>
      <c r="Q49" s="70">
        <v>0</v>
      </c>
      <c r="R49" s="70">
        <v>0</v>
      </c>
      <c r="S49" s="70">
        <f t="shared" si="23"/>
        <v>1179.0999999999999</v>
      </c>
      <c r="T49" s="70">
        <v>0</v>
      </c>
      <c r="U49" s="70">
        <v>1179.0999999999999</v>
      </c>
      <c r="V49" s="70">
        <v>0</v>
      </c>
      <c r="W49" s="70">
        <v>0</v>
      </c>
      <c r="X49" s="69" t="s">
        <v>1</v>
      </c>
      <c r="Y49" s="69" t="s">
        <v>1</v>
      </c>
      <c r="Z49" s="69" t="s">
        <v>1</v>
      </c>
      <c r="AA49" s="69" t="s">
        <v>1</v>
      </c>
      <c r="AB49" s="69" t="s">
        <v>1</v>
      </c>
      <c r="AC49" s="69" t="s">
        <v>1</v>
      </c>
      <c r="AD49" s="69" t="s">
        <v>1</v>
      </c>
      <c r="AE49" s="69" t="s">
        <v>1</v>
      </c>
      <c r="AF49" s="69" t="s">
        <v>1</v>
      </c>
      <c r="AG49" s="69" t="s">
        <v>1</v>
      </c>
      <c r="AH49" s="69" t="s">
        <v>1</v>
      </c>
      <c r="AI49" s="69" t="s">
        <v>1</v>
      </c>
      <c r="AJ49" s="69" t="s">
        <v>1</v>
      </c>
      <c r="AK49" s="48"/>
    </row>
    <row r="50" spans="1:37" s="38" customFormat="1" ht="115.5" customHeight="1" x14ac:dyDescent="0.3">
      <c r="A50" s="117" t="s">
        <v>123</v>
      </c>
      <c r="B50" s="68" t="s">
        <v>144</v>
      </c>
      <c r="C50" s="60" t="s">
        <v>256</v>
      </c>
      <c r="D50" s="69" t="s">
        <v>36</v>
      </c>
      <c r="E50" s="69" t="s">
        <v>8</v>
      </c>
      <c r="F50" s="64">
        <v>44197</v>
      </c>
      <c r="G50" s="64">
        <v>45291</v>
      </c>
      <c r="H50" s="70">
        <f>I50+N50+S50</f>
        <v>107.69999999999999</v>
      </c>
      <c r="I50" s="70">
        <f t="shared" si="21"/>
        <v>35.9</v>
      </c>
      <c r="J50" s="70">
        <v>0</v>
      </c>
      <c r="K50" s="70">
        <v>35.9</v>
      </c>
      <c r="L50" s="70">
        <v>0</v>
      </c>
      <c r="M50" s="70">
        <v>0</v>
      </c>
      <c r="N50" s="70">
        <f>P50</f>
        <v>35.9</v>
      </c>
      <c r="O50" s="70">
        <v>0</v>
      </c>
      <c r="P50" s="70">
        <v>35.9</v>
      </c>
      <c r="Q50" s="70">
        <v>0</v>
      </c>
      <c r="R50" s="70">
        <v>0</v>
      </c>
      <c r="S50" s="70">
        <f t="shared" si="23"/>
        <v>35.9</v>
      </c>
      <c r="T50" s="70">
        <v>0</v>
      </c>
      <c r="U50" s="70">
        <v>35.9</v>
      </c>
      <c r="V50" s="70">
        <v>0</v>
      </c>
      <c r="W50" s="70">
        <v>0</v>
      </c>
      <c r="X50" s="69" t="s">
        <v>1</v>
      </c>
      <c r="Y50" s="69" t="s">
        <v>1</v>
      </c>
      <c r="Z50" s="69" t="s">
        <v>1</v>
      </c>
      <c r="AA50" s="69" t="s">
        <v>1</v>
      </c>
      <c r="AB50" s="69" t="s">
        <v>1</v>
      </c>
      <c r="AC50" s="69" t="s">
        <v>1</v>
      </c>
      <c r="AD50" s="69" t="s">
        <v>1</v>
      </c>
      <c r="AE50" s="69" t="s">
        <v>1</v>
      </c>
      <c r="AF50" s="69" t="s">
        <v>1</v>
      </c>
      <c r="AG50" s="69" t="s">
        <v>1</v>
      </c>
      <c r="AH50" s="69" t="s">
        <v>1</v>
      </c>
      <c r="AI50" s="69" t="s">
        <v>1</v>
      </c>
      <c r="AJ50" s="69" t="s">
        <v>1</v>
      </c>
      <c r="AK50" s="48"/>
    </row>
    <row r="51" spans="1:37" ht="107.25" customHeight="1" x14ac:dyDescent="0.3">
      <c r="A51" s="21"/>
      <c r="B51" s="63" t="s">
        <v>223</v>
      </c>
      <c r="C51" s="60" t="s">
        <v>256</v>
      </c>
      <c r="D51" s="60" t="s">
        <v>36</v>
      </c>
      <c r="E51" s="60" t="s">
        <v>8</v>
      </c>
      <c r="F51" s="64">
        <v>44197</v>
      </c>
      <c r="G51" s="64">
        <v>45291</v>
      </c>
      <c r="H51" s="57"/>
      <c r="I51" s="57"/>
      <c r="J51" s="57"/>
      <c r="K51" s="57"/>
      <c r="L51" s="57"/>
      <c r="M51" s="57"/>
      <c r="N51" s="57"/>
      <c r="O51" s="57"/>
      <c r="P51" s="57" t="s">
        <v>252</v>
      </c>
      <c r="Q51" s="57"/>
      <c r="R51" s="57"/>
      <c r="S51" s="57"/>
      <c r="T51" s="57"/>
      <c r="U51" s="57"/>
      <c r="V51" s="57"/>
      <c r="W51" s="57"/>
      <c r="X51" s="60"/>
      <c r="Y51" s="60"/>
      <c r="Z51" s="60"/>
      <c r="AA51" s="60" t="s">
        <v>1</v>
      </c>
      <c r="AB51" s="60"/>
      <c r="AC51" s="60"/>
      <c r="AD51" s="60"/>
      <c r="AE51" s="60" t="s">
        <v>1</v>
      </c>
      <c r="AF51" s="60"/>
      <c r="AG51" s="60"/>
      <c r="AH51" s="60"/>
      <c r="AI51" s="60"/>
      <c r="AJ51" s="60" t="s">
        <v>1</v>
      </c>
      <c r="AK51" s="27"/>
    </row>
    <row r="52" spans="1:37" ht="32.25" customHeight="1" x14ac:dyDescent="0.3">
      <c r="A52" s="153" t="s">
        <v>114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27"/>
    </row>
    <row r="53" spans="1:37" s="41" customFormat="1" ht="126.75" customHeight="1" x14ac:dyDescent="0.3">
      <c r="A53" s="118" t="s">
        <v>54</v>
      </c>
      <c r="B53" s="73" t="s">
        <v>145</v>
      </c>
      <c r="C53" s="53" t="s">
        <v>258</v>
      </c>
      <c r="D53" s="53" t="s">
        <v>257</v>
      </c>
      <c r="E53" s="76" t="s">
        <v>103</v>
      </c>
      <c r="F53" s="56">
        <v>44197</v>
      </c>
      <c r="G53" s="56">
        <v>45291</v>
      </c>
      <c r="H53" s="77">
        <f>I53+N53+S53</f>
        <v>0</v>
      </c>
      <c r="I53" s="78">
        <f>J53+K53+L53+M53</f>
        <v>0</v>
      </c>
      <c r="J53" s="78">
        <f t="shared" ref="J53" si="24">J54+J55</f>
        <v>0</v>
      </c>
      <c r="K53" s="78">
        <f t="shared" ref="K53" si="25">K54+K55</f>
        <v>0</v>
      </c>
      <c r="L53" s="78">
        <f t="shared" ref="L53" si="26">L54+L55</f>
        <v>0</v>
      </c>
      <c r="M53" s="78">
        <f t="shared" ref="M53" si="27">M54+M55</f>
        <v>0</v>
      </c>
      <c r="N53" s="78">
        <f>O53+P53+Q53+R53</f>
        <v>0</v>
      </c>
      <c r="O53" s="78">
        <f t="shared" ref="O53" si="28">O54+O55</f>
        <v>0</v>
      </c>
      <c r="P53" s="78">
        <f t="shared" ref="P53" si="29">P54+P55</f>
        <v>0</v>
      </c>
      <c r="Q53" s="78">
        <f t="shared" ref="Q53" si="30">Q54+Q55</f>
        <v>0</v>
      </c>
      <c r="R53" s="78">
        <f t="shared" ref="R53" si="31">R54+R55</f>
        <v>0</v>
      </c>
      <c r="S53" s="78">
        <f>T53+U53+V53+W53</f>
        <v>0</v>
      </c>
      <c r="T53" s="78">
        <f t="shared" ref="T53:W53" si="32">T54+T55</f>
        <v>0</v>
      </c>
      <c r="U53" s="78">
        <f t="shared" si="32"/>
        <v>0</v>
      </c>
      <c r="V53" s="78">
        <f t="shared" si="32"/>
        <v>0</v>
      </c>
      <c r="W53" s="78">
        <f t="shared" si="32"/>
        <v>0</v>
      </c>
      <c r="X53" s="69"/>
      <c r="Y53" s="69" t="s">
        <v>1</v>
      </c>
      <c r="Z53" s="69" t="s">
        <v>1</v>
      </c>
      <c r="AA53" s="69"/>
      <c r="AB53" s="69"/>
      <c r="AC53" s="69" t="s">
        <v>1</v>
      </c>
      <c r="AD53" s="69" t="s">
        <v>1</v>
      </c>
      <c r="AE53" s="69"/>
      <c r="AF53" s="69"/>
      <c r="AG53" s="69" t="s">
        <v>1</v>
      </c>
      <c r="AH53" s="69" t="s">
        <v>1</v>
      </c>
      <c r="AI53" s="69"/>
      <c r="AJ53" s="69"/>
      <c r="AK53" s="40"/>
    </row>
    <row r="54" spans="1:37" s="41" customFormat="1" ht="125.25" customHeight="1" x14ac:dyDescent="0.3">
      <c r="A54" s="117" t="s">
        <v>124</v>
      </c>
      <c r="B54" s="68" t="s">
        <v>146</v>
      </c>
      <c r="C54" s="60" t="s">
        <v>258</v>
      </c>
      <c r="D54" s="60" t="s">
        <v>257</v>
      </c>
      <c r="E54" s="79" t="s">
        <v>103</v>
      </c>
      <c r="F54" s="64">
        <v>44197</v>
      </c>
      <c r="G54" s="64">
        <v>45291</v>
      </c>
      <c r="H54" s="77">
        <f>I54+N54+S54</f>
        <v>0</v>
      </c>
      <c r="I54" s="78">
        <f t="shared" ref="I54:I55" si="33">J54+K54+L54+M54</f>
        <v>0</v>
      </c>
      <c r="J54" s="71">
        <v>0</v>
      </c>
      <c r="K54" s="71">
        <v>0</v>
      </c>
      <c r="L54" s="71">
        <v>0</v>
      </c>
      <c r="M54" s="71">
        <v>0</v>
      </c>
      <c r="N54" s="78">
        <f t="shared" ref="N54:N55" si="34">O54+P54+Q54+R54</f>
        <v>0</v>
      </c>
      <c r="O54" s="71">
        <v>0</v>
      </c>
      <c r="P54" s="71">
        <v>0</v>
      </c>
      <c r="Q54" s="71">
        <v>0</v>
      </c>
      <c r="R54" s="71">
        <v>0</v>
      </c>
      <c r="S54" s="78">
        <f t="shared" ref="S54:S55" si="35">T54+U54+V54+W54</f>
        <v>0</v>
      </c>
      <c r="T54" s="71">
        <v>0</v>
      </c>
      <c r="U54" s="71">
        <v>0</v>
      </c>
      <c r="V54" s="71">
        <v>0</v>
      </c>
      <c r="W54" s="71">
        <v>0</v>
      </c>
      <c r="X54" s="69"/>
      <c r="Y54" s="69" t="s">
        <v>1</v>
      </c>
      <c r="Z54" s="69" t="s">
        <v>1</v>
      </c>
      <c r="AA54" s="69"/>
      <c r="AB54" s="69"/>
      <c r="AC54" s="69" t="s">
        <v>1</v>
      </c>
      <c r="AD54" s="69" t="s">
        <v>1</v>
      </c>
      <c r="AE54" s="69"/>
      <c r="AF54" s="69"/>
      <c r="AG54" s="69" t="s">
        <v>1</v>
      </c>
      <c r="AH54" s="69" t="s">
        <v>1</v>
      </c>
      <c r="AI54" s="69"/>
      <c r="AJ54" s="69"/>
      <c r="AK54" s="40"/>
    </row>
    <row r="55" spans="1:37" s="41" customFormat="1" ht="127.5" customHeight="1" x14ac:dyDescent="0.3">
      <c r="A55" s="117" t="s">
        <v>125</v>
      </c>
      <c r="B55" s="68" t="s">
        <v>147</v>
      </c>
      <c r="C55" s="60" t="s">
        <v>258</v>
      </c>
      <c r="D55" s="60" t="s">
        <v>257</v>
      </c>
      <c r="E55" s="79" t="s">
        <v>103</v>
      </c>
      <c r="F55" s="64">
        <v>44197</v>
      </c>
      <c r="G55" s="64">
        <v>45291</v>
      </c>
      <c r="H55" s="77">
        <f>I55+N55+S55</f>
        <v>0</v>
      </c>
      <c r="I55" s="78">
        <f t="shared" si="33"/>
        <v>0</v>
      </c>
      <c r="J55" s="71">
        <v>0</v>
      </c>
      <c r="K55" s="71">
        <v>0</v>
      </c>
      <c r="L55" s="71">
        <v>0</v>
      </c>
      <c r="M55" s="71">
        <v>0</v>
      </c>
      <c r="N55" s="78">
        <f t="shared" si="34"/>
        <v>0</v>
      </c>
      <c r="O55" s="71">
        <v>0</v>
      </c>
      <c r="P55" s="71">
        <v>0</v>
      </c>
      <c r="Q55" s="71">
        <v>0</v>
      </c>
      <c r="R55" s="71">
        <v>0</v>
      </c>
      <c r="S55" s="78">
        <f t="shared" si="35"/>
        <v>0</v>
      </c>
      <c r="T55" s="71">
        <v>0</v>
      </c>
      <c r="U55" s="71">
        <v>0</v>
      </c>
      <c r="V55" s="71">
        <v>0</v>
      </c>
      <c r="W55" s="71">
        <v>0</v>
      </c>
      <c r="X55" s="69"/>
      <c r="Y55" s="69" t="s">
        <v>1</v>
      </c>
      <c r="Z55" s="69" t="s">
        <v>1</v>
      </c>
      <c r="AA55" s="69"/>
      <c r="AB55" s="69"/>
      <c r="AC55" s="69" t="s">
        <v>1</v>
      </c>
      <c r="AD55" s="69" t="s">
        <v>1</v>
      </c>
      <c r="AE55" s="69"/>
      <c r="AF55" s="69"/>
      <c r="AG55" s="69" t="s">
        <v>1</v>
      </c>
      <c r="AH55" s="69" t="s">
        <v>1</v>
      </c>
      <c r="AI55" s="69"/>
      <c r="AJ55" s="69"/>
      <c r="AK55" s="40"/>
    </row>
    <row r="56" spans="1:37" s="41" customFormat="1" ht="126" customHeight="1" x14ac:dyDescent="0.3">
      <c r="A56" s="72"/>
      <c r="B56" s="68" t="s">
        <v>224</v>
      </c>
      <c r="C56" s="60" t="s">
        <v>258</v>
      </c>
      <c r="D56" s="60" t="s">
        <v>257</v>
      </c>
      <c r="E56" s="79" t="s">
        <v>103</v>
      </c>
      <c r="F56" s="64">
        <v>44197</v>
      </c>
      <c r="G56" s="64">
        <v>45291</v>
      </c>
      <c r="H56" s="70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69"/>
      <c r="Y56" s="69" t="s">
        <v>1</v>
      </c>
      <c r="Z56" s="69" t="s">
        <v>1</v>
      </c>
      <c r="AA56" s="69"/>
      <c r="AB56" s="69"/>
      <c r="AC56" s="69" t="s">
        <v>1</v>
      </c>
      <c r="AD56" s="69" t="s">
        <v>1</v>
      </c>
      <c r="AE56" s="69"/>
      <c r="AF56" s="69"/>
      <c r="AG56" s="69" t="s">
        <v>1</v>
      </c>
      <c r="AH56" s="69" t="s">
        <v>1</v>
      </c>
      <c r="AI56" s="69"/>
      <c r="AJ56" s="69"/>
      <c r="AK56" s="40"/>
    </row>
    <row r="57" spans="1:37" s="41" customFormat="1" ht="37.5" customHeight="1" x14ac:dyDescent="0.3">
      <c r="A57" s="188" t="s">
        <v>209</v>
      </c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90"/>
      <c r="AK57" s="40"/>
    </row>
    <row r="58" spans="1:37" s="41" customFormat="1" ht="126" customHeight="1" x14ac:dyDescent="0.3">
      <c r="A58" s="72"/>
      <c r="B58" s="73" t="s">
        <v>212</v>
      </c>
      <c r="C58" s="53" t="s">
        <v>256</v>
      </c>
      <c r="D58" s="69" t="s">
        <v>36</v>
      </c>
      <c r="E58" s="191" t="s">
        <v>211</v>
      </c>
      <c r="F58" s="56">
        <v>44197</v>
      </c>
      <c r="G58" s="56">
        <v>44561</v>
      </c>
      <c r="H58" s="75">
        <f>I58</f>
        <v>960</v>
      </c>
      <c r="I58" s="130">
        <f>K58</f>
        <v>960</v>
      </c>
      <c r="J58" s="130"/>
      <c r="K58" s="130">
        <f>K59</f>
        <v>960</v>
      </c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60" t="s">
        <v>1</v>
      </c>
      <c r="Y58" s="60" t="s">
        <v>1</v>
      </c>
      <c r="Z58" s="60" t="s">
        <v>1</v>
      </c>
      <c r="AA58" s="60" t="s">
        <v>1</v>
      </c>
      <c r="AB58" s="69"/>
      <c r="AC58" s="69"/>
      <c r="AD58" s="69"/>
      <c r="AE58" s="69"/>
      <c r="AF58" s="69"/>
      <c r="AG58" s="69"/>
      <c r="AH58" s="69"/>
      <c r="AI58" s="69"/>
      <c r="AJ58" s="69"/>
      <c r="AK58" s="40"/>
    </row>
    <row r="59" spans="1:37" s="41" customFormat="1" ht="126" customHeight="1" x14ac:dyDescent="0.3">
      <c r="A59" s="72"/>
      <c r="B59" s="68" t="s">
        <v>210</v>
      </c>
      <c r="C59" s="60" t="s">
        <v>256</v>
      </c>
      <c r="D59" s="69" t="s">
        <v>36</v>
      </c>
      <c r="E59" s="192"/>
      <c r="F59" s="64">
        <v>44197</v>
      </c>
      <c r="G59" s="64">
        <v>44561</v>
      </c>
      <c r="H59" s="70">
        <f>I59</f>
        <v>960</v>
      </c>
      <c r="I59" s="71">
        <f>K59</f>
        <v>960</v>
      </c>
      <c r="J59" s="71"/>
      <c r="K59" s="71">
        <v>960</v>
      </c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60" t="s">
        <v>1</v>
      </c>
      <c r="Y59" s="60" t="s">
        <v>1</v>
      </c>
      <c r="Z59" s="60" t="s">
        <v>1</v>
      </c>
      <c r="AA59" s="60" t="s">
        <v>1</v>
      </c>
      <c r="AB59" s="69"/>
      <c r="AC59" s="69"/>
      <c r="AD59" s="69"/>
      <c r="AE59" s="69"/>
      <c r="AF59" s="69"/>
      <c r="AG59" s="69"/>
      <c r="AH59" s="69"/>
      <c r="AI59" s="69"/>
      <c r="AJ59" s="69"/>
      <c r="AK59" s="40"/>
    </row>
    <row r="60" spans="1:37" s="41" customFormat="1" ht="138" customHeight="1" x14ac:dyDescent="0.3">
      <c r="A60" s="72"/>
      <c r="B60" s="68" t="s">
        <v>225</v>
      </c>
      <c r="C60" s="60" t="s">
        <v>256</v>
      </c>
      <c r="D60" s="69" t="s">
        <v>36</v>
      </c>
      <c r="E60" s="193"/>
      <c r="F60" s="64">
        <v>44197</v>
      </c>
      <c r="G60" s="64">
        <v>44561</v>
      </c>
      <c r="H60" s="70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60" t="s">
        <v>1</v>
      </c>
      <c r="Y60" s="60" t="s">
        <v>1</v>
      </c>
      <c r="Z60" s="60" t="s">
        <v>1</v>
      </c>
      <c r="AA60" s="60" t="s">
        <v>1</v>
      </c>
      <c r="AB60" s="69"/>
      <c r="AC60" s="69"/>
      <c r="AD60" s="69"/>
      <c r="AE60" s="69"/>
      <c r="AF60" s="69"/>
      <c r="AG60" s="69"/>
      <c r="AH60" s="69"/>
      <c r="AI60" s="69"/>
      <c r="AJ60" s="69"/>
      <c r="AK60" s="40"/>
    </row>
    <row r="61" spans="1:37" ht="39.75" customHeight="1" x14ac:dyDescent="0.3">
      <c r="A61" s="25"/>
      <c r="B61" s="96" t="s">
        <v>9</v>
      </c>
      <c r="C61" s="26"/>
      <c r="D61" s="26"/>
      <c r="E61" s="26"/>
      <c r="F61" s="24"/>
      <c r="G61" s="24"/>
      <c r="H61" s="100">
        <f>I61+N61+S61</f>
        <v>46677.1</v>
      </c>
      <c r="I61" s="100">
        <f>K61</f>
        <v>16381.9</v>
      </c>
      <c r="J61" s="100">
        <f>J33+J47</f>
        <v>0</v>
      </c>
      <c r="K61" s="100">
        <f>K33+K47+K58</f>
        <v>16381.9</v>
      </c>
      <c r="L61" s="100">
        <f t="shared" ref="L61:W61" si="36">L33+L47</f>
        <v>0</v>
      </c>
      <c r="M61" s="100">
        <f t="shared" si="36"/>
        <v>0</v>
      </c>
      <c r="N61" s="100">
        <f t="shared" si="36"/>
        <v>15147.6</v>
      </c>
      <c r="O61" s="100">
        <f t="shared" si="36"/>
        <v>0</v>
      </c>
      <c r="P61" s="100">
        <f t="shared" si="36"/>
        <v>15147.6</v>
      </c>
      <c r="Q61" s="100">
        <f t="shared" si="36"/>
        <v>0</v>
      </c>
      <c r="R61" s="100">
        <f t="shared" si="36"/>
        <v>0</v>
      </c>
      <c r="S61" s="100">
        <f t="shared" si="36"/>
        <v>15147.6</v>
      </c>
      <c r="T61" s="100">
        <f t="shared" si="36"/>
        <v>0</v>
      </c>
      <c r="U61" s="100">
        <f t="shared" si="36"/>
        <v>15147.6</v>
      </c>
      <c r="V61" s="100">
        <f t="shared" si="36"/>
        <v>0</v>
      </c>
      <c r="W61" s="100">
        <f t="shared" si="36"/>
        <v>0</v>
      </c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7"/>
    </row>
    <row r="62" spans="1:37" ht="41.25" customHeight="1" x14ac:dyDescent="0.3">
      <c r="A62" s="173" t="s">
        <v>120</v>
      </c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5"/>
      <c r="AK62" s="27"/>
    </row>
    <row r="63" spans="1:37" ht="39.75" customHeight="1" x14ac:dyDescent="0.3">
      <c r="A63" s="154" t="s">
        <v>17</v>
      </c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27"/>
    </row>
    <row r="64" spans="1:37" ht="137.25" customHeight="1" x14ac:dyDescent="0.3">
      <c r="A64" s="119" t="s">
        <v>171</v>
      </c>
      <c r="B64" s="52" t="s">
        <v>18</v>
      </c>
      <c r="C64" s="53" t="s">
        <v>193</v>
      </c>
      <c r="D64" s="53" t="s">
        <v>269</v>
      </c>
      <c r="E64" s="54" t="s">
        <v>104</v>
      </c>
      <c r="F64" s="56">
        <v>44197</v>
      </c>
      <c r="G64" s="56">
        <v>45291</v>
      </c>
      <c r="H64" s="57">
        <f>I64+N64+S64</f>
        <v>0</v>
      </c>
      <c r="I64" s="55">
        <f>J64+K64+L64+M64</f>
        <v>0</v>
      </c>
      <c r="J64" s="55">
        <f>J65</f>
        <v>0</v>
      </c>
      <c r="K64" s="55">
        <f t="shared" ref="K64" si="37">K65</f>
        <v>0</v>
      </c>
      <c r="L64" s="55">
        <f t="shared" ref="L64" si="38">L65</f>
        <v>0</v>
      </c>
      <c r="M64" s="55">
        <f t="shared" ref="M64" si="39">M65</f>
        <v>0</v>
      </c>
      <c r="N64" s="55">
        <f>O64+P64+Q64+R64</f>
        <v>0</v>
      </c>
      <c r="O64" s="55">
        <f>O65</f>
        <v>0</v>
      </c>
      <c r="P64" s="55">
        <f t="shared" ref="P64" si="40">P65</f>
        <v>0</v>
      </c>
      <c r="Q64" s="55">
        <f t="shared" ref="Q64" si="41">Q65</f>
        <v>0</v>
      </c>
      <c r="R64" s="55">
        <f t="shared" ref="R64" si="42">R65</f>
        <v>0</v>
      </c>
      <c r="S64" s="55">
        <f>T64+U64+V64+W64</f>
        <v>0</v>
      </c>
      <c r="T64" s="55">
        <f>T65</f>
        <v>0</v>
      </c>
      <c r="U64" s="55">
        <f t="shared" ref="U64:W64" si="43">U65</f>
        <v>0</v>
      </c>
      <c r="V64" s="55">
        <f t="shared" si="43"/>
        <v>0</v>
      </c>
      <c r="W64" s="55">
        <f t="shared" si="43"/>
        <v>0</v>
      </c>
      <c r="X64" s="60"/>
      <c r="Y64" s="60" t="s">
        <v>1</v>
      </c>
      <c r="Z64" s="60" t="s">
        <v>1</v>
      </c>
      <c r="AA64" s="60"/>
      <c r="AB64" s="60"/>
      <c r="AC64" s="60" t="s">
        <v>1</v>
      </c>
      <c r="AD64" s="60" t="s">
        <v>1</v>
      </c>
      <c r="AE64" s="60"/>
      <c r="AF64" s="60"/>
      <c r="AG64" s="60" t="s">
        <v>1</v>
      </c>
      <c r="AH64" s="60" t="s">
        <v>1</v>
      </c>
      <c r="AI64" s="60"/>
      <c r="AJ64" s="60"/>
      <c r="AK64" s="27"/>
    </row>
    <row r="65" spans="1:37" ht="112.5" customHeight="1" x14ac:dyDescent="0.3">
      <c r="A65" s="58" t="s">
        <v>172</v>
      </c>
      <c r="B65" s="63" t="s">
        <v>73</v>
      </c>
      <c r="C65" s="60" t="s">
        <v>193</v>
      </c>
      <c r="D65" s="60" t="s">
        <v>270</v>
      </c>
      <c r="E65" s="62" t="s">
        <v>104</v>
      </c>
      <c r="F65" s="64">
        <v>44197</v>
      </c>
      <c r="G65" s="64">
        <v>45291</v>
      </c>
      <c r="H65" s="57">
        <f>I65+N65+S65</f>
        <v>0</v>
      </c>
      <c r="I65" s="55">
        <f>J65+K65+L65+M65</f>
        <v>0</v>
      </c>
      <c r="J65" s="55">
        <v>0</v>
      </c>
      <c r="K65" s="55">
        <v>0</v>
      </c>
      <c r="L65" s="55">
        <v>0</v>
      </c>
      <c r="M65" s="55">
        <v>0</v>
      </c>
      <c r="N65" s="55">
        <f>O65+P65+Q65+R65</f>
        <v>0</v>
      </c>
      <c r="O65" s="55">
        <v>0</v>
      </c>
      <c r="P65" s="55">
        <v>0</v>
      </c>
      <c r="Q65" s="55">
        <v>0</v>
      </c>
      <c r="R65" s="55">
        <v>0</v>
      </c>
      <c r="S65" s="55">
        <f>T65+U65+V65+W65</f>
        <v>0</v>
      </c>
      <c r="T65" s="55">
        <v>0</v>
      </c>
      <c r="U65" s="55">
        <v>0</v>
      </c>
      <c r="V65" s="55">
        <v>0</v>
      </c>
      <c r="W65" s="55">
        <v>0</v>
      </c>
      <c r="X65" s="60"/>
      <c r="Y65" s="60" t="s">
        <v>1</v>
      </c>
      <c r="Z65" s="60" t="s">
        <v>1</v>
      </c>
      <c r="AA65" s="60"/>
      <c r="AB65" s="60"/>
      <c r="AC65" s="60" t="s">
        <v>1</v>
      </c>
      <c r="AD65" s="60" t="s">
        <v>1</v>
      </c>
      <c r="AE65" s="60"/>
      <c r="AF65" s="60"/>
      <c r="AG65" s="60" t="s">
        <v>1</v>
      </c>
      <c r="AH65" s="60" t="s">
        <v>1</v>
      </c>
      <c r="AI65" s="60"/>
      <c r="AJ65" s="60"/>
      <c r="AK65" s="27"/>
    </row>
    <row r="66" spans="1:37" ht="108" customHeight="1" x14ac:dyDescent="0.3">
      <c r="A66" s="58"/>
      <c r="B66" s="63" t="s">
        <v>226</v>
      </c>
      <c r="C66" s="60" t="s">
        <v>193</v>
      </c>
      <c r="D66" s="60" t="s">
        <v>263</v>
      </c>
      <c r="E66" s="62" t="s">
        <v>104</v>
      </c>
      <c r="F66" s="64">
        <v>44197</v>
      </c>
      <c r="G66" s="64">
        <v>45291</v>
      </c>
      <c r="H66" s="57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60"/>
      <c r="Y66" s="60" t="s">
        <v>1</v>
      </c>
      <c r="Z66" s="60" t="s">
        <v>1</v>
      </c>
      <c r="AA66" s="60"/>
      <c r="AB66" s="60"/>
      <c r="AC66" s="60" t="s">
        <v>1</v>
      </c>
      <c r="AD66" s="60" t="s">
        <v>1</v>
      </c>
      <c r="AE66" s="60"/>
      <c r="AF66" s="60"/>
      <c r="AG66" s="60" t="s">
        <v>1</v>
      </c>
      <c r="AH66" s="60" t="s">
        <v>1</v>
      </c>
      <c r="AI66" s="60"/>
      <c r="AJ66" s="60"/>
      <c r="AK66" s="27"/>
    </row>
    <row r="67" spans="1:37" ht="39" customHeight="1" x14ac:dyDescent="0.35">
      <c r="A67" s="163" t="s">
        <v>19</v>
      </c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5"/>
      <c r="AK67" s="27"/>
    </row>
    <row r="68" spans="1:37" ht="131.25" customHeight="1" x14ac:dyDescent="0.3">
      <c r="A68" s="120" t="s">
        <v>95</v>
      </c>
      <c r="B68" s="81" t="s">
        <v>20</v>
      </c>
      <c r="C68" s="53" t="s">
        <v>193</v>
      </c>
      <c r="D68" s="53" t="s">
        <v>263</v>
      </c>
      <c r="E68" s="82" t="s">
        <v>105</v>
      </c>
      <c r="F68" s="56">
        <v>44197</v>
      </c>
      <c r="G68" s="56">
        <v>45291</v>
      </c>
      <c r="H68" s="83">
        <f>I68+N68+S68</f>
        <v>0</v>
      </c>
      <c r="I68" s="83">
        <f>J68+K68+L68+M68</f>
        <v>0</v>
      </c>
      <c r="J68" s="83">
        <f>J69</f>
        <v>0</v>
      </c>
      <c r="K68" s="83">
        <f t="shared" ref="K68" si="44">K69</f>
        <v>0</v>
      </c>
      <c r="L68" s="83">
        <f t="shared" ref="L68" si="45">L69</f>
        <v>0</v>
      </c>
      <c r="M68" s="83">
        <f t="shared" ref="M68" si="46">M69</f>
        <v>0</v>
      </c>
      <c r="N68" s="83">
        <f>O68+P68+Q68+R68</f>
        <v>0</v>
      </c>
      <c r="O68" s="83">
        <f>O69</f>
        <v>0</v>
      </c>
      <c r="P68" s="83">
        <f t="shared" ref="P68" si="47">P69</f>
        <v>0</v>
      </c>
      <c r="Q68" s="83">
        <f t="shared" ref="Q68" si="48">Q69</f>
        <v>0</v>
      </c>
      <c r="R68" s="83">
        <f t="shared" ref="R68" si="49">R69</f>
        <v>0</v>
      </c>
      <c r="S68" s="83">
        <f>T68+U68+V68+W68</f>
        <v>0</v>
      </c>
      <c r="T68" s="83">
        <f>T69</f>
        <v>0</v>
      </c>
      <c r="U68" s="83">
        <f t="shared" ref="U68:W68" si="50">U69</f>
        <v>0</v>
      </c>
      <c r="V68" s="83">
        <f t="shared" si="50"/>
        <v>0</v>
      </c>
      <c r="W68" s="83">
        <f t="shared" si="50"/>
        <v>0</v>
      </c>
      <c r="X68" s="60" t="s">
        <v>1</v>
      </c>
      <c r="Y68" s="60" t="s">
        <v>1</v>
      </c>
      <c r="Z68" s="60" t="s">
        <v>1</v>
      </c>
      <c r="AA68" s="60" t="s">
        <v>1</v>
      </c>
      <c r="AB68" s="60" t="s">
        <v>1</v>
      </c>
      <c r="AC68" s="60" t="s">
        <v>1</v>
      </c>
      <c r="AD68" s="60" t="s">
        <v>1</v>
      </c>
      <c r="AE68" s="60" t="s">
        <v>1</v>
      </c>
      <c r="AF68" s="60" t="s">
        <v>1</v>
      </c>
      <c r="AG68" s="60" t="s">
        <v>1</v>
      </c>
      <c r="AH68" s="60" t="s">
        <v>1</v>
      </c>
      <c r="AI68" s="60" t="s">
        <v>1</v>
      </c>
      <c r="AJ68" s="60" t="s">
        <v>1</v>
      </c>
      <c r="AK68" s="27"/>
    </row>
    <row r="69" spans="1:37" ht="167.25" customHeight="1" x14ac:dyDescent="0.3">
      <c r="A69" s="116" t="s">
        <v>96</v>
      </c>
      <c r="B69" s="84" t="s">
        <v>74</v>
      </c>
      <c r="C69" s="60" t="s">
        <v>193</v>
      </c>
      <c r="D69" s="60" t="s">
        <v>263</v>
      </c>
      <c r="E69" s="89" t="s">
        <v>105</v>
      </c>
      <c r="F69" s="64">
        <v>44197</v>
      </c>
      <c r="G69" s="64">
        <v>45291</v>
      </c>
      <c r="H69" s="85">
        <f>I69+N69+S69</f>
        <v>0</v>
      </c>
      <c r="I69" s="83">
        <f>J69+K69+L69+M69</f>
        <v>0</v>
      </c>
      <c r="J69" s="85">
        <v>0</v>
      </c>
      <c r="K69" s="85">
        <v>0</v>
      </c>
      <c r="L69" s="85">
        <v>0</v>
      </c>
      <c r="M69" s="85">
        <v>0</v>
      </c>
      <c r="N69" s="83">
        <f>O69+P69+Q69+R69</f>
        <v>0</v>
      </c>
      <c r="O69" s="85">
        <v>0</v>
      </c>
      <c r="P69" s="85">
        <v>0</v>
      </c>
      <c r="Q69" s="85">
        <v>0</v>
      </c>
      <c r="R69" s="85">
        <v>0</v>
      </c>
      <c r="S69" s="83">
        <f>T69+U69+V69+W69</f>
        <v>0</v>
      </c>
      <c r="T69" s="85">
        <v>0</v>
      </c>
      <c r="U69" s="85">
        <v>0</v>
      </c>
      <c r="V69" s="85">
        <v>0</v>
      </c>
      <c r="W69" s="85">
        <v>0</v>
      </c>
      <c r="X69" s="60" t="s">
        <v>1</v>
      </c>
      <c r="Y69" s="60" t="s">
        <v>1</v>
      </c>
      <c r="Z69" s="60" t="s">
        <v>1</v>
      </c>
      <c r="AA69" s="60" t="s">
        <v>1</v>
      </c>
      <c r="AB69" s="60" t="s">
        <v>1</v>
      </c>
      <c r="AC69" s="60" t="s">
        <v>1</v>
      </c>
      <c r="AD69" s="60" t="s">
        <v>1</v>
      </c>
      <c r="AE69" s="60" t="s">
        <v>1</v>
      </c>
      <c r="AF69" s="60" t="s">
        <v>1</v>
      </c>
      <c r="AG69" s="60" t="s">
        <v>1</v>
      </c>
      <c r="AH69" s="60" t="s">
        <v>1</v>
      </c>
      <c r="AI69" s="60" t="s">
        <v>1</v>
      </c>
      <c r="AJ69" s="60" t="s">
        <v>1</v>
      </c>
      <c r="AK69" s="27"/>
    </row>
    <row r="70" spans="1:37" ht="171.75" customHeight="1" x14ac:dyDescent="0.3">
      <c r="A70" s="80"/>
      <c r="B70" s="84" t="s">
        <v>227</v>
      </c>
      <c r="C70" s="60" t="s">
        <v>193</v>
      </c>
      <c r="D70" s="60" t="s">
        <v>263</v>
      </c>
      <c r="E70" s="86" t="s">
        <v>105</v>
      </c>
      <c r="F70" s="64">
        <v>44197</v>
      </c>
      <c r="G70" s="64">
        <v>45291</v>
      </c>
      <c r="H70" s="87"/>
      <c r="I70" s="87"/>
      <c r="J70" s="88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60" t="s">
        <v>1</v>
      </c>
      <c r="Y70" s="60" t="s">
        <v>1</v>
      </c>
      <c r="Z70" s="60" t="s">
        <v>1</v>
      </c>
      <c r="AA70" s="60" t="s">
        <v>1</v>
      </c>
      <c r="AB70" s="60" t="s">
        <v>1</v>
      </c>
      <c r="AC70" s="60" t="s">
        <v>1</v>
      </c>
      <c r="AD70" s="60" t="s">
        <v>1</v>
      </c>
      <c r="AE70" s="60" t="s">
        <v>1</v>
      </c>
      <c r="AF70" s="60" t="s">
        <v>1</v>
      </c>
      <c r="AG70" s="60" t="s">
        <v>1</v>
      </c>
      <c r="AH70" s="60" t="s">
        <v>1</v>
      </c>
      <c r="AI70" s="60" t="s">
        <v>1</v>
      </c>
      <c r="AJ70" s="60" t="s">
        <v>1</v>
      </c>
      <c r="AK70" s="27"/>
    </row>
    <row r="71" spans="1:37" ht="33" customHeight="1" x14ac:dyDescent="0.3">
      <c r="A71" s="29"/>
      <c r="B71" s="127" t="s">
        <v>10</v>
      </c>
      <c r="C71" s="30"/>
      <c r="D71" s="42"/>
      <c r="E71" s="30"/>
      <c r="F71" s="30"/>
      <c r="G71" s="30"/>
      <c r="H71" s="108">
        <f>I71+N71+S71</f>
        <v>0</v>
      </c>
      <c r="I71" s="108">
        <f t="shared" ref="I71:R71" si="51">I64+I68</f>
        <v>0</v>
      </c>
      <c r="J71" s="108">
        <f t="shared" si="51"/>
        <v>0</v>
      </c>
      <c r="K71" s="108">
        <f t="shared" si="51"/>
        <v>0</v>
      </c>
      <c r="L71" s="108">
        <f t="shared" si="51"/>
        <v>0</v>
      </c>
      <c r="M71" s="108">
        <f t="shared" si="51"/>
        <v>0</v>
      </c>
      <c r="N71" s="108">
        <f t="shared" si="51"/>
        <v>0</v>
      </c>
      <c r="O71" s="108">
        <f t="shared" si="51"/>
        <v>0</v>
      </c>
      <c r="P71" s="108">
        <f t="shared" si="51"/>
        <v>0</v>
      </c>
      <c r="Q71" s="108">
        <f t="shared" si="51"/>
        <v>0</v>
      </c>
      <c r="R71" s="108">
        <f t="shared" si="51"/>
        <v>0</v>
      </c>
      <c r="S71" s="108">
        <f t="shared" ref="S71:W71" si="52">S64+S68</f>
        <v>0</v>
      </c>
      <c r="T71" s="108">
        <f t="shared" si="52"/>
        <v>0</v>
      </c>
      <c r="U71" s="108">
        <f t="shared" si="52"/>
        <v>0</v>
      </c>
      <c r="V71" s="108">
        <f t="shared" si="52"/>
        <v>0</v>
      </c>
      <c r="W71" s="108">
        <f t="shared" si="52"/>
        <v>0</v>
      </c>
      <c r="X71" s="106"/>
      <c r="Y71" s="106" t="s">
        <v>1</v>
      </c>
      <c r="Z71" s="106" t="s">
        <v>1</v>
      </c>
      <c r="AA71" s="106"/>
      <c r="AB71" s="106"/>
      <c r="AC71" s="106" t="s">
        <v>1</v>
      </c>
      <c r="AD71" s="106" t="s">
        <v>1</v>
      </c>
      <c r="AE71" s="106"/>
      <c r="AF71" s="106"/>
      <c r="AG71" s="106" t="s">
        <v>1</v>
      </c>
      <c r="AH71" s="106" t="s">
        <v>1</v>
      </c>
      <c r="AI71" s="106"/>
      <c r="AJ71" s="106"/>
      <c r="AK71" s="27"/>
    </row>
    <row r="72" spans="1:37" ht="30" customHeight="1" x14ac:dyDescent="0.3">
      <c r="A72" s="157" t="s">
        <v>121</v>
      </c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9"/>
      <c r="AK72" s="27"/>
    </row>
    <row r="73" spans="1:37" ht="30.75" customHeight="1" x14ac:dyDescent="0.3">
      <c r="A73" s="153" t="s">
        <v>113</v>
      </c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27"/>
    </row>
    <row r="74" spans="1:37" ht="183.75" customHeight="1" x14ac:dyDescent="0.3">
      <c r="A74" s="119" t="s">
        <v>22</v>
      </c>
      <c r="B74" s="52" t="s">
        <v>37</v>
      </c>
      <c r="C74" s="53" t="s">
        <v>256</v>
      </c>
      <c r="D74" s="53" t="s">
        <v>259</v>
      </c>
      <c r="E74" s="147" t="s">
        <v>11</v>
      </c>
      <c r="F74" s="56">
        <v>44197</v>
      </c>
      <c r="G74" s="56">
        <v>45291</v>
      </c>
      <c r="H74" s="57">
        <f>I74+N74+S74</f>
        <v>1376.1</v>
      </c>
      <c r="I74" s="55">
        <f>J74+K74+L74+M74</f>
        <v>458.7</v>
      </c>
      <c r="J74" s="55">
        <f t="shared" ref="J74:L74" si="53">J75+J77+J79+J83+J85+J87+J89+J91+J93+J95+J97</f>
        <v>0</v>
      </c>
      <c r="K74" s="55">
        <f>K75+K77+K79+K83+K85+K87+K89+K91+K93+K95+K97+K81</f>
        <v>458.7</v>
      </c>
      <c r="L74" s="55">
        <f t="shared" si="53"/>
        <v>0</v>
      </c>
      <c r="M74" s="55">
        <f>M75+M77+M79+M83+M85+M87+M89+M91+M93+M95+M97</f>
        <v>0</v>
      </c>
      <c r="N74" s="55">
        <f>O74+P74+Q74+R74</f>
        <v>458.7</v>
      </c>
      <c r="O74" s="55">
        <f>O75+O77+O79+O83+O85+O87+O89+O91+O93+O95+O97</f>
        <v>0</v>
      </c>
      <c r="P74" s="55">
        <f>P75+P77+P79+P81</f>
        <v>458.7</v>
      </c>
      <c r="Q74" s="55">
        <f>Q75+Q77+Q79+Q83+Q85+Q87+Q89+Q91+Q93+Q95+Q97</f>
        <v>0</v>
      </c>
      <c r="R74" s="55">
        <f>R75+R77+R79+R83+R85+R87+R89+R91+R93+R95+R97</f>
        <v>0</v>
      </c>
      <c r="S74" s="55">
        <f>T74+U74+V74+W74</f>
        <v>458.7</v>
      </c>
      <c r="T74" s="55">
        <f>T75+T77+T79+T83+T85+T87+T89+T91+T93+T95+T97</f>
        <v>0</v>
      </c>
      <c r="U74" s="55">
        <f>U75+U77+U79+U81</f>
        <v>458.7</v>
      </c>
      <c r="V74" s="55">
        <f>V75+V77+V79+V83+V85+V87+V89+V91+V93+V95+V97</f>
        <v>0</v>
      </c>
      <c r="W74" s="55">
        <f>W75+W77+W79+W83+W85+W87+W89+W91+W93+W95+W97</f>
        <v>0</v>
      </c>
      <c r="X74" s="60" t="s">
        <v>1</v>
      </c>
      <c r="Y74" s="60" t="s">
        <v>1</v>
      </c>
      <c r="Z74" s="60" t="s">
        <v>1</v>
      </c>
      <c r="AA74" s="60" t="s">
        <v>1</v>
      </c>
      <c r="AB74" s="60" t="s">
        <v>1</v>
      </c>
      <c r="AC74" s="60" t="s">
        <v>1</v>
      </c>
      <c r="AD74" s="60" t="s">
        <v>1</v>
      </c>
      <c r="AE74" s="60" t="s">
        <v>1</v>
      </c>
      <c r="AF74" s="60" t="s">
        <v>1</v>
      </c>
      <c r="AG74" s="60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ht="143.25" customHeight="1" x14ac:dyDescent="0.3">
      <c r="A75" s="121" t="s">
        <v>68</v>
      </c>
      <c r="B75" s="63" t="s">
        <v>88</v>
      </c>
      <c r="C75" s="60" t="s">
        <v>256</v>
      </c>
      <c r="D75" s="60" t="s">
        <v>259</v>
      </c>
      <c r="E75" s="148"/>
      <c r="F75" s="64">
        <v>44197</v>
      </c>
      <c r="G75" s="64">
        <v>45291</v>
      </c>
      <c r="H75" s="65">
        <f>I75+N75+S75</f>
        <v>252</v>
      </c>
      <c r="I75" s="66">
        <f>J75+K75+L75+M75</f>
        <v>84</v>
      </c>
      <c r="J75" s="66">
        <v>0</v>
      </c>
      <c r="K75" s="66">
        <v>84</v>
      </c>
      <c r="L75" s="66">
        <v>0</v>
      </c>
      <c r="M75" s="66">
        <v>0</v>
      </c>
      <c r="N75" s="66">
        <f>O75+P75+Q75+R75</f>
        <v>84</v>
      </c>
      <c r="O75" s="66">
        <v>0</v>
      </c>
      <c r="P75" s="66">
        <v>84</v>
      </c>
      <c r="Q75" s="66">
        <v>0</v>
      </c>
      <c r="R75" s="66">
        <v>0</v>
      </c>
      <c r="S75" s="66">
        <f>T75+U75+V75+W75</f>
        <v>84</v>
      </c>
      <c r="T75" s="66">
        <v>0</v>
      </c>
      <c r="U75" s="66">
        <v>84</v>
      </c>
      <c r="V75" s="66">
        <v>0</v>
      </c>
      <c r="W75" s="66">
        <v>0</v>
      </c>
      <c r="X75" s="60" t="s">
        <v>1</v>
      </c>
      <c r="Y75" s="60" t="s">
        <v>1</v>
      </c>
      <c r="Z75" s="60" t="s">
        <v>1</v>
      </c>
      <c r="AA75" s="60" t="s">
        <v>1</v>
      </c>
      <c r="AB75" s="60" t="s">
        <v>1</v>
      </c>
      <c r="AC75" s="60" t="s">
        <v>1</v>
      </c>
      <c r="AD75" s="60" t="s">
        <v>1</v>
      </c>
      <c r="AE75" s="60" t="s">
        <v>1</v>
      </c>
      <c r="AF75" s="60" t="s">
        <v>1</v>
      </c>
      <c r="AG75" s="60" t="s">
        <v>1</v>
      </c>
      <c r="AH75" s="12" t="s">
        <v>1</v>
      </c>
      <c r="AI75" s="12" t="s">
        <v>1</v>
      </c>
      <c r="AJ75" s="12" t="s">
        <v>1</v>
      </c>
      <c r="AK75" s="27"/>
    </row>
    <row r="76" spans="1:37" ht="158.25" customHeight="1" x14ac:dyDescent="0.3">
      <c r="A76" s="58"/>
      <c r="B76" s="63" t="s">
        <v>228</v>
      </c>
      <c r="C76" s="60" t="s">
        <v>256</v>
      </c>
      <c r="D76" s="60" t="s">
        <v>259</v>
      </c>
      <c r="E76" s="148"/>
      <c r="F76" s="64">
        <v>44197</v>
      </c>
      <c r="G76" s="64">
        <v>45291</v>
      </c>
      <c r="H76" s="65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0" t="s">
        <v>1</v>
      </c>
      <c r="Y76" s="60" t="s">
        <v>1</v>
      </c>
      <c r="Z76" s="60" t="s">
        <v>1</v>
      </c>
      <c r="AA76" s="60" t="s">
        <v>1</v>
      </c>
      <c r="AB76" s="60" t="s">
        <v>1</v>
      </c>
      <c r="AC76" s="60" t="s">
        <v>1</v>
      </c>
      <c r="AD76" s="60" t="s">
        <v>1</v>
      </c>
      <c r="AE76" s="60" t="s">
        <v>1</v>
      </c>
      <c r="AF76" s="60" t="s">
        <v>1</v>
      </c>
      <c r="AG76" s="60" t="s">
        <v>1</v>
      </c>
      <c r="AH76" s="12" t="s">
        <v>1</v>
      </c>
      <c r="AI76" s="12" t="s">
        <v>1</v>
      </c>
      <c r="AJ76" s="12" t="s">
        <v>1</v>
      </c>
      <c r="AK76" s="27"/>
    </row>
    <row r="77" spans="1:37" ht="151.5" customHeight="1" x14ac:dyDescent="0.3">
      <c r="A77" s="121" t="s">
        <v>173</v>
      </c>
      <c r="B77" s="63" t="s">
        <v>89</v>
      </c>
      <c r="C77" s="60" t="s">
        <v>256</v>
      </c>
      <c r="D77" s="60" t="s">
        <v>259</v>
      </c>
      <c r="E77" s="149"/>
      <c r="F77" s="64">
        <v>44197</v>
      </c>
      <c r="G77" s="64">
        <v>45291</v>
      </c>
      <c r="H77" s="65">
        <f>I77+N77+S77</f>
        <v>863.40000000000009</v>
      </c>
      <c r="I77" s="66">
        <f>J77+K77+L77+M77</f>
        <v>287.8</v>
      </c>
      <c r="J77" s="66">
        <v>0</v>
      </c>
      <c r="K77" s="66">
        <v>287.8</v>
      </c>
      <c r="L77" s="66">
        <v>0</v>
      </c>
      <c r="M77" s="66">
        <v>0</v>
      </c>
      <c r="N77" s="66">
        <f>O77+P77+Q77+R77</f>
        <v>287.8</v>
      </c>
      <c r="O77" s="66">
        <v>0</v>
      </c>
      <c r="P77" s="66">
        <v>287.8</v>
      </c>
      <c r="Q77" s="66">
        <v>0</v>
      </c>
      <c r="R77" s="66">
        <v>0</v>
      </c>
      <c r="S77" s="66">
        <f>T77+U77+V77+W77</f>
        <v>287.8</v>
      </c>
      <c r="T77" s="66">
        <v>0</v>
      </c>
      <c r="U77" s="66">
        <v>287.8</v>
      </c>
      <c r="V77" s="66">
        <v>0</v>
      </c>
      <c r="W77" s="66">
        <v>0</v>
      </c>
      <c r="X77" s="60" t="s">
        <v>1</v>
      </c>
      <c r="Y77" s="60" t="s">
        <v>1</v>
      </c>
      <c r="Z77" s="60" t="s">
        <v>1</v>
      </c>
      <c r="AA77" s="60" t="s">
        <v>1</v>
      </c>
      <c r="AB77" s="60" t="s">
        <v>1</v>
      </c>
      <c r="AC77" s="60" t="s">
        <v>1</v>
      </c>
      <c r="AD77" s="60" t="s">
        <v>1</v>
      </c>
      <c r="AE77" s="60" t="s">
        <v>1</v>
      </c>
      <c r="AF77" s="60" t="s">
        <v>1</v>
      </c>
      <c r="AG77" s="60" t="s">
        <v>1</v>
      </c>
      <c r="AH77" s="12" t="s">
        <v>1</v>
      </c>
      <c r="AI77" s="12" t="s">
        <v>1</v>
      </c>
      <c r="AJ77" s="12" t="s">
        <v>1</v>
      </c>
      <c r="AK77" s="27"/>
    </row>
    <row r="78" spans="1:37" ht="163.5" customHeight="1" x14ac:dyDescent="0.3">
      <c r="A78" s="90"/>
      <c r="B78" s="63" t="s">
        <v>229</v>
      </c>
      <c r="C78" s="60" t="s">
        <v>256</v>
      </c>
      <c r="D78" s="60" t="s">
        <v>259</v>
      </c>
      <c r="E78" s="62"/>
      <c r="F78" s="64">
        <v>44197</v>
      </c>
      <c r="G78" s="64">
        <v>45291</v>
      </c>
      <c r="H78" s="65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0" t="s">
        <v>1</v>
      </c>
      <c r="Y78" s="60" t="s">
        <v>1</v>
      </c>
      <c r="Z78" s="60" t="s">
        <v>1</v>
      </c>
      <c r="AA78" s="60" t="s">
        <v>1</v>
      </c>
      <c r="AB78" s="60" t="s">
        <v>1</v>
      </c>
      <c r="AC78" s="60" t="s">
        <v>1</v>
      </c>
      <c r="AD78" s="60" t="s">
        <v>1</v>
      </c>
      <c r="AE78" s="60" t="s">
        <v>1</v>
      </c>
      <c r="AF78" s="60" t="s">
        <v>1</v>
      </c>
      <c r="AG78" s="60" t="s">
        <v>1</v>
      </c>
      <c r="AH78" s="12" t="s">
        <v>1</v>
      </c>
      <c r="AI78" s="12" t="s">
        <v>1</v>
      </c>
      <c r="AJ78" s="12" t="s">
        <v>1</v>
      </c>
      <c r="AK78" s="27"/>
    </row>
    <row r="79" spans="1:37" s="38" customFormat="1" ht="121.5" customHeight="1" x14ac:dyDescent="0.3">
      <c r="A79" s="122" t="s">
        <v>174</v>
      </c>
      <c r="B79" s="68" t="s">
        <v>90</v>
      </c>
      <c r="C79" s="60" t="s">
        <v>256</v>
      </c>
      <c r="D79" s="69" t="s">
        <v>36</v>
      </c>
      <c r="E79" s="69" t="s">
        <v>7</v>
      </c>
      <c r="F79" s="64">
        <v>44197</v>
      </c>
      <c r="G79" s="64">
        <v>45291</v>
      </c>
      <c r="H79" s="70">
        <f>I79+N79+S79</f>
        <v>110.69999999999999</v>
      </c>
      <c r="I79" s="71">
        <f>K79</f>
        <v>36.9</v>
      </c>
      <c r="J79" s="71">
        <v>0</v>
      </c>
      <c r="K79" s="71">
        <v>36.9</v>
      </c>
      <c r="L79" s="71">
        <v>0</v>
      </c>
      <c r="M79" s="71">
        <v>0</v>
      </c>
      <c r="N79" s="71">
        <f>P79</f>
        <v>36.9</v>
      </c>
      <c r="O79" s="71">
        <v>0</v>
      </c>
      <c r="P79" s="71">
        <v>36.9</v>
      </c>
      <c r="Q79" s="71">
        <v>0</v>
      </c>
      <c r="R79" s="71">
        <v>0</v>
      </c>
      <c r="S79" s="71">
        <f>U79</f>
        <v>36.9</v>
      </c>
      <c r="T79" s="71">
        <v>0</v>
      </c>
      <c r="U79" s="71">
        <v>36.9</v>
      </c>
      <c r="V79" s="71">
        <v>0</v>
      </c>
      <c r="W79" s="71">
        <v>0</v>
      </c>
      <c r="X79" s="69"/>
      <c r="Y79" s="69"/>
      <c r="Z79" s="69"/>
      <c r="AA79" s="69" t="s">
        <v>1</v>
      </c>
      <c r="AB79" s="69"/>
      <c r="AC79" s="128"/>
      <c r="AD79" s="128"/>
      <c r="AE79" s="69" t="s">
        <v>1</v>
      </c>
      <c r="AF79" s="128"/>
      <c r="AG79" s="128"/>
      <c r="AH79" s="129"/>
      <c r="AI79" s="129"/>
      <c r="AJ79" s="69" t="s">
        <v>1</v>
      </c>
      <c r="AK79" s="48"/>
    </row>
    <row r="80" spans="1:37" ht="117" customHeight="1" x14ac:dyDescent="0.3">
      <c r="A80" s="90"/>
      <c r="B80" s="63" t="s">
        <v>230</v>
      </c>
      <c r="C80" s="60" t="s">
        <v>256</v>
      </c>
      <c r="D80" s="69" t="s">
        <v>36</v>
      </c>
      <c r="E80" s="60"/>
      <c r="F80" s="64">
        <v>44197</v>
      </c>
      <c r="G80" s="64">
        <v>45291</v>
      </c>
      <c r="H80" s="65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0"/>
      <c r="Y80" s="60"/>
      <c r="Z80" s="60"/>
      <c r="AA80" s="60" t="s">
        <v>1</v>
      </c>
      <c r="AB80" s="60"/>
      <c r="AC80" s="60"/>
      <c r="AD80" s="60"/>
      <c r="AE80" s="60" t="s">
        <v>1</v>
      </c>
      <c r="AF80" s="60"/>
      <c r="AG80" s="60"/>
      <c r="AH80" s="12"/>
      <c r="AI80" s="12"/>
      <c r="AJ80" s="60" t="s">
        <v>1</v>
      </c>
      <c r="AK80" s="27"/>
    </row>
    <row r="81" spans="1:37" ht="181.5" customHeight="1" x14ac:dyDescent="0.3">
      <c r="A81" s="122" t="s">
        <v>175</v>
      </c>
      <c r="B81" s="63" t="s">
        <v>101</v>
      </c>
      <c r="C81" s="60" t="s">
        <v>256</v>
      </c>
      <c r="D81" s="60" t="s">
        <v>259</v>
      </c>
      <c r="E81" s="93"/>
      <c r="F81" s="64">
        <v>44197</v>
      </c>
      <c r="G81" s="64">
        <v>45291</v>
      </c>
      <c r="H81" s="65">
        <f>I81+N81+S81</f>
        <v>150</v>
      </c>
      <c r="I81" s="66">
        <f>K81</f>
        <v>50</v>
      </c>
      <c r="J81" s="66">
        <v>0</v>
      </c>
      <c r="K81" s="66">
        <v>50</v>
      </c>
      <c r="L81" s="66">
        <v>0</v>
      </c>
      <c r="M81" s="66">
        <v>0</v>
      </c>
      <c r="N81" s="66">
        <f>P81</f>
        <v>50</v>
      </c>
      <c r="O81" s="66">
        <v>0</v>
      </c>
      <c r="P81" s="66">
        <v>50</v>
      </c>
      <c r="Q81" s="66">
        <v>0</v>
      </c>
      <c r="R81" s="66">
        <v>0</v>
      </c>
      <c r="S81" s="66">
        <f>U81</f>
        <v>50</v>
      </c>
      <c r="T81" s="66">
        <v>0</v>
      </c>
      <c r="U81" s="66">
        <v>50</v>
      </c>
      <c r="V81" s="66">
        <v>0</v>
      </c>
      <c r="W81" s="66">
        <v>0</v>
      </c>
      <c r="X81" s="60" t="s">
        <v>1</v>
      </c>
      <c r="Y81" s="60" t="s">
        <v>1</v>
      </c>
      <c r="Z81" s="60" t="s">
        <v>1</v>
      </c>
      <c r="AA81" s="60" t="s">
        <v>1</v>
      </c>
      <c r="AB81" s="60" t="s">
        <v>1</v>
      </c>
      <c r="AC81" s="60" t="s">
        <v>1</v>
      </c>
      <c r="AD81" s="60" t="s">
        <v>1</v>
      </c>
      <c r="AE81" s="60" t="s">
        <v>1</v>
      </c>
      <c r="AF81" s="60" t="s">
        <v>1</v>
      </c>
      <c r="AG81" s="60" t="s">
        <v>1</v>
      </c>
      <c r="AH81" s="60" t="s">
        <v>1</v>
      </c>
      <c r="AI81" s="60" t="s">
        <v>1</v>
      </c>
      <c r="AJ81" s="60" t="s">
        <v>1</v>
      </c>
      <c r="AK81" s="27"/>
    </row>
    <row r="82" spans="1:37" ht="169.5" customHeight="1" x14ac:dyDescent="0.3">
      <c r="A82" s="90"/>
      <c r="B82" s="63" t="s">
        <v>231</v>
      </c>
      <c r="C82" s="60" t="s">
        <v>256</v>
      </c>
      <c r="D82" s="60" t="s">
        <v>259</v>
      </c>
      <c r="E82" s="93"/>
      <c r="F82" s="64">
        <v>44197</v>
      </c>
      <c r="G82" s="64">
        <v>45291</v>
      </c>
      <c r="H82" s="65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0" t="s">
        <v>1</v>
      </c>
      <c r="Y82" s="60" t="s">
        <v>1</v>
      </c>
      <c r="Z82" s="60" t="s">
        <v>1</v>
      </c>
      <c r="AA82" s="60" t="s">
        <v>1</v>
      </c>
      <c r="AB82" s="60" t="s">
        <v>1</v>
      </c>
      <c r="AC82" s="60" t="s">
        <v>1</v>
      </c>
      <c r="AD82" s="60" t="s">
        <v>1</v>
      </c>
      <c r="AE82" s="60" t="s">
        <v>1</v>
      </c>
      <c r="AF82" s="60" t="s">
        <v>1</v>
      </c>
      <c r="AG82" s="60" t="s">
        <v>1</v>
      </c>
      <c r="AH82" s="60" t="s">
        <v>1</v>
      </c>
      <c r="AI82" s="60" t="s">
        <v>1</v>
      </c>
      <c r="AJ82" s="60" t="s">
        <v>1</v>
      </c>
      <c r="AK82" s="27"/>
    </row>
    <row r="83" spans="1:37" ht="184.5" customHeight="1" x14ac:dyDescent="0.3">
      <c r="A83" s="121" t="s">
        <v>176</v>
      </c>
      <c r="B83" s="63" t="s">
        <v>148</v>
      </c>
      <c r="C83" s="60" t="s">
        <v>256</v>
      </c>
      <c r="D83" s="69" t="s">
        <v>36</v>
      </c>
      <c r="E83" s="93" t="s">
        <v>80</v>
      </c>
      <c r="F83" s="64">
        <v>44197</v>
      </c>
      <c r="G83" s="64">
        <v>45291</v>
      </c>
      <c r="H83" s="65">
        <f>I83+N83+S83</f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66">
        <v>0</v>
      </c>
      <c r="R83" s="66">
        <v>0</v>
      </c>
      <c r="S83" s="66">
        <v>0</v>
      </c>
      <c r="T83" s="66">
        <v>0</v>
      </c>
      <c r="U83" s="66">
        <v>0</v>
      </c>
      <c r="V83" s="66">
        <v>0</v>
      </c>
      <c r="W83" s="66">
        <v>0</v>
      </c>
      <c r="X83" s="60"/>
      <c r="Y83" s="60" t="s">
        <v>1</v>
      </c>
      <c r="Z83" s="60" t="s">
        <v>1</v>
      </c>
      <c r="AA83" s="60" t="s">
        <v>1</v>
      </c>
      <c r="AB83" s="60" t="s">
        <v>1</v>
      </c>
      <c r="AC83" s="60" t="s">
        <v>1</v>
      </c>
      <c r="AD83" s="60" t="s">
        <v>1</v>
      </c>
      <c r="AE83" s="60" t="s">
        <v>1</v>
      </c>
      <c r="AF83" s="60" t="s">
        <v>1</v>
      </c>
      <c r="AG83" s="60" t="s">
        <v>1</v>
      </c>
      <c r="AH83" s="12" t="s">
        <v>1</v>
      </c>
      <c r="AI83" s="12"/>
      <c r="AJ83" s="12" t="s">
        <v>1</v>
      </c>
      <c r="AK83" s="27"/>
    </row>
    <row r="84" spans="1:37" ht="168.75" customHeight="1" x14ac:dyDescent="0.3">
      <c r="A84" s="90"/>
      <c r="B84" s="63" t="s">
        <v>232</v>
      </c>
      <c r="C84" s="60" t="s">
        <v>203</v>
      </c>
      <c r="D84" s="69" t="s">
        <v>36</v>
      </c>
      <c r="E84" s="93" t="s">
        <v>80</v>
      </c>
      <c r="F84" s="64">
        <v>44197</v>
      </c>
      <c r="G84" s="64">
        <v>45291</v>
      </c>
      <c r="H84" s="65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0"/>
      <c r="Y84" s="60" t="s">
        <v>1</v>
      </c>
      <c r="Z84" s="60" t="s">
        <v>1</v>
      </c>
      <c r="AA84" s="60" t="s">
        <v>1</v>
      </c>
      <c r="AB84" s="60" t="s">
        <v>1</v>
      </c>
      <c r="AC84" s="60" t="s">
        <v>1</v>
      </c>
      <c r="AD84" s="60" t="s">
        <v>1</v>
      </c>
      <c r="AE84" s="60" t="s">
        <v>1</v>
      </c>
      <c r="AF84" s="60" t="s">
        <v>1</v>
      </c>
      <c r="AG84" s="60" t="s">
        <v>1</v>
      </c>
      <c r="AH84" s="12" t="s">
        <v>1</v>
      </c>
      <c r="AI84" s="12"/>
      <c r="AJ84" s="12" t="s">
        <v>1</v>
      </c>
      <c r="AK84" s="27"/>
    </row>
    <row r="85" spans="1:37" s="41" customFormat="1" ht="169.5" customHeight="1" x14ac:dyDescent="0.3">
      <c r="A85" s="121" t="s">
        <v>177</v>
      </c>
      <c r="B85" s="68" t="s">
        <v>149</v>
      </c>
      <c r="C85" s="60" t="s">
        <v>193</v>
      </c>
      <c r="D85" s="79" t="s">
        <v>204</v>
      </c>
      <c r="E85" s="94" t="s">
        <v>81</v>
      </c>
      <c r="F85" s="64">
        <v>44197</v>
      </c>
      <c r="G85" s="64">
        <v>45291</v>
      </c>
      <c r="H85" s="70">
        <f>I85+N85+S85</f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  <c r="R85" s="71">
        <v>0</v>
      </c>
      <c r="S85" s="71">
        <v>0</v>
      </c>
      <c r="T85" s="71">
        <v>0</v>
      </c>
      <c r="U85" s="71">
        <v>0</v>
      </c>
      <c r="V85" s="71">
        <v>0</v>
      </c>
      <c r="W85" s="71">
        <v>0</v>
      </c>
      <c r="X85" s="69"/>
      <c r="Y85" s="69" t="s">
        <v>1</v>
      </c>
      <c r="Z85" s="69" t="s">
        <v>1</v>
      </c>
      <c r="AA85" s="69" t="s">
        <v>1</v>
      </c>
      <c r="AB85" s="69" t="s">
        <v>1</v>
      </c>
      <c r="AC85" s="69" t="s">
        <v>1</v>
      </c>
      <c r="AD85" s="69" t="s">
        <v>1</v>
      </c>
      <c r="AE85" s="69" t="s">
        <v>1</v>
      </c>
      <c r="AF85" s="69" t="s">
        <v>1</v>
      </c>
      <c r="AG85" s="69" t="s">
        <v>1</v>
      </c>
      <c r="AH85" s="39" t="s">
        <v>1</v>
      </c>
      <c r="AI85" s="39"/>
      <c r="AJ85" s="39" t="s">
        <v>1</v>
      </c>
      <c r="AK85" s="40"/>
    </row>
    <row r="86" spans="1:37" ht="146.25" customHeight="1" x14ac:dyDescent="0.3">
      <c r="A86" s="91"/>
      <c r="B86" s="68" t="s">
        <v>233</v>
      </c>
      <c r="C86" s="60" t="s">
        <v>193</v>
      </c>
      <c r="D86" s="79" t="s">
        <v>205</v>
      </c>
      <c r="E86" s="94" t="s">
        <v>81</v>
      </c>
      <c r="F86" s="64">
        <v>44197</v>
      </c>
      <c r="G86" s="64">
        <v>45291</v>
      </c>
      <c r="H86" s="70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69"/>
      <c r="Y86" s="69"/>
      <c r="Z86" s="69"/>
      <c r="AA86" s="69" t="s">
        <v>1</v>
      </c>
      <c r="AB86" s="69"/>
      <c r="AC86" s="69"/>
      <c r="AD86" s="69"/>
      <c r="AE86" s="69" t="s">
        <v>1</v>
      </c>
      <c r="AF86" s="69"/>
      <c r="AG86" s="69"/>
      <c r="AH86" s="39"/>
      <c r="AI86" s="39"/>
      <c r="AJ86" s="39" t="s">
        <v>1</v>
      </c>
      <c r="AK86" s="40"/>
    </row>
    <row r="87" spans="1:37" s="38" customFormat="1" ht="137.25" customHeight="1" x14ac:dyDescent="0.3">
      <c r="A87" s="121" t="s">
        <v>178</v>
      </c>
      <c r="B87" s="68" t="s">
        <v>150</v>
      </c>
      <c r="C87" s="60" t="s">
        <v>193</v>
      </c>
      <c r="D87" s="69" t="s">
        <v>260</v>
      </c>
      <c r="E87" s="94" t="s">
        <v>82</v>
      </c>
      <c r="F87" s="64">
        <v>43831</v>
      </c>
      <c r="G87" s="64">
        <v>44926</v>
      </c>
      <c r="H87" s="70">
        <f>I87+N87+S87</f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1">
        <v>0</v>
      </c>
      <c r="R87" s="71">
        <v>0</v>
      </c>
      <c r="S87" s="71">
        <v>0</v>
      </c>
      <c r="T87" s="71">
        <v>0</v>
      </c>
      <c r="U87" s="71">
        <v>0</v>
      </c>
      <c r="V87" s="71">
        <v>0</v>
      </c>
      <c r="W87" s="71">
        <v>0</v>
      </c>
      <c r="X87" s="69"/>
      <c r="Y87" s="69" t="s">
        <v>1</v>
      </c>
      <c r="Z87" s="69" t="s">
        <v>1</v>
      </c>
      <c r="AA87" s="69" t="s">
        <v>1</v>
      </c>
      <c r="AB87" s="69" t="s">
        <v>1</v>
      </c>
      <c r="AC87" s="69" t="s">
        <v>1</v>
      </c>
      <c r="AD87" s="69" t="s">
        <v>1</v>
      </c>
      <c r="AE87" s="69" t="s">
        <v>1</v>
      </c>
      <c r="AF87" s="69" t="s">
        <v>1</v>
      </c>
      <c r="AG87" s="69" t="s">
        <v>1</v>
      </c>
      <c r="AH87" s="39" t="s">
        <v>1</v>
      </c>
      <c r="AI87" s="39"/>
      <c r="AJ87" s="39" t="s">
        <v>1</v>
      </c>
      <c r="AK87" s="40"/>
    </row>
    <row r="88" spans="1:37" s="38" customFormat="1" ht="125.25" customHeight="1" x14ac:dyDescent="0.3">
      <c r="A88" s="91"/>
      <c r="B88" s="68" t="s">
        <v>234</v>
      </c>
      <c r="C88" s="60" t="s">
        <v>193</v>
      </c>
      <c r="D88" s="69" t="s">
        <v>260</v>
      </c>
      <c r="E88" s="94" t="s">
        <v>82</v>
      </c>
      <c r="F88" s="64">
        <v>44197</v>
      </c>
      <c r="G88" s="64">
        <v>45291</v>
      </c>
      <c r="H88" s="70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69"/>
      <c r="Y88" s="69" t="s">
        <v>1</v>
      </c>
      <c r="Z88" s="69"/>
      <c r="AA88" s="69"/>
      <c r="AB88" s="69"/>
      <c r="AC88" s="69" t="s">
        <v>1</v>
      </c>
      <c r="AD88" s="69"/>
      <c r="AE88" s="69"/>
      <c r="AF88" s="69"/>
      <c r="AG88" s="69" t="s">
        <v>1</v>
      </c>
      <c r="AH88" s="39"/>
      <c r="AI88" s="39"/>
      <c r="AJ88" s="39"/>
      <c r="AK88" s="40"/>
    </row>
    <row r="89" spans="1:37" ht="143.25" customHeight="1" x14ac:dyDescent="0.3">
      <c r="A89" s="121" t="s">
        <v>179</v>
      </c>
      <c r="B89" s="63" t="s">
        <v>151</v>
      </c>
      <c r="C89" s="60" t="s">
        <v>193</v>
      </c>
      <c r="D89" s="60" t="s">
        <v>192</v>
      </c>
      <c r="E89" s="93" t="s">
        <v>83</v>
      </c>
      <c r="F89" s="64">
        <v>44197</v>
      </c>
      <c r="G89" s="64">
        <v>45291</v>
      </c>
      <c r="H89" s="65">
        <f>I89+N89+S89</f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6">
        <v>0</v>
      </c>
      <c r="W89" s="66">
        <v>0</v>
      </c>
      <c r="X89" s="60"/>
      <c r="Y89" s="60" t="s">
        <v>1</v>
      </c>
      <c r="Z89" s="60" t="s">
        <v>1</v>
      </c>
      <c r="AA89" s="60" t="s">
        <v>1</v>
      </c>
      <c r="AB89" s="60" t="s">
        <v>1</v>
      </c>
      <c r="AC89" s="60" t="s">
        <v>1</v>
      </c>
      <c r="AD89" s="60" t="s">
        <v>1</v>
      </c>
      <c r="AE89" s="60" t="s">
        <v>1</v>
      </c>
      <c r="AF89" s="60" t="s">
        <v>1</v>
      </c>
      <c r="AG89" s="60" t="s">
        <v>1</v>
      </c>
      <c r="AH89" s="12" t="s">
        <v>1</v>
      </c>
      <c r="AI89" s="12"/>
      <c r="AJ89" s="12" t="s">
        <v>1</v>
      </c>
      <c r="AK89" s="27"/>
    </row>
    <row r="90" spans="1:37" ht="172.5" customHeight="1" x14ac:dyDescent="0.3">
      <c r="A90" s="90"/>
      <c r="B90" s="63" t="s">
        <v>235</v>
      </c>
      <c r="C90" s="60" t="s">
        <v>193</v>
      </c>
      <c r="D90" s="60" t="s">
        <v>192</v>
      </c>
      <c r="E90" s="93" t="s">
        <v>83</v>
      </c>
      <c r="F90" s="64">
        <v>44197</v>
      </c>
      <c r="G90" s="64">
        <v>45291</v>
      </c>
      <c r="H90" s="65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0"/>
      <c r="Y90" s="60" t="s">
        <v>1</v>
      </c>
      <c r="Z90" s="60" t="s">
        <v>1</v>
      </c>
      <c r="AA90" s="60" t="s">
        <v>1</v>
      </c>
      <c r="AB90" s="60" t="s">
        <v>1</v>
      </c>
      <c r="AC90" s="60" t="s">
        <v>1</v>
      </c>
      <c r="AD90" s="60" t="s">
        <v>1</v>
      </c>
      <c r="AE90" s="60" t="s">
        <v>1</v>
      </c>
      <c r="AF90" s="60" t="s">
        <v>1</v>
      </c>
      <c r="AG90" s="60" t="s">
        <v>1</v>
      </c>
      <c r="AH90" s="12" t="s">
        <v>1</v>
      </c>
      <c r="AI90" s="12"/>
      <c r="AJ90" s="12" t="s">
        <v>1</v>
      </c>
      <c r="AK90" s="27"/>
    </row>
    <row r="91" spans="1:37" ht="170.25" customHeight="1" x14ac:dyDescent="0.3">
      <c r="A91" s="121" t="s">
        <v>180</v>
      </c>
      <c r="B91" s="63" t="s">
        <v>152</v>
      </c>
      <c r="C91" s="60" t="s">
        <v>193</v>
      </c>
      <c r="D91" s="60" t="s">
        <v>271</v>
      </c>
      <c r="E91" s="93" t="s">
        <v>84</v>
      </c>
      <c r="F91" s="64">
        <v>44197</v>
      </c>
      <c r="G91" s="64">
        <v>45291</v>
      </c>
      <c r="H91" s="65">
        <f>I91+N91+S91</f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0"/>
      <c r="Y91" s="60" t="s">
        <v>1</v>
      </c>
      <c r="Z91" s="60" t="s">
        <v>1</v>
      </c>
      <c r="AA91" s="60" t="s">
        <v>1</v>
      </c>
      <c r="AB91" s="60" t="s">
        <v>1</v>
      </c>
      <c r="AC91" s="60" t="s">
        <v>1</v>
      </c>
      <c r="AD91" s="60" t="s">
        <v>1</v>
      </c>
      <c r="AE91" s="60" t="s">
        <v>1</v>
      </c>
      <c r="AF91" s="60" t="s">
        <v>1</v>
      </c>
      <c r="AG91" s="60" t="s">
        <v>1</v>
      </c>
      <c r="AH91" s="12" t="s">
        <v>1</v>
      </c>
      <c r="AI91" s="12"/>
      <c r="AJ91" s="12" t="s">
        <v>1</v>
      </c>
      <c r="AK91" s="27"/>
    </row>
    <row r="92" spans="1:37" ht="166.5" customHeight="1" x14ac:dyDescent="0.3">
      <c r="A92" s="90"/>
      <c r="B92" s="63" t="s">
        <v>236</v>
      </c>
      <c r="C92" s="60" t="s">
        <v>193</v>
      </c>
      <c r="D92" s="60" t="s">
        <v>271</v>
      </c>
      <c r="E92" s="93" t="s">
        <v>84</v>
      </c>
      <c r="F92" s="64">
        <v>44197</v>
      </c>
      <c r="G92" s="64">
        <v>45291</v>
      </c>
      <c r="H92" s="65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0"/>
      <c r="Y92" s="60" t="s">
        <v>1</v>
      </c>
      <c r="Z92" s="60" t="s">
        <v>1</v>
      </c>
      <c r="AA92" s="60" t="s">
        <v>1</v>
      </c>
      <c r="AB92" s="60" t="s">
        <v>1</v>
      </c>
      <c r="AC92" s="60" t="s">
        <v>1</v>
      </c>
      <c r="AD92" s="60" t="s">
        <v>1</v>
      </c>
      <c r="AE92" s="60" t="s">
        <v>1</v>
      </c>
      <c r="AF92" s="60" t="s">
        <v>1</v>
      </c>
      <c r="AG92" s="60" t="s">
        <v>1</v>
      </c>
      <c r="AH92" s="12" t="s">
        <v>1</v>
      </c>
      <c r="AI92" s="12"/>
      <c r="AJ92" s="12" t="s">
        <v>1</v>
      </c>
      <c r="AK92" s="27"/>
    </row>
    <row r="93" spans="1:37" ht="157.5" customHeight="1" x14ac:dyDescent="0.3">
      <c r="A93" s="121" t="s">
        <v>181</v>
      </c>
      <c r="B93" s="63" t="s">
        <v>153</v>
      </c>
      <c r="C93" s="69" t="s">
        <v>206</v>
      </c>
      <c r="D93" s="69" t="s">
        <v>36</v>
      </c>
      <c r="E93" s="93" t="s">
        <v>85</v>
      </c>
      <c r="F93" s="64">
        <v>44197</v>
      </c>
      <c r="G93" s="64">
        <v>45291</v>
      </c>
      <c r="H93" s="65">
        <f>I93+N93+S93</f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66">
        <v>0</v>
      </c>
      <c r="R93" s="66">
        <v>0</v>
      </c>
      <c r="S93" s="66">
        <v>0</v>
      </c>
      <c r="T93" s="66">
        <v>0</v>
      </c>
      <c r="U93" s="66">
        <v>0</v>
      </c>
      <c r="V93" s="66">
        <v>0</v>
      </c>
      <c r="W93" s="66">
        <v>0</v>
      </c>
      <c r="X93" s="60"/>
      <c r="Y93" s="60" t="s">
        <v>1</v>
      </c>
      <c r="Z93" s="60" t="s">
        <v>1</v>
      </c>
      <c r="AA93" s="60" t="s">
        <v>1</v>
      </c>
      <c r="AB93" s="60" t="s">
        <v>1</v>
      </c>
      <c r="AC93" s="60" t="s">
        <v>1</v>
      </c>
      <c r="AD93" s="60" t="s">
        <v>1</v>
      </c>
      <c r="AE93" s="60" t="s">
        <v>1</v>
      </c>
      <c r="AF93" s="60" t="s">
        <v>1</v>
      </c>
      <c r="AG93" s="60" t="s">
        <v>1</v>
      </c>
      <c r="AH93" s="12" t="s">
        <v>1</v>
      </c>
      <c r="AI93" s="12"/>
      <c r="AJ93" s="12" t="s">
        <v>1</v>
      </c>
      <c r="AK93" s="27"/>
    </row>
    <row r="94" spans="1:37" ht="153" customHeight="1" x14ac:dyDescent="0.3">
      <c r="A94" s="90"/>
      <c r="B94" s="63" t="s">
        <v>237</v>
      </c>
      <c r="C94" s="69" t="s">
        <v>206</v>
      </c>
      <c r="D94" s="69" t="s">
        <v>36</v>
      </c>
      <c r="E94" s="93" t="s">
        <v>85</v>
      </c>
      <c r="F94" s="64">
        <v>44197</v>
      </c>
      <c r="G94" s="64">
        <v>45291</v>
      </c>
      <c r="H94" s="65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0"/>
      <c r="Y94" s="60" t="s">
        <v>1</v>
      </c>
      <c r="Z94" s="60" t="s">
        <v>1</v>
      </c>
      <c r="AA94" s="60" t="s">
        <v>1</v>
      </c>
      <c r="AB94" s="60" t="s">
        <v>1</v>
      </c>
      <c r="AC94" s="60" t="s">
        <v>1</v>
      </c>
      <c r="AD94" s="60" t="s">
        <v>1</v>
      </c>
      <c r="AE94" s="60" t="s">
        <v>1</v>
      </c>
      <c r="AF94" s="60" t="s">
        <v>1</v>
      </c>
      <c r="AG94" s="60" t="s">
        <v>1</v>
      </c>
      <c r="AH94" s="12" t="s">
        <v>1</v>
      </c>
      <c r="AI94" s="12"/>
      <c r="AJ94" s="12" t="s">
        <v>1</v>
      </c>
      <c r="AK94" s="27"/>
    </row>
    <row r="95" spans="1:37" ht="159" customHeight="1" x14ac:dyDescent="0.3">
      <c r="A95" s="121" t="s">
        <v>182</v>
      </c>
      <c r="B95" s="63" t="s">
        <v>154</v>
      </c>
      <c r="C95" s="69" t="s">
        <v>206</v>
      </c>
      <c r="D95" s="60" t="s">
        <v>36</v>
      </c>
      <c r="E95" s="126" t="s">
        <v>87</v>
      </c>
      <c r="F95" s="64">
        <v>44197</v>
      </c>
      <c r="G95" s="64">
        <v>45291</v>
      </c>
      <c r="H95" s="65">
        <f>I95+N95+S95</f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66">
        <v>0</v>
      </c>
      <c r="R95" s="66">
        <v>0</v>
      </c>
      <c r="S95" s="66">
        <v>0</v>
      </c>
      <c r="T95" s="66">
        <v>0</v>
      </c>
      <c r="U95" s="66">
        <v>0</v>
      </c>
      <c r="V95" s="66">
        <v>0</v>
      </c>
      <c r="W95" s="66">
        <v>0</v>
      </c>
      <c r="X95" s="60"/>
      <c r="Y95" s="60"/>
      <c r="Z95" s="60" t="s">
        <v>1</v>
      </c>
      <c r="AA95" s="60" t="s">
        <v>1</v>
      </c>
      <c r="AB95" s="60"/>
      <c r="AC95" s="60"/>
      <c r="AD95" s="60" t="s">
        <v>1</v>
      </c>
      <c r="AE95" s="60" t="s">
        <v>1</v>
      </c>
      <c r="AF95" s="60"/>
      <c r="AG95" s="60"/>
      <c r="AH95" s="12" t="s">
        <v>1</v>
      </c>
      <c r="AI95" s="12"/>
      <c r="AJ95" s="12" t="s">
        <v>1</v>
      </c>
      <c r="AK95" s="27"/>
    </row>
    <row r="96" spans="1:37" ht="183" customHeight="1" x14ac:dyDescent="0.3">
      <c r="A96" s="90"/>
      <c r="B96" s="63" t="s">
        <v>238</v>
      </c>
      <c r="C96" s="69" t="s">
        <v>206</v>
      </c>
      <c r="D96" s="60" t="s">
        <v>36</v>
      </c>
      <c r="E96" s="126" t="s">
        <v>87</v>
      </c>
      <c r="F96" s="64">
        <v>44197</v>
      </c>
      <c r="G96" s="64">
        <v>45291</v>
      </c>
      <c r="H96" s="65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0"/>
      <c r="Y96" s="60"/>
      <c r="Z96" s="60"/>
      <c r="AA96" s="60" t="s">
        <v>1</v>
      </c>
      <c r="AB96" s="60"/>
      <c r="AC96" s="60"/>
      <c r="AD96" s="60"/>
      <c r="AE96" s="60" t="s">
        <v>1</v>
      </c>
      <c r="AF96" s="60"/>
      <c r="AG96" s="60"/>
      <c r="AH96" s="12"/>
      <c r="AI96" s="12"/>
      <c r="AJ96" s="12" t="s">
        <v>1</v>
      </c>
      <c r="AK96" s="27"/>
    </row>
    <row r="97" spans="1:37" ht="229.5" customHeight="1" x14ac:dyDescent="0.3">
      <c r="A97" s="121" t="s">
        <v>183</v>
      </c>
      <c r="B97" s="63" t="s">
        <v>155</v>
      </c>
      <c r="C97" s="60" t="s">
        <v>207</v>
      </c>
      <c r="D97" s="60" t="s">
        <v>261</v>
      </c>
      <c r="E97" s="126" t="s">
        <v>86</v>
      </c>
      <c r="F97" s="64">
        <v>44197</v>
      </c>
      <c r="G97" s="64">
        <v>45291</v>
      </c>
      <c r="H97" s="65">
        <f>I97+N97+S97</f>
        <v>0</v>
      </c>
      <c r="I97" s="66">
        <f>J97+K97+L97+M97</f>
        <v>0</v>
      </c>
      <c r="J97" s="66">
        <v>0</v>
      </c>
      <c r="K97" s="66">
        <v>0</v>
      </c>
      <c r="L97" s="66">
        <v>0</v>
      </c>
      <c r="M97" s="66">
        <v>0</v>
      </c>
      <c r="N97" s="66">
        <f>O97+P97+Q97+R97</f>
        <v>0</v>
      </c>
      <c r="O97" s="66">
        <v>0</v>
      </c>
      <c r="P97" s="66">
        <v>0</v>
      </c>
      <c r="Q97" s="66">
        <v>0</v>
      </c>
      <c r="R97" s="66">
        <v>0</v>
      </c>
      <c r="S97" s="66">
        <f>T97+U97+V97+W97</f>
        <v>0</v>
      </c>
      <c r="T97" s="66">
        <v>0</v>
      </c>
      <c r="U97" s="66">
        <v>0</v>
      </c>
      <c r="V97" s="66">
        <v>0</v>
      </c>
      <c r="W97" s="66">
        <v>0</v>
      </c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230.25" customHeight="1" x14ac:dyDescent="0.3">
      <c r="A98" s="90"/>
      <c r="B98" s="63" t="s">
        <v>239</v>
      </c>
      <c r="C98" s="60" t="s">
        <v>207</v>
      </c>
      <c r="D98" s="60" t="s">
        <v>261</v>
      </c>
      <c r="E98" s="126" t="s">
        <v>86</v>
      </c>
      <c r="F98" s="64">
        <v>44197</v>
      </c>
      <c r="G98" s="64">
        <v>45291</v>
      </c>
      <c r="H98" s="65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0"/>
      <c r="Y98" s="60" t="s">
        <v>1</v>
      </c>
      <c r="Z98" s="60" t="s">
        <v>1</v>
      </c>
      <c r="AA98" s="60" t="s">
        <v>1</v>
      </c>
      <c r="AB98" s="60" t="s">
        <v>1</v>
      </c>
      <c r="AC98" s="60" t="s">
        <v>1</v>
      </c>
      <c r="AD98" s="60" t="s">
        <v>1</v>
      </c>
      <c r="AE98" s="60" t="s">
        <v>1</v>
      </c>
      <c r="AF98" s="60" t="s">
        <v>1</v>
      </c>
      <c r="AG98" s="60" t="s">
        <v>1</v>
      </c>
      <c r="AH98" s="12" t="s">
        <v>1</v>
      </c>
      <c r="AI98" s="12"/>
      <c r="AJ98" s="12" t="s">
        <v>1</v>
      </c>
      <c r="AK98" s="27"/>
    </row>
    <row r="99" spans="1:37" ht="33.75" customHeight="1" x14ac:dyDescent="0.3">
      <c r="A99" s="137" t="s">
        <v>115</v>
      </c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9"/>
      <c r="AK99" s="27"/>
    </row>
    <row r="100" spans="1:37" ht="173.25" customHeight="1" x14ac:dyDescent="0.3">
      <c r="A100" s="119" t="s">
        <v>23</v>
      </c>
      <c r="B100" s="52" t="s">
        <v>42</v>
      </c>
      <c r="C100" s="54" t="s">
        <v>194</v>
      </c>
      <c r="D100" s="54" t="s">
        <v>262</v>
      </c>
      <c r="E100" s="115" t="s">
        <v>106</v>
      </c>
      <c r="F100" s="56"/>
      <c r="G100" s="56"/>
      <c r="H100" s="57">
        <f>I100+N100+S100</f>
        <v>0</v>
      </c>
      <c r="I100" s="57">
        <f>J100+K100+L100+M100</f>
        <v>0</v>
      </c>
      <c r="J100" s="57">
        <v>0</v>
      </c>
      <c r="K100" s="57">
        <v>0</v>
      </c>
      <c r="L100" s="57">
        <v>0</v>
      </c>
      <c r="M100" s="57">
        <v>0</v>
      </c>
      <c r="N100" s="57">
        <f>O100+P100+Q100+R100</f>
        <v>0</v>
      </c>
      <c r="O100" s="57">
        <v>0</v>
      </c>
      <c r="P100" s="57">
        <v>0</v>
      </c>
      <c r="Q100" s="57">
        <v>0</v>
      </c>
      <c r="R100" s="57">
        <v>0</v>
      </c>
      <c r="S100" s="57">
        <f>T100+U100+V100+W100</f>
        <v>0</v>
      </c>
      <c r="T100" s="57">
        <v>0</v>
      </c>
      <c r="U100" s="57">
        <v>0</v>
      </c>
      <c r="V100" s="57">
        <v>0</v>
      </c>
      <c r="W100" s="57">
        <v>0</v>
      </c>
      <c r="X100" s="60" t="s">
        <v>1</v>
      </c>
      <c r="Y100" s="60" t="s">
        <v>1</v>
      </c>
      <c r="Z100" s="60" t="s">
        <v>1</v>
      </c>
      <c r="AA100" s="60" t="s">
        <v>1</v>
      </c>
      <c r="AB100" s="60" t="s">
        <v>1</v>
      </c>
      <c r="AC100" s="60" t="s">
        <v>1</v>
      </c>
      <c r="AD100" s="60" t="s">
        <v>1</v>
      </c>
      <c r="AE100" s="60" t="s">
        <v>1</v>
      </c>
      <c r="AF100" s="60" t="s">
        <v>1</v>
      </c>
      <c r="AG100" s="60" t="s">
        <v>1</v>
      </c>
      <c r="AH100" s="60" t="s">
        <v>1</v>
      </c>
      <c r="AI100" s="60" t="s">
        <v>1</v>
      </c>
      <c r="AJ100" s="60" t="s">
        <v>1</v>
      </c>
      <c r="AK100" s="27"/>
    </row>
    <row r="101" spans="1:37" ht="139.5" customHeight="1" x14ac:dyDescent="0.3">
      <c r="A101" s="121" t="s">
        <v>126</v>
      </c>
      <c r="B101" s="63" t="s">
        <v>164</v>
      </c>
      <c r="C101" s="62" t="s">
        <v>194</v>
      </c>
      <c r="D101" s="62" t="s">
        <v>263</v>
      </c>
      <c r="E101" s="93" t="s">
        <v>106</v>
      </c>
      <c r="F101" s="64">
        <v>44197</v>
      </c>
      <c r="G101" s="64">
        <v>45291</v>
      </c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60" t="s">
        <v>1</v>
      </c>
      <c r="Y101" s="60" t="s">
        <v>1</v>
      </c>
      <c r="Z101" s="60" t="s">
        <v>1</v>
      </c>
      <c r="AA101" s="60" t="s">
        <v>1</v>
      </c>
      <c r="AB101" s="60" t="s">
        <v>1</v>
      </c>
      <c r="AC101" s="60" t="s">
        <v>1</v>
      </c>
      <c r="AD101" s="60" t="s">
        <v>1</v>
      </c>
      <c r="AE101" s="60" t="s">
        <v>1</v>
      </c>
      <c r="AF101" s="60" t="s">
        <v>1</v>
      </c>
      <c r="AG101" s="60" t="s">
        <v>1</v>
      </c>
      <c r="AH101" s="60" t="s">
        <v>1</v>
      </c>
      <c r="AI101" s="60" t="s">
        <v>1</v>
      </c>
      <c r="AJ101" s="60" t="s">
        <v>1</v>
      </c>
      <c r="AK101" s="27"/>
    </row>
    <row r="102" spans="1:37" ht="156" customHeight="1" x14ac:dyDescent="0.3">
      <c r="A102" s="119"/>
      <c r="B102" s="63" t="s">
        <v>240</v>
      </c>
      <c r="C102" s="62" t="s">
        <v>194</v>
      </c>
      <c r="D102" s="62" t="s">
        <v>263</v>
      </c>
      <c r="E102" s="93" t="s">
        <v>106</v>
      </c>
      <c r="F102" s="64">
        <v>44197</v>
      </c>
      <c r="G102" s="64">
        <v>45291</v>
      </c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60" t="s">
        <v>1</v>
      </c>
      <c r="Y102" s="60" t="s">
        <v>1</v>
      </c>
      <c r="Z102" s="60" t="s">
        <v>1</v>
      </c>
      <c r="AA102" s="60" t="s">
        <v>1</v>
      </c>
      <c r="AB102" s="60" t="s">
        <v>1</v>
      </c>
      <c r="AC102" s="60" t="s">
        <v>1</v>
      </c>
      <c r="AD102" s="60" t="s">
        <v>1</v>
      </c>
      <c r="AE102" s="60" t="s">
        <v>1</v>
      </c>
      <c r="AF102" s="60" t="s">
        <v>1</v>
      </c>
      <c r="AG102" s="60" t="s">
        <v>1</v>
      </c>
      <c r="AH102" s="60" t="s">
        <v>1</v>
      </c>
      <c r="AI102" s="60" t="s">
        <v>1</v>
      </c>
      <c r="AJ102" s="60" t="s">
        <v>1</v>
      </c>
      <c r="AK102" s="27"/>
    </row>
    <row r="103" spans="1:37" ht="132" customHeight="1" x14ac:dyDescent="0.3">
      <c r="A103" s="121" t="s">
        <v>127</v>
      </c>
      <c r="B103" s="63" t="s">
        <v>165</v>
      </c>
      <c r="C103" s="62" t="s">
        <v>194</v>
      </c>
      <c r="D103" s="62" t="s">
        <v>264</v>
      </c>
      <c r="E103" s="93" t="s">
        <v>106</v>
      </c>
      <c r="F103" s="64">
        <v>44197</v>
      </c>
      <c r="G103" s="64">
        <v>45291</v>
      </c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60" t="s">
        <v>1</v>
      </c>
      <c r="Y103" s="60" t="s">
        <v>1</v>
      </c>
      <c r="Z103" s="60" t="s">
        <v>1</v>
      </c>
      <c r="AA103" s="60" t="s">
        <v>1</v>
      </c>
      <c r="AB103" s="60" t="s">
        <v>1</v>
      </c>
      <c r="AC103" s="60" t="s">
        <v>1</v>
      </c>
      <c r="AD103" s="60" t="s">
        <v>1</v>
      </c>
      <c r="AE103" s="60" t="s">
        <v>1</v>
      </c>
      <c r="AF103" s="60" t="s">
        <v>1</v>
      </c>
      <c r="AG103" s="60" t="s">
        <v>1</v>
      </c>
      <c r="AH103" s="60" t="s">
        <v>1</v>
      </c>
      <c r="AI103" s="60" t="s">
        <v>1</v>
      </c>
      <c r="AJ103" s="60" t="s">
        <v>1</v>
      </c>
      <c r="AK103" s="27"/>
    </row>
    <row r="104" spans="1:37" ht="138.75" customHeight="1" x14ac:dyDescent="0.3">
      <c r="A104" s="119"/>
      <c r="B104" s="63" t="s">
        <v>241</v>
      </c>
      <c r="C104" s="62" t="s">
        <v>194</v>
      </c>
      <c r="D104" s="62" t="s">
        <v>263</v>
      </c>
      <c r="E104" s="93" t="s">
        <v>106</v>
      </c>
      <c r="F104" s="64">
        <v>44197</v>
      </c>
      <c r="G104" s="64">
        <v>45291</v>
      </c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60" t="s">
        <v>1</v>
      </c>
      <c r="Y104" s="60" t="s">
        <v>1</v>
      </c>
      <c r="Z104" s="60" t="s">
        <v>1</v>
      </c>
      <c r="AA104" s="60" t="s">
        <v>1</v>
      </c>
      <c r="AB104" s="60" t="s">
        <v>1</v>
      </c>
      <c r="AC104" s="60" t="s">
        <v>1</v>
      </c>
      <c r="AD104" s="60" t="s">
        <v>1</v>
      </c>
      <c r="AE104" s="60" t="s">
        <v>1</v>
      </c>
      <c r="AF104" s="60" t="s">
        <v>1</v>
      </c>
      <c r="AG104" s="60" t="s">
        <v>1</v>
      </c>
      <c r="AH104" s="60" t="s">
        <v>1</v>
      </c>
      <c r="AI104" s="60" t="s">
        <v>1</v>
      </c>
      <c r="AJ104" s="60" t="s">
        <v>1</v>
      </c>
      <c r="AK104" s="27"/>
    </row>
    <row r="105" spans="1:37" ht="38.25" customHeight="1" x14ac:dyDescent="0.3">
      <c r="A105" s="95"/>
      <c r="B105" s="96" t="s">
        <v>12</v>
      </c>
      <c r="C105" s="97"/>
      <c r="D105" s="98"/>
      <c r="E105" s="97"/>
      <c r="F105" s="99"/>
      <c r="G105" s="99"/>
      <c r="H105" s="100">
        <f t="shared" ref="H105:W105" si="54">H74+H100</f>
        <v>1376.1</v>
      </c>
      <c r="I105" s="100">
        <f t="shared" si="54"/>
        <v>458.7</v>
      </c>
      <c r="J105" s="100">
        <f t="shared" si="54"/>
        <v>0</v>
      </c>
      <c r="K105" s="100">
        <f t="shared" si="54"/>
        <v>458.7</v>
      </c>
      <c r="L105" s="100">
        <f t="shared" si="54"/>
        <v>0</v>
      </c>
      <c r="M105" s="100">
        <f t="shared" si="54"/>
        <v>0</v>
      </c>
      <c r="N105" s="100">
        <f t="shared" si="54"/>
        <v>458.7</v>
      </c>
      <c r="O105" s="100">
        <f t="shared" si="54"/>
        <v>0</v>
      </c>
      <c r="P105" s="100">
        <f t="shared" si="54"/>
        <v>458.7</v>
      </c>
      <c r="Q105" s="100">
        <f t="shared" si="54"/>
        <v>0</v>
      </c>
      <c r="R105" s="100">
        <f t="shared" si="54"/>
        <v>0</v>
      </c>
      <c r="S105" s="100">
        <f t="shared" si="54"/>
        <v>458.7</v>
      </c>
      <c r="T105" s="100">
        <f t="shared" si="54"/>
        <v>0</v>
      </c>
      <c r="U105" s="100">
        <f t="shared" si="54"/>
        <v>458.7</v>
      </c>
      <c r="V105" s="100">
        <f t="shared" si="54"/>
        <v>0</v>
      </c>
      <c r="W105" s="100">
        <f t="shared" si="54"/>
        <v>0</v>
      </c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23"/>
      <c r="AI105" s="23"/>
      <c r="AJ105" s="23"/>
      <c r="AK105" s="27"/>
    </row>
    <row r="106" spans="1:37" ht="29.25" customHeight="1" x14ac:dyDescent="0.3">
      <c r="A106" s="144" t="s">
        <v>34</v>
      </c>
      <c r="B106" s="145"/>
      <c r="C106" s="145"/>
      <c r="D106" s="145"/>
      <c r="E106" s="145"/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6"/>
      <c r="AK106" s="27"/>
    </row>
    <row r="107" spans="1:37" ht="33.75" customHeight="1" x14ac:dyDescent="0.3">
      <c r="A107" s="51"/>
      <c r="B107" s="134" t="s">
        <v>35</v>
      </c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6"/>
      <c r="AK107" s="27"/>
    </row>
    <row r="108" spans="1:37" s="38" customFormat="1" ht="183" customHeight="1" x14ac:dyDescent="0.3">
      <c r="A108" s="101" t="s">
        <v>24</v>
      </c>
      <c r="B108" s="73" t="s">
        <v>27</v>
      </c>
      <c r="C108" s="74" t="s">
        <v>265</v>
      </c>
      <c r="D108" s="74" t="s">
        <v>267</v>
      </c>
      <c r="E108" s="69" t="s">
        <v>99</v>
      </c>
      <c r="F108" s="56">
        <v>44197</v>
      </c>
      <c r="G108" s="56">
        <v>45291</v>
      </c>
      <c r="H108" s="75">
        <f>I108+N108+S108</f>
        <v>120</v>
      </c>
      <c r="I108" s="75">
        <f>J108+K108+L108+M108</f>
        <v>40</v>
      </c>
      <c r="J108" s="75">
        <f>J109+J111+J113</f>
        <v>0</v>
      </c>
      <c r="K108" s="75">
        <f t="shared" ref="K108" si="55">K109+K111+K113</f>
        <v>40</v>
      </c>
      <c r="L108" s="75">
        <f t="shared" ref="L108" si="56">L109+L111+L113</f>
        <v>0</v>
      </c>
      <c r="M108" s="75">
        <f t="shared" ref="M108" si="57">M109+M111+M113</f>
        <v>0</v>
      </c>
      <c r="N108" s="75">
        <f>O108+P108+Q108+R108</f>
        <v>40</v>
      </c>
      <c r="O108" s="75">
        <f>O109+O111+O113</f>
        <v>0</v>
      </c>
      <c r="P108" s="75">
        <f t="shared" ref="P108" si="58">P109+P111+P113</f>
        <v>40</v>
      </c>
      <c r="Q108" s="75">
        <f t="shared" ref="Q108" si="59">Q109+Q111+Q113</f>
        <v>0</v>
      </c>
      <c r="R108" s="75">
        <f t="shared" ref="R108" si="60">R109+R111+R113</f>
        <v>0</v>
      </c>
      <c r="S108" s="75">
        <f>T108+U108+V108+W108</f>
        <v>40</v>
      </c>
      <c r="T108" s="75">
        <f>T109+T111+T113</f>
        <v>0</v>
      </c>
      <c r="U108" s="75">
        <f t="shared" ref="U108:W108" si="61">U109+U111+U113</f>
        <v>40</v>
      </c>
      <c r="V108" s="75">
        <f t="shared" si="61"/>
        <v>0</v>
      </c>
      <c r="W108" s="75">
        <f t="shared" si="61"/>
        <v>0</v>
      </c>
      <c r="X108" s="69" t="s">
        <v>1</v>
      </c>
      <c r="Y108" s="69" t="s">
        <v>1</v>
      </c>
      <c r="Z108" s="69" t="s">
        <v>1</v>
      </c>
      <c r="AA108" s="69" t="s">
        <v>1</v>
      </c>
      <c r="AB108" s="69" t="s">
        <v>1</v>
      </c>
      <c r="AC108" s="69" t="s">
        <v>1</v>
      </c>
      <c r="AD108" s="69" t="s">
        <v>1</v>
      </c>
      <c r="AE108" s="69" t="s">
        <v>1</v>
      </c>
      <c r="AF108" s="69" t="s">
        <v>1</v>
      </c>
      <c r="AG108" s="69" t="s">
        <v>1</v>
      </c>
      <c r="AH108" s="69" t="s">
        <v>1</v>
      </c>
      <c r="AI108" s="69"/>
      <c r="AJ108" s="74" t="s">
        <v>1</v>
      </c>
      <c r="AK108" s="48"/>
    </row>
    <row r="109" spans="1:37" s="38" customFormat="1" ht="106.5" customHeight="1" x14ac:dyDescent="0.3">
      <c r="A109" s="102" t="s">
        <v>184</v>
      </c>
      <c r="B109" s="68" t="s">
        <v>75</v>
      </c>
      <c r="C109" s="69" t="s">
        <v>265</v>
      </c>
      <c r="D109" s="69" t="s">
        <v>267</v>
      </c>
      <c r="E109" s="69" t="s">
        <v>99</v>
      </c>
      <c r="F109" s="64">
        <v>44197</v>
      </c>
      <c r="G109" s="64">
        <v>45291</v>
      </c>
      <c r="H109" s="70">
        <f>I109+N109+S109</f>
        <v>90</v>
      </c>
      <c r="I109" s="70">
        <f t="shared" ref="I109:I141" si="62">J109+K109+L109+M109</f>
        <v>30</v>
      </c>
      <c r="J109" s="70">
        <v>0</v>
      </c>
      <c r="K109" s="70">
        <v>30</v>
      </c>
      <c r="L109" s="70">
        <v>0</v>
      </c>
      <c r="M109" s="70">
        <v>0</v>
      </c>
      <c r="N109" s="70">
        <f t="shared" ref="N109" si="63">O109+P109+Q109+R109</f>
        <v>30</v>
      </c>
      <c r="O109" s="70">
        <v>0</v>
      </c>
      <c r="P109" s="70">
        <v>30</v>
      </c>
      <c r="Q109" s="70">
        <v>0</v>
      </c>
      <c r="R109" s="70">
        <v>0</v>
      </c>
      <c r="S109" s="70">
        <f t="shared" ref="S109" si="64">T109+U109+V109+W109</f>
        <v>30</v>
      </c>
      <c r="T109" s="70">
        <v>0</v>
      </c>
      <c r="U109" s="70">
        <v>30</v>
      </c>
      <c r="V109" s="70">
        <v>0</v>
      </c>
      <c r="W109" s="70">
        <v>0</v>
      </c>
      <c r="X109" s="74"/>
      <c r="Y109" s="69" t="s">
        <v>1</v>
      </c>
      <c r="Z109" s="69" t="s">
        <v>1</v>
      </c>
      <c r="AA109" s="69" t="s">
        <v>1</v>
      </c>
      <c r="AB109" s="74"/>
      <c r="AC109" s="69" t="s">
        <v>1</v>
      </c>
      <c r="AD109" s="69" t="s">
        <v>1</v>
      </c>
      <c r="AE109" s="74"/>
      <c r="AF109" s="74"/>
      <c r="AG109" s="69" t="s">
        <v>1</v>
      </c>
      <c r="AH109" s="69" t="s">
        <v>1</v>
      </c>
      <c r="AI109" s="74"/>
      <c r="AJ109" s="74"/>
      <c r="AK109" s="48"/>
    </row>
    <row r="110" spans="1:37" s="38" customFormat="1" ht="106.5" customHeight="1" x14ac:dyDescent="0.3">
      <c r="A110" s="102"/>
      <c r="B110" s="68" t="s">
        <v>242</v>
      </c>
      <c r="C110" s="69" t="s">
        <v>265</v>
      </c>
      <c r="D110" s="69" t="s">
        <v>267</v>
      </c>
      <c r="E110" s="69" t="s">
        <v>99</v>
      </c>
      <c r="F110" s="64">
        <v>44197</v>
      </c>
      <c r="G110" s="64">
        <v>45291</v>
      </c>
      <c r="H110" s="70"/>
      <c r="I110" s="70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4"/>
      <c r="Y110" s="69" t="s">
        <v>1</v>
      </c>
      <c r="Z110" s="69" t="s">
        <v>1</v>
      </c>
      <c r="AA110" s="69" t="s">
        <v>1</v>
      </c>
      <c r="AB110" s="74"/>
      <c r="AC110" s="69" t="s">
        <v>1</v>
      </c>
      <c r="AD110" s="69" t="s">
        <v>1</v>
      </c>
      <c r="AE110" s="74"/>
      <c r="AF110" s="74"/>
      <c r="AG110" s="69" t="s">
        <v>1</v>
      </c>
      <c r="AH110" s="69" t="s">
        <v>1</v>
      </c>
      <c r="AI110" s="74"/>
      <c r="AJ110" s="74"/>
      <c r="AK110" s="48"/>
    </row>
    <row r="111" spans="1:37" s="38" customFormat="1" ht="114" customHeight="1" x14ac:dyDescent="0.3">
      <c r="A111" s="102" t="s">
        <v>185</v>
      </c>
      <c r="B111" s="68" t="s">
        <v>76</v>
      </c>
      <c r="C111" s="69" t="s">
        <v>265</v>
      </c>
      <c r="D111" s="69" t="s">
        <v>267</v>
      </c>
      <c r="E111" s="69" t="s">
        <v>99</v>
      </c>
      <c r="F111" s="64">
        <v>44197</v>
      </c>
      <c r="G111" s="64">
        <v>45291</v>
      </c>
      <c r="H111" s="70">
        <f>I111+N111+S111</f>
        <v>30</v>
      </c>
      <c r="I111" s="70">
        <f t="shared" si="62"/>
        <v>10</v>
      </c>
      <c r="J111" s="103">
        <v>0</v>
      </c>
      <c r="K111" s="103">
        <v>10</v>
      </c>
      <c r="L111" s="103">
        <v>0</v>
      </c>
      <c r="M111" s="103">
        <v>0</v>
      </c>
      <c r="N111" s="103">
        <f t="shared" ref="N111" si="65">O111+P111+Q111+R111</f>
        <v>10</v>
      </c>
      <c r="O111" s="103">
        <v>0</v>
      </c>
      <c r="P111" s="103">
        <v>10</v>
      </c>
      <c r="Q111" s="103">
        <v>0</v>
      </c>
      <c r="R111" s="103">
        <v>0</v>
      </c>
      <c r="S111" s="103">
        <f t="shared" ref="S111" si="66">T111+U111+V111+W111</f>
        <v>10</v>
      </c>
      <c r="T111" s="103">
        <v>0</v>
      </c>
      <c r="U111" s="103">
        <v>10</v>
      </c>
      <c r="V111" s="103">
        <v>0</v>
      </c>
      <c r="W111" s="103">
        <v>0</v>
      </c>
      <c r="X111" s="74"/>
      <c r="Y111" s="69" t="s">
        <v>1</v>
      </c>
      <c r="Z111" s="69" t="s">
        <v>1</v>
      </c>
      <c r="AA111" s="69" t="s">
        <v>1</v>
      </c>
      <c r="AB111" s="74"/>
      <c r="AC111" s="69" t="s">
        <v>1</v>
      </c>
      <c r="AD111" s="69" t="s">
        <v>1</v>
      </c>
      <c r="AE111" s="74"/>
      <c r="AF111" s="74"/>
      <c r="AG111" s="69" t="s">
        <v>1</v>
      </c>
      <c r="AH111" s="69" t="s">
        <v>1</v>
      </c>
      <c r="AI111" s="74"/>
      <c r="AJ111" s="74"/>
      <c r="AK111" s="48"/>
    </row>
    <row r="112" spans="1:37" s="38" customFormat="1" ht="114" customHeight="1" x14ac:dyDescent="0.3">
      <c r="A112" s="102"/>
      <c r="B112" s="68" t="s">
        <v>243</v>
      </c>
      <c r="C112" s="69" t="s">
        <v>265</v>
      </c>
      <c r="D112" s="69" t="s">
        <v>267</v>
      </c>
      <c r="E112" s="69" t="s">
        <v>99</v>
      </c>
      <c r="F112" s="64">
        <v>44197</v>
      </c>
      <c r="G112" s="64">
        <v>45291</v>
      </c>
      <c r="H112" s="70"/>
      <c r="I112" s="70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74"/>
      <c r="Y112" s="69" t="s">
        <v>1</v>
      </c>
      <c r="Z112" s="69" t="s">
        <v>1</v>
      </c>
      <c r="AA112" s="69" t="s">
        <v>1</v>
      </c>
      <c r="AB112" s="74"/>
      <c r="AC112" s="69" t="s">
        <v>1</v>
      </c>
      <c r="AD112" s="69" t="s">
        <v>1</v>
      </c>
      <c r="AE112" s="74"/>
      <c r="AF112" s="74"/>
      <c r="AG112" s="69" t="s">
        <v>1</v>
      </c>
      <c r="AH112" s="69" t="s">
        <v>1</v>
      </c>
      <c r="AI112" s="74"/>
      <c r="AJ112" s="74"/>
      <c r="AK112" s="48"/>
    </row>
    <row r="113" spans="1:38" s="38" customFormat="1" ht="144.75" customHeight="1" x14ac:dyDescent="0.3">
      <c r="A113" s="102" t="s">
        <v>186</v>
      </c>
      <c r="B113" s="68" t="s">
        <v>63</v>
      </c>
      <c r="C113" s="69" t="s">
        <v>265</v>
      </c>
      <c r="D113" s="69" t="s">
        <v>267</v>
      </c>
      <c r="E113" s="69" t="s">
        <v>99</v>
      </c>
      <c r="F113" s="64">
        <v>44197</v>
      </c>
      <c r="G113" s="64">
        <v>45291</v>
      </c>
      <c r="H113" s="70">
        <f>I113+N113+S113</f>
        <v>0</v>
      </c>
      <c r="I113" s="70">
        <f t="shared" si="62"/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f t="shared" ref="N113" si="67">O113+P113+Q113+R113</f>
        <v>0</v>
      </c>
      <c r="O113" s="103">
        <v>0</v>
      </c>
      <c r="P113" s="103">
        <v>0</v>
      </c>
      <c r="Q113" s="103">
        <v>0</v>
      </c>
      <c r="R113" s="103">
        <v>0</v>
      </c>
      <c r="S113" s="103">
        <f t="shared" ref="S113" si="68">T113+U113+V113+W113</f>
        <v>0</v>
      </c>
      <c r="T113" s="103">
        <v>0</v>
      </c>
      <c r="U113" s="103">
        <v>0</v>
      </c>
      <c r="V113" s="103">
        <v>0</v>
      </c>
      <c r="W113" s="103">
        <v>0</v>
      </c>
      <c r="X113" s="74"/>
      <c r="Y113" s="69" t="s">
        <v>1</v>
      </c>
      <c r="Z113" s="69" t="s">
        <v>1</v>
      </c>
      <c r="AA113" s="69" t="s">
        <v>1</v>
      </c>
      <c r="AB113" s="74"/>
      <c r="AC113" s="69" t="s">
        <v>1</v>
      </c>
      <c r="AD113" s="69" t="s">
        <v>1</v>
      </c>
      <c r="AE113" s="74"/>
      <c r="AF113" s="74"/>
      <c r="AG113" s="69" t="s">
        <v>1</v>
      </c>
      <c r="AH113" s="69" t="s">
        <v>1</v>
      </c>
      <c r="AI113" s="74"/>
      <c r="AJ113" s="74"/>
      <c r="AK113" s="48"/>
    </row>
    <row r="114" spans="1:38" s="38" customFormat="1" ht="115.5" customHeight="1" x14ac:dyDescent="0.3">
      <c r="A114" s="102"/>
      <c r="B114" s="68" t="s">
        <v>244</v>
      </c>
      <c r="C114" s="69" t="s">
        <v>265</v>
      </c>
      <c r="D114" s="69" t="s">
        <v>267</v>
      </c>
      <c r="E114" s="69" t="s">
        <v>99</v>
      </c>
      <c r="F114" s="64">
        <v>44197</v>
      </c>
      <c r="G114" s="64">
        <v>45291</v>
      </c>
      <c r="H114" s="70"/>
      <c r="I114" s="70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74"/>
      <c r="Y114" s="69" t="s">
        <v>1</v>
      </c>
      <c r="Z114" s="69" t="s">
        <v>1</v>
      </c>
      <c r="AA114" s="69" t="s">
        <v>1</v>
      </c>
      <c r="AB114" s="74"/>
      <c r="AC114" s="69" t="s">
        <v>1</v>
      </c>
      <c r="AD114" s="69" t="s">
        <v>1</v>
      </c>
      <c r="AE114" s="74"/>
      <c r="AF114" s="74"/>
      <c r="AG114" s="69" t="s">
        <v>1</v>
      </c>
      <c r="AH114" s="69" t="s">
        <v>1</v>
      </c>
      <c r="AI114" s="74"/>
      <c r="AJ114" s="74"/>
      <c r="AK114" s="48"/>
    </row>
    <row r="115" spans="1:38" ht="39.75" customHeight="1" x14ac:dyDescent="0.3">
      <c r="A115" s="150" t="s">
        <v>156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2"/>
      <c r="AK115" s="27"/>
    </row>
    <row r="116" spans="1:38" s="50" customFormat="1" ht="165" customHeight="1" x14ac:dyDescent="0.3">
      <c r="A116" s="101" t="s">
        <v>55</v>
      </c>
      <c r="B116" s="73" t="s">
        <v>44</v>
      </c>
      <c r="C116" s="74" t="s">
        <v>265</v>
      </c>
      <c r="D116" s="74" t="s">
        <v>267</v>
      </c>
      <c r="E116" s="74" t="s">
        <v>29</v>
      </c>
      <c r="F116" s="56">
        <v>44197</v>
      </c>
      <c r="G116" s="56">
        <v>45291</v>
      </c>
      <c r="H116" s="75">
        <f>I116+N116+S116</f>
        <v>140</v>
      </c>
      <c r="I116" s="75">
        <f t="shared" si="62"/>
        <v>0</v>
      </c>
      <c r="J116" s="77">
        <f>J117</f>
        <v>0</v>
      </c>
      <c r="K116" s="77">
        <f t="shared" ref="K116" si="69">K117</f>
        <v>0</v>
      </c>
      <c r="L116" s="77">
        <f t="shared" ref="L116" si="70">L117</f>
        <v>0</v>
      </c>
      <c r="M116" s="77">
        <f t="shared" ref="M116" si="71">M117</f>
        <v>0</v>
      </c>
      <c r="N116" s="77">
        <f t="shared" ref="N116:N117" si="72">O116+P116+Q116+R116</f>
        <v>70</v>
      </c>
      <c r="O116" s="77">
        <f>O117</f>
        <v>0</v>
      </c>
      <c r="P116" s="77">
        <f t="shared" ref="P116" si="73">P117</f>
        <v>70</v>
      </c>
      <c r="Q116" s="77">
        <f t="shared" ref="Q116" si="74">Q117</f>
        <v>0</v>
      </c>
      <c r="R116" s="77">
        <f t="shared" ref="R116" si="75">R117</f>
        <v>0</v>
      </c>
      <c r="S116" s="77">
        <f t="shared" ref="S116:S117" si="76">T116+U116+V116+W116</f>
        <v>70</v>
      </c>
      <c r="T116" s="77">
        <f>T117</f>
        <v>0</v>
      </c>
      <c r="U116" s="77">
        <f t="shared" ref="U116:W116" si="77">U117</f>
        <v>70</v>
      </c>
      <c r="V116" s="77">
        <f t="shared" si="77"/>
        <v>0</v>
      </c>
      <c r="W116" s="77">
        <f t="shared" si="77"/>
        <v>0</v>
      </c>
      <c r="X116" s="74"/>
      <c r="Y116" s="74"/>
      <c r="Z116" s="74"/>
      <c r="AA116" s="74"/>
      <c r="AB116" s="74"/>
      <c r="AC116" s="74" t="s">
        <v>1</v>
      </c>
      <c r="AD116" s="74" t="s">
        <v>1</v>
      </c>
      <c r="AE116" s="74"/>
      <c r="AF116" s="74"/>
      <c r="AG116" s="74" t="s">
        <v>1</v>
      </c>
      <c r="AH116" s="74" t="s">
        <v>1</v>
      </c>
      <c r="AI116" s="74"/>
      <c r="AJ116" s="74"/>
      <c r="AK116" s="49"/>
    </row>
    <row r="117" spans="1:38" s="38" customFormat="1" ht="168.75" customHeight="1" x14ac:dyDescent="0.3">
      <c r="A117" s="102" t="s">
        <v>187</v>
      </c>
      <c r="B117" s="68" t="s">
        <v>64</v>
      </c>
      <c r="C117" s="69" t="s">
        <v>265</v>
      </c>
      <c r="D117" s="69" t="s">
        <v>267</v>
      </c>
      <c r="E117" s="69" t="s">
        <v>29</v>
      </c>
      <c r="F117" s="64">
        <v>44197</v>
      </c>
      <c r="G117" s="64">
        <v>45291</v>
      </c>
      <c r="H117" s="70">
        <f>I117+N117+S117</f>
        <v>140</v>
      </c>
      <c r="I117" s="70">
        <f>K117</f>
        <v>0</v>
      </c>
      <c r="J117" s="103">
        <v>0</v>
      </c>
      <c r="K117" s="103">
        <v>0</v>
      </c>
      <c r="L117" s="103">
        <v>0</v>
      </c>
      <c r="M117" s="103">
        <v>0</v>
      </c>
      <c r="N117" s="103">
        <f t="shared" si="72"/>
        <v>70</v>
      </c>
      <c r="O117" s="103">
        <v>0</v>
      </c>
      <c r="P117" s="103">
        <v>70</v>
      </c>
      <c r="Q117" s="103">
        <v>0</v>
      </c>
      <c r="R117" s="103">
        <v>0</v>
      </c>
      <c r="S117" s="103">
        <f t="shared" si="76"/>
        <v>70</v>
      </c>
      <c r="T117" s="103">
        <v>0</v>
      </c>
      <c r="U117" s="103">
        <v>70</v>
      </c>
      <c r="V117" s="103">
        <v>0</v>
      </c>
      <c r="W117" s="103">
        <v>0</v>
      </c>
      <c r="X117" s="74"/>
      <c r="Y117" s="69"/>
      <c r="Z117" s="69"/>
      <c r="AA117" s="69"/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8" s="38" customFormat="1" ht="161.25" customHeight="1" x14ac:dyDescent="0.3">
      <c r="A118" s="102"/>
      <c r="B118" s="68" t="s">
        <v>245</v>
      </c>
      <c r="C118" s="69" t="s">
        <v>265</v>
      </c>
      <c r="D118" s="69" t="s">
        <v>267</v>
      </c>
      <c r="E118" s="69" t="s">
        <v>29</v>
      </c>
      <c r="F118" s="64">
        <v>44197</v>
      </c>
      <c r="G118" s="64">
        <v>45291</v>
      </c>
      <c r="H118" s="70"/>
      <c r="I118" s="70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74"/>
      <c r="Y118" s="69"/>
      <c r="Z118" s="69"/>
      <c r="AA118" s="69"/>
      <c r="AB118" s="74"/>
      <c r="AC118" s="69" t="s">
        <v>1</v>
      </c>
      <c r="AD118" s="69" t="s">
        <v>1</v>
      </c>
      <c r="AE118" s="74"/>
      <c r="AF118" s="74"/>
      <c r="AG118" s="69" t="s">
        <v>1</v>
      </c>
      <c r="AH118" s="69" t="s">
        <v>1</v>
      </c>
      <c r="AI118" s="74"/>
      <c r="AJ118" s="74"/>
      <c r="AK118" s="48"/>
    </row>
    <row r="119" spans="1:38" s="50" customFormat="1" ht="202.5" customHeight="1" x14ac:dyDescent="0.3">
      <c r="A119" s="101" t="s">
        <v>25</v>
      </c>
      <c r="B119" s="73" t="s">
        <v>166</v>
      </c>
      <c r="C119" s="74" t="s">
        <v>265</v>
      </c>
      <c r="D119" s="74" t="s">
        <v>267</v>
      </c>
      <c r="E119" s="74" t="s">
        <v>29</v>
      </c>
      <c r="F119" s="56">
        <v>44197</v>
      </c>
      <c r="G119" s="56">
        <v>45291</v>
      </c>
      <c r="H119" s="75">
        <f>I119+N119+S119</f>
        <v>120</v>
      </c>
      <c r="I119" s="75">
        <f>J119+K119+L119+M119</f>
        <v>40</v>
      </c>
      <c r="J119" s="77">
        <f>J120+J121</f>
        <v>0</v>
      </c>
      <c r="K119" s="77">
        <f t="shared" ref="K119" si="78">K120+K121</f>
        <v>40</v>
      </c>
      <c r="L119" s="77">
        <f t="shared" ref="L119" si="79">L120+L121</f>
        <v>0</v>
      </c>
      <c r="M119" s="77">
        <f t="shared" ref="M119" si="80">M120+M121</f>
        <v>0</v>
      </c>
      <c r="N119" s="77">
        <f>O119+P119+Q119+R119</f>
        <v>40</v>
      </c>
      <c r="O119" s="77">
        <f>O120+O121</f>
        <v>0</v>
      </c>
      <c r="P119" s="77">
        <f t="shared" ref="P119" si="81">P120+P121</f>
        <v>40</v>
      </c>
      <c r="Q119" s="77">
        <f t="shared" ref="Q119" si="82">Q120+Q121</f>
        <v>0</v>
      </c>
      <c r="R119" s="77">
        <f t="shared" ref="R119" si="83">R120+R121</f>
        <v>0</v>
      </c>
      <c r="S119" s="77">
        <f>T119+U119+V119+W119</f>
        <v>40</v>
      </c>
      <c r="T119" s="77">
        <f>T120+T121</f>
        <v>0</v>
      </c>
      <c r="U119" s="77">
        <f t="shared" ref="U119:W119" si="84">U120+U121</f>
        <v>40</v>
      </c>
      <c r="V119" s="77">
        <f t="shared" si="84"/>
        <v>0</v>
      </c>
      <c r="W119" s="77">
        <f t="shared" si="84"/>
        <v>0</v>
      </c>
      <c r="X119" s="74"/>
      <c r="Y119" s="74" t="s">
        <v>1</v>
      </c>
      <c r="Z119" s="74" t="s">
        <v>1</v>
      </c>
      <c r="AA119" s="74" t="s">
        <v>1</v>
      </c>
      <c r="AB119" s="74"/>
      <c r="AC119" s="74" t="s">
        <v>1</v>
      </c>
      <c r="AD119" s="74" t="s">
        <v>1</v>
      </c>
      <c r="AE119" s="74"/>
      <c r="AF119" s="74"/>
      <c r="AG119" s="74" t="s">
        <v>1</v>
      </c>
      <c r="AH119" s="74" t="s">
        <v>1</v>
      </c>
      <c r="AI119" s="74"/>
      <c r="AJ119" s="74"/>
      <c r="AK119" s="49"/>
    </row>
    <row r="120" spans="1:38" s="38" customFormat="1" ht="125.25" customHeight="1" x14ac:dyDescent="0.3">
      <c r="A120" s="102" t="s">
        <v>188</v>
      </c>
      <c r="B120" s="68" t="s">
        <v>97</v>
      </c>
      <c r="C120" s="69" t="s">
        <v>265</v>
      </c>
      <c r="D120" s="69" t="s">
        <v>267</v>
      </c>
      <c r="E120" s="69" t="s">
        <v>29</v>
      </c>
      <c r="F120" s="64">
        <v>44197</v>
      </c>
      <c r="G120" s="64">
        <v>45291</v>
      </c>
      <c r="H120" s="70">
        <f>I120+N120+S120</f>
        <v>30</v>
      </c>
      <c r="I120" s="70">
        <f t="shared" si="62"/>
        <v>10</v>
      </c>
      <c r="J120" s="103">
        <v>0</v>
      </c>
      <c r="K120" s="103">
        <v>10</v>
      </c>
      <c r="L120" s="103">
        <v>0</v>
      </c>
      <c r="M120" s="103">
        <v>0</v>
      </c>
      <c r="N120" s="103">
        <f t="shared" ref="N120:N121" si="85">O120+P120+Q120+R120</f>
        <v>10</v>
      </c>
      <c r="O120" s="103">
        <v>0</v>
      </c>
      <c r="P120" s="103">
        <v>10</v>
      </c>
      <c r="Q120" s="103">
        <v>0</v>
      </c>
      <c r="R120" s="103">
        <v>0</v>
      </c>
      <c r="S120" s="103">
        <f t="shared" ref="S120:S121" si="86">T120+U120+V120+W120</f>
        <v>10</v>
      </c>
      <c r="T120" s="103">
        <v>0</v>
      </c>
      <c r="U120" s="103">
        <v>10</v>
      </c>
      <c r="V120" s="103">
        <v>0</v>
      </c>
      <c r="W120" s="103">
        <v>0</v>
      </c>
      <c r="X120" s="74"/>
      <c r="Y120" s="69" t="s">
        <v>1</v>
      </c>
      <c r="Z120" s="69" t="s">
        <v>1</v>
      </c>
      <c r="AA120" s="69" t="s">
        <v>1</v>
      </c>
      <c r="AB120" s="74"/>
      <c r="AC120" s="69" t="s">
        <v>1</v>
      </c>
      <c r="AD120" s="69" t="s">
        <v>1</v>
      </c>
      <c r="AE120" s="74"/>
      <c r="AF120" s="74"/>
      <c r="AG120" s="69" t="s">
        <v>1</v>
      </c>
      <c r="AH120" s="69" t="s">
        <v>1</v>
      </c>
      <c r="AI120" s="74"/>
      <c r="AJ120" s="74"/>
      <c r="AK120" s="48"/>
    </row>
    <row r="121" spans="1:38" s="38" customFormat="1" ht="134.25" customHeight="1" x14ac:dyDescent="0.3">
      <c r="A121" s="102" t="s">
        <v>189</v>
      </c>
      <c r="B121" s="68" t="s">
        <v>98</v>
      </c>
      <c r="C121" s="69" t="s">
        <v>265</v>
      </c>
      <c r="D121" s="69" t="s">
        <v>267</v>
      </c>
      <c r="E121" s="69" t="s">
        <v>29</v>
      </c>
      <c r="F121" s="64">
        <v>44197</v>
      </c>
      <c r="G121" s="64">
        <v>45291</v>
      </c>
      <c r="H121" s="70">
        <f>I121+N121+S121</f>
        <v>90</v>
      </c>
      <c r="I121" s="70">
        <f t="shared" si="62"/>
        <v>30</v>
      </c>
      <c r="J121" s="103">
        <v>0</v>
      </c>
      <c r="K121" s="103">
        <v>30</v>
      </c>
      <c r="L121" s="103">
        <v>0</v>
      </c>
      <c r="M121" s="103">
        <v>0</v>
      </c>
      <c r="N121" s="103">
        <f t="shared" si="85"/>
        <v>30</v>
      </c>
      <c r="O121" s="103">
        <v>0</v>
      </c>
      <c r="P121" s="103">
        <v>30</v>
      </c>
      <c r="Q121" s="103">
        <v>0</v>
      </c>
      <c r="R121" s="103">
        <v>0</v>
      </c>
      <c r="S121" s="103">
        <f t="shared" si="86"/>
        <v>30</v>
      </c>
      <c r="T121" s="103">
        <v>0</v>
      </c>
      <c r="U121" s="103">
        <v>30</v>
      </c>
      <c r="V121" s="103">
        <v>0</v>
      </c>
      <c r="W121" s="103">
        <v>0</v>
      </c>
      <c r="X121" s="74"/>
      <c r="Y121" s="69" t="s">
        <v>1</v>
      </c>
      <c r="Z121" s="69" t="s">
        <v>1</v>
      </c>
      <c r="AA121" s="69" t="s">
        <v>1</v>
      </c>
      <c r="AB121" s="74"/>
      <c r="AC121" s="69" t="s">
        <v>1</v>
      </c>
      <c r="AD121" s="69" t="s">
        <v>1</v>
      </c>
      <c r="AE121" s="74"/>
      <c r="AF121" s="74"/>
      <c r="AG121" s="69" t="s">
        <v>1</v>
      </c>
      <c r="AH121" s="69" t="s">
        <v>1</v>
      </c>
      <c r="AI121" s="74"/>
      <c r="AJ121" s="74"/>
      <c r="AK121" s="48"/>
    </row>
    <row r="122" spans="1:38" s="38" customFormat="1" ht="132.75" customHeight="1" x14ac:dyDescent="0.3">
      <c r="A122" s="102"/>
      <c r="B122" s="68" t="s">
        <v>246</v>
      </c>
      <c r="C122" s="69" t="s">
        <v>265</v>
      </c>
      <c r="D122" s="69" t="s">
        <v>267</v>
      </c>
      <c r="E122" s="69" t="s">
        <v>29</v>
      </c>
      <c r="F122" s="64">
        <v>44197</v>
      </c>
      <c r="G122" s="64">
        <v>45291</v>
      </c>
      <c r="H122" s="70"/>
      <c r="I122" s="70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74"/>
      <c r="Y122" s="69" t="s">
        <v>1</v>
      </c>
      <c r="Z122" s="69" t="s">
        <v>1</v>
      </c>
      <c r="AA122" s="69" t="s">
        <v>1</v>
      </c>
      <c r="AB122" s="74"/>
      <c r="AC122" s="69" t="s">
        <v>1</v>
      </c>
      <c r="AD122" s="69" t="s">
        <v>1</v>
      </c>
      <c r="AE122" s="74"/>
      <c r="AF122" s="74"/>
      <c r="AG122" s="69" t="s">
        <v>1</v>
      </c>
      <c r="AH122" s="69" t="s">
        <v>1</v>
      </c>
      <c r="AI122" s="74"/>
      <c r="AJ122" s="74"/>
      <c r="AK122" s="48"/>
    </row>
    <row r="123" spans="1:38" s="38" customFormat="1" ht="28.5" customHeight="1" x14ac:dyDescent="0.3">
      <c r="A123" s="131" t="s">
        <v>43</v>
      </c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3"/>
      <c r="AK123" s="48"/>
    </row>
    <row r="124" spans="1:38" s="38" customFormat="1" ht="135.75" customHeight="1" x14ac:dyDescent="0.3">
      <c r="A124" s="101" t="s">
        <v>56</v>
      </c>
      <c r="B124" s="73" t="s">
        <v>45</v>
      </c>
      <c r="C124" s="74" t="s">
        <v>265</v>
      </c>
      <c r="D124" s="74" t="s">
        <v>267</v>
      </c>
      <c r="E124" s="69" t="s">
        <v>30</v>
      </c>
      <c r="F124" s="56">
        <v>44197</v>
      </c>
      <c r="G124" s="56">
        <v>45291</v>
      </c>
      <c r="H124" s="75">
        <f>I124+N124+S124</f>
        <v>11050</v>
      </c>
      <c r="I124" s="75">
        <f>J124+K124+L124+M124</f>
        <v>1550</v>
      </c>
      <c r="J124" s="77">
        <f>J125+J127+J129+J131</f>
        <v>0</v>
      </c>
      <c r="K124" s="77">
        <f>K125+K127+K129+K131</f>
        <v>0</v>
      </c>
      <c r="L124" s="77">
        <f>L125+L127+L129+L131+L128+L145</f>
        <v>1550</v>
      </c>
      <c r="M124" s="77">
        <f>M125+M127+M129+M131</f>
        <v>0</v>
      </c>
      <c r="N124" s="77">
        <f>O124+P124+Q124+R124</f>
        <v>4750</v>
      </c>
      <c r="O124" s="77">
        <f>O125+O127+O129+O131</f>
        <v>0</v>
      </c>
      <c r="P124" s="77">
        <f>P125+P127+P129+P131</f>
        <v>0</v>
      </c>
      <c r="Q124" s="77">
        <f>Q125+Q127+Q129+Q131+Q145</f>
        <v>4750</v>
      </c>
      <c r="R124" s="77">
        <f>R125+R127+R129+R131</f>
        <v>0</v>
      </c>
      <c r="S124" s="77">
        <f>T124+U124+V124+W124</f>
        <v>4750</v>
      </c>
      <c r="T124" s="77">
        <f>T125+T127+T129+T131</f>
        <v>0</v>
      </c>
      <c r="U124" s="77">
        <f>U125+U127+U129+U131</f>
        <v>0</v>
      </c>
      <c r="V124" s="77">
        <f>V125+V127+V129+V131+V145</f>
        <v>4750</v>
      </c>
      <c r="W124" s="77">
        <f>W125+W127+W129+W131</f>
        <v>0</v>
      </c>
      <c r="X124" s="74"/>
      <c r="Y124" s="69" t="s">
        <v>1</v>
      </c>
      <c r="Z124" s="69" t="s">
        <v>1</v>
      </c>
      <c r="AA124" s="69"/>
      <c r="AB124" s="74"/>
      <c r="AC124" s="69" t="s">
        <v>1</v>
      </c>
      <c r="AD124" s="69" t="s">
        <v>1</v>
      </c>
      <c r="AE124" s="74"/>
      <c r="AF124" s="74"/>
      <c r="AG124" s="69" t="s">
        <v>1</v>
      </c>
      <c r="AH124" s="69" t="s">
        <v>1</v>
      </c>
      <c r="AI124" s="74"/>
      <c r="AJ124" s="74"/>
      <c r="AK124" s="48"/>
    </row>
    <row r="125" spans="1:38" s="38" customFormat="1" ht="106.5" customHeight="1" x14ac:dyDescent="0.3">
      <c r="A125" s="102" t="s">
        <v>190</v>
      </c>
      <c r="B125" s="68" t="s">
        <v>197</v>
      </c>
      <c r="C125" s="69" t="s">
        <v>265</v>
      </c>
      <c r="D125" s="69" t="s">
        <v>267</v>
      </c>
      <c r="E125" s="69"/>
      <c r="F125" s="64">
        <v>44197</v>
      </c>
      <c r="G125" s="64">
        <v>45291</v>
      </c>
      <c r="H125" s="70">
        <f>I125+N125+S125</f>
        <v>4320</v>
      </c>
      <c r="I125" s="70">
        <f>L125</f>
        <v>1320</v>
      </c>
      <c r="J125" s="103"/>
      <c r="K125" s="103"/>
      <c r="L125" s="103">
        <v>1320</v>
      </c>
      <c r="M125" s="103"/>
      <c r="N125" s="103">
        <f>Q125</f>
        <v>1500</v>
      </c>
      <c r="O125" s="103"/>
      <c r="P125" s="103"/>
      <c r="Q125" s="103">
        <v>1500</v>
      </c>
      <c r="R125" s="103"/>
      <c r="S125" s="103">
        <f>V125</f>
        <v>1500</v>
      </c>
      <c r="T125" s="103"/>
      <c r="U125" s="103"/>
      <c r="V125" s="103">
        <v>1500</v>
      </c>
      <c r="W125" s="103"/>
      <c r="X125" s="74"/>
      <c r="Y125" s="69" t="s">
        <v>1</v>
      </c>
      <c r="Z125" s="69" t="s">
        <v>1</v>
      </c>
      <c r="AA125" s="69"/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8" s="38" customFormat="1" ht="114" customHeight="1" x14ac:dyDescent="0.3">
      <c r="A126" s="102"/>
      <c r="B126" s="68" t="s">
        <v>247</v>
      </c>
      <c r="C126" s="69" t="s">
        <v>265</v>
      </c>
      <c r="D126" s="69" t="s">
        <v>267</v>
      </c>
      <c r="E126" s="69"/>
      <c r="F126" s="64">
        <v>44197</v>
      </c>
      <c r="G126" s="64">
        <v>45291</v>
      </c>
      <c r="H126" s="75"/>
      <c r="I126" s="70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74"/>
      <c r="Y126" s="69" t="s">
        <v>1</v>
      </c>
      <c r="Z126" s="69" t="s">
        <v>1</v>
      </c>
      <c r="AA126" s="69"/>
      <c r="AB126" s="74"/>
      <c r="AC126" s="69" t="s">
        <v>1</v>
      </c>
      <c r="AD126" s="69" t="s">
        <v>1</v>
      </c>
      <c r="AE126" s="74"/>
      <c r="AF126" s="74"/>
      <c r="AG126" s="69" t="s">
        <v>1</v>
      </c>
      <c r="AH126" s="69" t="s">
        <v>1</v>
      </c>
      <c r="AI126" s="74"/>
      <c r="AJ126" s="74"/>
      <c r="AK126" s="48"/>
    </row>
    <row r="127" spans="1:38" s="38" customFormat="1" ht="140.25" customHeight="1" x14ac:dyDescent="0.3">
      <c r="A127" s="102" t="s">
        <v>57</v>
      </c>
      <c r="B127" s="68" t="s">
        <v>198</v>
      </c>
      <c r="C127" s="69" t="s">
        <v>265</v>
      </c>
      <c r="D127" s="69" t="s">
        <v>267</v>
      </c>
      <c r="E127" s="69" t="s">
        <v>30</v>
      </c>
      <c r="F127" s="64">
        <v>44197</v>
      </c>
      <c r="G127" s="64">
        <v>45291</v>
      </c>
      <c r="H127" s="70">
        <f>I127+N127+S127</f>
        <v>3000</v>
      </c>
      <c r="I127" s="70">
        <f t="shared" si="62"/>
        <v>0</v>
      </c>
      <c r="J127" s="103"/>
      <c r="K127" s="103">
        <v>0</v>
      </c>
      <c r="L127" s="103">
        <v>0</v>
      </c>
      <c r="M127" s="103">
        <v>0</v>
      </c>
      <c r="N127" s="103">
        <f t="shared" ref="N127" si="87">O127+P127+Q127+R127</f>
        <v>1500</v>
      </c>
      <c r="O127" s="103">
        <v>0</v>
      </c>
      <c r="P127" s="103">
        <v>0</v>
      </c>
      <c r="Q127" s="103">
        <v>1500</v>
      </c>
      <c r="R127" s="103">
        <v>0</v>
      </c>
      <c r="S127" s="103">
        <f t="shared" ref="S127" si="88">T127+U127+V127+W127</f>
        <v>1500</v>
      </c>
      <c r="T127" s="103">
        <v>0</v>
      </c>
      <c r="U127" s="103">
        <v>0</v>
      </c>
      <c r="V127" s="103">
        <v>1500</v>
      </c>
      <c r="W127" s="103">
        <v>0</v>
      </c>
      <c r="X127" s="74"/>
      <c r="Y127" s="69" t="s">
        <v>1</v>
      </c>
      <c r="Z127" s="69" t="s">
        <v>1</v>
      </c>
      <c r="AA127" s="69" t="s">
        <v>1</v>
      </c>
      <c r="AB127" s="74"/>
      <c r="AC127" s="69" t="s">
        <v>1</v>
      </c>
      <c r="AD127" s="69" t="s">
        <v>1</v>
      </c>
      <c r="AE127" s="69" t="s">
        <v>1</v>
      </c>
      <c r="AF127" s="74"/>
      <c r="AG127" s="69" t="s">
        <v>1</v>
      </c>
      <c r="AH127" s="69" t="s">
        <v>1</v>
      </c>
      <c r="AI127" s="69" t="s">
        <v>1</v>
      </c>
      <c r="AJ127" s="69" t="s">
        <v>1</v>
      </c>
      <c r="AK127" s="69"/>
      <c r="AL127" s="69" t="s">
        <v>1</v>
      </c>
    </row>
    <row r="128" spans="1:38" s="38" customFormat="1" ht="142.5" customHeight="1" x14ac:dyDescent="0.3">
      <c r="A128" s="102"/>
      <c r="B128" s="68" t="s">
        <v>248</v>
      </c>
      <c r="C128" s="69" t="s">
        <v>265</v>
      </c>
      <c r="D128" s="69" t="s">
        <v>267</v>
      </c>
      <c r="E128" s="69" t="s">
        <v>30</v>
      </c>
      <c r="F128" s="64">
        <v>44197</v>
      </c>
      <c r="G128" s="64">
        <v>45291</v>
      </c>
      <c r="H128" s="70">
        <f>I128+N128+S128</f>
        <v>0</v>
      </c>
      <c r="I128" s="70">
        <f>J128+K128+L128+M128</f>
        <v>0</v>
      </c>
      <c r="J128" s="103"/>
      <c r="K128" s="103"/>
      <c r="L128" s="103">
        <v>0</v>
      </c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74"/>
      <c r="Y128" s="69" t="s">
        <v>1</v>
      </c>
      <c r="Z128" s="69" t="s">
        <v>1</v>
      </c>
      <c r="AA128" s="69" t="s">
        <v>1</v>
      </c>
      <c r="AB128" s="74"/>
      <c r="AC128" s="69" t="s">
        <v>1</v>
      </c>
      <c r="AD128" s="69" t="s">
        <v>1</v>
      </c>
      <c r="AE128" s="69" t="s">
        <v>1</v>
      </c>
      <c r="AF128" s="74"/>
      <c r="AG128" s="69" t="s">
        <v>1</v>
      </c>
      <c r="AH128" s="69" t="s">
        <v>1</v>
      </c>
      <c r="AI128" s="69" t="s">
        <v>1</v>
      </c>
      <c r="AJ128" s="69" t="s">
        <v>1</v>
      </c>
      <c r="AK128" s="48"/>
    </row>
    <row r="129" spans="1:37" s="38" customFormat="1" ht="113.25" customHeight="1" x14ac:dyDescent="0.3">
      <c r="A129" s="102" t="s">
        <v>195</v>
      </c>
      <c r="B129" s="68" t="s">
        <v>199</v>
      </c>
      <c r="C129" s="69" t="s">
        <v>265</v>
      </c>
      <c r="D129" s="69" t="s">
        <v>267</v>
      </c>
      <c r="E129" s="69"/>
      <c r="F129" s="64">
        <v>44197</v>
      </c>
      <c r="G129" s="64">
        <v>45291</v>
      </c>
      <c r="H129" s="70">
        <f>I129+N129+S129</f>
        <v>2000</v>
      </c>
      <c r="I129" s="70">
        <f>L129</f>
        <v>0</v>
      </c>
      <c r="J129" s="103"/>
      <c r="K129" s="103"/>
      <c r="L129" s="103">
        <v>0</v>
      </c>
      <c r="M129" s="103"/>
      <c r="N129" s="103">
        <f>Q129</f>
        <v>1000</v>
      </c>
      <c r="O129" s="103"/>
      <c r="P129" s="103"/>
      <c r="Q129" s="103">
        <v>1000</v>
      </c>
      <c r="R129" s="103"/>
      <c r="S129" s="103">
        <f>V129</f>
        <v>1000</v>
      </c>
      <c r="T129" s="103"/>
      <c r="U129" s="103"/>
      <c r="V129" s="103">
        <v>1000</v>
      </c>
      <c r="W129" s="103"/>
      <c r="X129" s="74"/>
      <c r="Y129" s="69"/>
      <c r="Z129" s="69"/>
      <c r="AA129" s="69"/>
      <c r="AB129" s="74"/>
      <c r="AC129" s="69" t="s">
        <v>1</v>
      </c>
      <c r="AD129" s="69" t="s">
        <v>1</v>
      </c>
      <c r="AE129" s="69" t="s">
        <v>1</v>
      </c>
      <c r="AF129" s="74"/>
      <c r="AG129" s="69" t="s">
        <v>1</v>
      </c>
      <c r="AH129" s="69" t="s">
        <v>1</v>
      </c>
      <c r="AI129" s="69" t="s">
        <v>1</v>
      </c>
      <c r="AJ129" s="69"/>
      <c r="AK129" s="48"/>
    </row>
    <row r="130" spans="1:37" s="38" customFormat="1" ht="114" customHeight="1" x14ac:dyDescent="0.3">
      <c r="A130" s="102"/>
      <c r="B130" s="68" t="s">
        <v>249</v>
      </c>
      <c r="C130" s="69" t="s">
        <v>265</v>
      </c>
      <c r="D130" s="69" t="s">
        <v>267</v>
      </c>
      <c r="E130" s="69"/>
      <c r="F130" s="64">
        <v>44197</v>
      </c>
      <c r="G130" s="64">
        <v>45291</v>
      </c>
      <c r="H130" s="75"/>
      <c r="I130" s="70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74"/>
      <c r="Y130" s="69"/>
      <c r="Z130" s="69"/>
      <c r="AA130" s="69"/>
      <c r="AB130" s="74"/>
      <c r="AC130" s="69" t="s">
        <v>1</v>
      </c>
      <c r="AD130" s="69" t="s">
        <v>1</v>
      </c>
      <c r="AE130" s="69" t="s">
        <v>1</v>
      </c>
      <c r="AF130" s="74"/>
      <c r="AG130" s="69"/>
      <c r="AH130" s="69"/>
      <c r="AI130" s="69"/>
      <c r="AJ130" s="69"/>
      <c r="AK130" s="48"/>
    </row>
    <row r="131" spans="1:37" s="38" customFormat="1" ht="129" customHeight="1" x14ac:dyDescent="0.3">
      <c r="A131" s="102" t="s">
        <v>196</v>
      </c>
      <c r="B131" s="68" t="s">
        <v>200</v>
      </c>
      <c r="C131" s="69" t="s">
        <v>265</v>
      </c>
      <c r="D131" s="69" t="s">
        <v>267</v>
      </c>
      <c r="E131" s="69" t="s">
        <v>30</v>
      </c>
      <c r="F131" s="64">
        <v>44197</v>
      </c>
      <c r="G131" s="64">
        <v>45291</v>
      </c>
      <c r="H131" s="70">
        <f>I131+N131+S131</f>
        <v>1400</v>
      </c>
      <c r="I131" s="70">
        <f t="shared" si="62"/>
        <v>0</v>
      </c>
      <c r="J131" s="103">
        <v>0</v>
      </c>
      <c r="K131" s="103">
        <v>0</v>
      </c>
      <c r="L131" s="103">
        <v>0</v>
      </c>
      <c r="M131" s="103">
        <v>0</v>
      </c>
      <c r="N131" s="103">
        <f t="shared" ref="N131" si="89">O131+P131+Q131+R131</f>
        <v>700</v>
      </c>
      <c r="O131" s="103">
        <v>0</v>
      </c>
      <c r="P131" s="103">
        <v>0</v>
      </c>
      <c r="Q131" s="103">
        <v>700</v>
      </c>
      <c r="R131" s="103">
        <v>0</v>
      </c>
      <c r="S131" s="103">
        <f t="shared" ref="S131" si="90">T131+U131+V131+W131</f>
        <v>700</v>
      </c>
      <c r="T131" s="103">
        <v>0</v>
      </c>
      <c r="U131" s="103">
        <v>0</v>
      </c>
      <c r="V131" s="103">
        <v>700</v>
      </c>
      <c r="W131" s="103">
        <v>0</v>
      </c>
      <c r="X131" s="74"/>
      <c r="Y131" s="69" t="s">
        <v>1</v>
      </c>
      <c r="Z131" s="69" t="s">
        <v>1</v>
      </c>
      <c r="AA131" s="69" t="s">
        <v>1</v>
      </c>
      <c r="AB131" s="74"/>
      <c r="AC131" s="69" t="s">
        <v>1</v>
      </c>
      <c r="AD131" s="69" t="s">
        <v>1</v>
      </c>
      <c r="AE131" s="74"/>
      <c r="AF131" s="74"/>
      <c r="AG131" s="69" t="s">
        <v>1</v>
      </c>
      <c r="AH131" s="69" t="s">
        <v>1</v>
      </c>
      <c r="AI131" s="74"/>
      <c r="AJ131" s="74"/>
      <c r="AK131" s="48"/>
    </row>
    <row r="132" spans="1:37" s="38" customFormat="1" ht="145.5" customHeight="1" x14ac:dyDescent="0.3">
      <c r="A132" s="102"/>
      <c r="B132" s="68" t="s">
        <v>250</v>
      </c>
      <c r="C132" s="69" t="s">
        <v>265</v>
      </c>
      <c r="D132" s="69" t="s">
        <v>267</v>
      </c>
      <c r="E132" s="69" t="s">
        <v>30</v>
      </c>
      <c r="F132" s="64">
        <v>44197</v>
      </c>
      <c r="G132" s="64">
        <v>45291</v>
      </c>
      <c r="H132" s="75"/>
      <c r="I132" s="70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74"/>
      <c r="Y132" s="69" t="s">
        <v>1</v>
      </c>
      <c r="Z132" s="69" t="s">
        <v>1</v>
      </c>
      <c r="AA132" s="69"/>
      <c r="AB132" s="74"/>
      <c r="AC132" s="69" t="s">
        <v>1</v>
      </c>
      <c r="AD132" s="69" t="s">
        <v>1</v>
      </c>
      <c r="AE132" s="74"/>
      <c r="AF132" s="74"/>
      <c r="AG132" s="69" t="s">
        <v>1</v>
      </c>
      <c r="AH132" s="69" t="s">
        <v>1</v>
      </c>
      <c r="AI132" s="74"/>
      <c r="AJ132" s="74"/>
      <c r="AK132" s="48"/>
    </row>
    <row r="133" spans="1:37" ht="144" hidden="1" customHeight="1" x14ac:dyDescent="0.25">
      <c r="A133" s="104" t="s">
        <v>58</v>
      </c>
      <c r="B133" s="63" t="s">
        <v>46</v>
      </c>
      <c r="C133" s="69" t="s">
        <v>265</v>
      </c>
      <c r="D133" s="74" t="s">
        <v>266</v>
      </c>
      <c r="E133" s="60" t="s">
        <v>30</v>
      </c>
      <c r="F133" s="64">
        <v>43466</v>
      </c>
      <c r="G133" s="64">
        <v>44561</v>
      </c>
      <c r="H133" s="57" t="e">
        <f>#REF!+I133+N133</f>
        <v>#REF!</v>
      </c>
      <c r="I133" s="65">
        <f t="shared" si="62"/>
        <v>0</v>
      </c>
      <c r="J133" s="105">
        <v>0</v>
      </c>
      <c r="K133" s="105">
        <v>0</v>
      </c>
      <c r="L133" s="105">
        <v>0</v>
      </c>
      <c r="M133" s="105">
        <v>0</v>
      </c>
      <c r="N133" s="105">
        <f t="shared" ref="N133" si="91">O133+P133+Q133+R133</f>
        <v>0</v>
      </c>
      <c r="O133" s="105">
        <v>0</v>
      </c>
      <c r="P133" s="105">
        <v>0</v>
      </c>
      <c r="Q133" s="105">
        <v>0</v>
      </c>
      <c r="R133" s="105">
        <v>0</v>
      </c>
      <c r="S133" s="105">
        <f t="shared" ref="S133" si="92">T133+U133+V133+W133</f>
        <v>0</v>
      </c>
      <c r="T133" s="105">
        <v>0</v>
      </c>
      <c r="U133" s="105">
        <v>0</v>
      </c>
      <c r="V133" s="105">
        <v>0</v>
      </c>
      <c r="W133" s="105">
        <v>0</v>
      </c>
      <c r="X133" s="53"/>
      <c r="Y133" s="60" t="s">
        <v>1</v>
      </c>
      <c r="Z133" s="60" t="s">
        <v>1</v>
      </c>
      <c r="AA133" s="60" t="s">
        <v>1</v>
      </c>
      <c r="AB133" s="53"/>
      <c r="AC133" s="60" t="s">
        <v>1</v>
      </c>
      <c r="AD133" s="60" t="s">
        <v>1</v>
      </c>
      <c r="AE133" s="53"/>
      <c r="AF133" s="53"/>
      <c r="AG133" s="60" t="s">
        <v>1</v>
      </c>
      <c r="AH133" s="60" t="s">
        <v>1</v>
      </c>
      <c r="AI133" s="53"/>
      <c r="AJ133" s="53"/>
      <c r="AK133" s="27"/>
    </row>
    <row r="134" spans="1:37" ht="136.5" hidden="1" customHeight="1" x14ac:dyDescent="0.25">
      <c r="A134" s="104"/>
      <c r="B134" s="92" t="s">
        <v>107</v>
      </c>
      <c r="C134" s="69" t="s">
        <v>265</v>
      </c>
      <c r="D134" s="74" t="s">
        <v>266</v>
      </c>
      <c r="E134" s="60" t="s">
        <v>30</v>
      </c>
      <c r="F134" s="64">
        <v>43466</v>
      </c>
      <c r="G134" s="64">
        <v>44561</v>
      </c>
      <c r="H134" s="57"/>
      <c r="I134" s="6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53"/>
      <c r="Y134" s="60" t="s">
        <v>1</v>
      </c>
      <c r="Z134" s="60" t="s">
        <v>1</v>
      </c>
      <c r="AA134" s="60" t="s">
        <v>1</v>
      </c>
      <c r="AB134" s="53"/>
      <c r="AC134" s="60" t="s">
        <v>1</v>
      </c>
      <c r="AD134" s="60" t="s">
        <v>1</v>
      </c>
      <c r="AE134" s="53"/>
      <c r="AF134" s="53"/>
      <c r="AG134" s="60" t="s">
        <v>1</v>
      </c>
      <c r="AH134" s="60" t="s">
        <v>1</v>
      </c>
      <c r="AI134" s="53"/>
      <c r="AJ134" s="53"/>
      <c r="AK134" s="27"/>
    </row>
    <row r="135" spans="1:37" ht="137.25" hidden="1" customHeight="1" x14ac:dyDescent="0.25">
      <c r="A135" s="104" t="s">
        <v>59</v>
      </c>
      <c r="B135" s="63" t="s">
        <v>47</v>
      </c>
      <c r="C135" s="69" t="s">
        <v>265</v>
      </c>
      <c r="D135" s="74" t="s">
        <v>266</v>
      </c>
      <c r="E135" s="60" t="s">
        <v>30</v>
      </c>
      <c r="F135" s="64">
        <v>43466</v>
      </c>
      <c r="G135" s="64">
        <v>44561</v>
      </c>
      <c r="H135" s="57" t="e">
        <f>#REF!+I135+N135</f>
        <v>#REF!</v>
      </c>
      <c r="I135" s="65">
        <f t="shared" si="62"/>
        <v>0</v>
      </c>
      <c r="J135" s="105">
        <v>0</v>
      </c>
      <c r="K135" s="105">
        <v>0</v>
      </c>
      <c r="L135" s="105">
        <v>0</v>
      </c>
      <c r="M135" s="105">
        <v>0</v>
      </c>
      <c r="N135" s="105">
        <f t="shared" ref="N135" si="93">O135+P135+Q135+R135</f>
        <v>0</v>
      </c>
      <c r="O135" s="105">
        <v>0</v>
      </c>
      <c r="P135" s="105">
        <v>0</v>
      </c>
      <c r="Q135" s="105">
        <v>0</v>
      </c>
      <c r="R135" s="105">
        <v>0</v>
      </c>
      <c r="S135" s="105">
        <f t="shared" ref="S135" si="94">T135+U135+V135+W135</f>
        <v>0</v>
      </c>
      <c r="T135" s="105">
        <v>0</v>
      </c>
      <c r="U135" s="105">
        <v>0</v>
      </c>
      <c r="V135" s="105">
        <v>0</v>
      </c>
      <c r="W135" s="105">
        <v>0</v>
      </c>
      <c r="X135" s="53"/>
      <c r="Y135" s="60" t="s">
        <v>1</v>
      </c>
      <c r="Z135" s="60" t="s">
        <v>1</v>
      </c>
      <c r="AA135" s="60" t="s">
        <v>1</v>
      </c>
      <c r="AB135" s="53"/>
      <c r="AC135" s="60" t="s">
        <v>1</v>
      </c>
      <c r="AD135" s="60" t="s">
        <v>1</v>
      </c>
      <c r="AE135" s="53"/>
      <c r="AF135" s="53"/>
      <c r="AG135" s="60" t="s">
        <v>1</v>
      </c>
      <c r="AH135" s="60" t="s">
        <v>1</v>
      </c>
      <c r="AI135" s="53"/>
      <c r="AJ135" s="53"/>
      <c r="AK135" s="27"/>
    </row>
    <row r="136" spans="1:37" ht="138" hidden="1" customHeight="1" x14ac:dyDescent="0.25">
      <c r="A136" s="104"/>
      <c r="B136" s="92" t="s">
        <v>108</v>
      </c>
      <c r="C136" s="69" t="s">
        <v>265</v>
      </c>
      <c r="D136" s="74" t="s">
        <v>266</v>
      </c>
      <c r="E136" s="60" t="s">
        <v>30</v>
      </c>
      <c r="F136" s="64">
        <v>43466</v>
      </c>
      <c r="G136" s="64">
        <v>44561</v>
      </c>
      <c r="H136" s="57"/>
      <c r="I136" s="6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/>
      <c r="T136" s="105"/>
      <c r="U136" s="105"/>
      <c r="V136" s="105"/>
      <c r="W136" s="105"/>
      <c r="X136" s="53"/>
      <c r="Y136" s="60" t="s">
        <v>1</v>
      </c>
      <c r="Z136" s="60" t="s">
        <v>1</v>
      </c>
      <c r="AA136" s="60" t="s">
        <v>1</v>
      </c>
      <c r="AB136" s="53"/>
      <c r="AC136" s="60" t="s">
        <v>1</v>
      </c>
      <c r="AD136" s="60" t="s">
        <v>1</v>
      </c>
      <c r="AE136" s="53"/>
      <c r="AF136" s="53"/>
      <c r="AG136" s="60" t="s">
        <v>1</v>
      </c>
      <c r="AH136" s="60" t="s">
        <v>1</v>
      </c>
      <c r="AI136" s="53"/>
      <c r="AJ136" s="53"/>
      <c r="AK136" s="27"/>
    </row>
    <row r="137" spans="1:37" ht="133.5" hidden="1" customHeight="1" x14ac:dyDescent="0.25">
      <c r="A137" s="104" t="s">
        <v>60</v>
      </c>
      <c r="B137" s="63" t="s">
        <v>65</v>
      </c>
      <c r="C137" s="69" t="s">
        <v>265</v>
      </c>
      <c r="D137" s="74" t="s">
        <v>266</v>
      </c>
      <c r="E137" s="60" t="s">
        <v>30</v>
      </c>
      <c r="F137" s="64">
        <v>43466</v>
      </c>
      <c r="G137" s="64">
        <v>44561</v>
      </c>
      <c r="H137" s="57" t="e">
        <f>#REF!+I137+N137</f>
        <v>#REF!</v>
      </c>
      <c r="I137" s="65">
        <f t="shared" si="62"/>
        <v>0</v>
      </c>
      <c r="J137" s="105"/>
      <c r="K137" s="105">
        <v>0</v>
      </c>
      <c r="L137" s="105">
        <v>0</v>
      </c>
      <c r="M137" s="105">
        <v>0</v>
      </c>
      <c r="N137" s="105">
        <f t="shared" ref="N137" si="95">O137+P137+Q137+R137</f>
        <v>0</v>
      </c>
      <c r="O137" s="105"/>
      <c r="P137" s="105">
        <v>0</v>
      </c>
      <c r="Q137" s="105">
        <v>0</v>
      </c>
      <c r="R137" s="105">
        <v>0</v>
      </c>
      <c r="S137" s="105">
        <f t="shared" ref="S137" si="96">T137+U137+V137+W137</f>
        <v>0</v>
      </c>
      <c r="T137" s="105"/>
      <c r="U137" s="105">
        <v>0</v>
      </c>
      <c r="V137" s="105">
        <v>0</v>
      </c>
      <c r="W137" s="105">
        <v>0</v>
      </c>
      <c r="X137" s="53"/>
      <c r="Y137" s="60" t="s">
        <v>1</v>
      </c>
      <c r="Z137" s="60" t="s">
        <v>1</v>
      </c>
      <c r="AA137" s="60" t="s">
        <v>1</v>
      </c>
      <c r="AB137" s="53"/>
      <c r="AC137" s="60" t="s">
        <v>1</v>
      </c>
      <c r="AD137" s="60" t="s">
        <v>1</v>
      </c>
      <c r="AE137" s="53"/>
      <c r="AF137" s="53"/>
      <c r="AG137" s="60" t="s">
        <v>1</v>
      </c>
      <c r="AH137" s="60" t="s">
        <v>1</v>
      </c>
      <c r="AI137" s="53"/>
      <c r="AJ137" s="53"/>
      <c r="AK137" s="27"/>
    </row>
    <row r="138" spans="1:37" ht="141.75" hidden="1" customHeight="1" x14ac:dyDescent="0.25">
      <c r="A138" s="104"/>
      <c r="B138" s="92" t="s">
        <v>109</v>
      </c>
      <c r="C138" s="69" t="s">
        <v>265</v>
      </c>
      <c r="D138" s="74" t="s">
        <v>266</v>
      </c>
      <c r="E138" s="60" t="s">
        <v>30</v>
      </c>
      <c r="F138" s="64">
        <v>43466</v>
      </c>
      <c r="G138" s="64">
        <v>44561</v>
      </c>
      <c r="H138" s="57"/>
      <c r="I138" s="6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53"/>
      <c r="Y138" s="60" t="s">
        <v>1</v>
      </c>
      <c r="Z138" s="60" t="s">
        <v>1</v>
      </c>
      <c r="AA138" s="60" t="s">
        <v>1</v>
      </c>
      <c r="AB138" s="53"/>
      <c r="AC138" s="60" t="s">
        <v>1</v>
      </c>
      <c r="AD138" s="60" t="s">
        <v>1</v>
      </c>
      <c r="AE138" s="53"/>
      <c r="AF138" s="53"/>
      <c r="AG138" s="60" t="s">
        <v>1</v>
      </c>
      <c r="AH138" s="60" t="s">
        <v>1</v>
      </c>
      <c r="AI138" s="53"/>
      <c r="AJ138" s="53"/>
      <c r="AK138" s="27"/>
    </row>
    <row r="139" spans="1:37" ht="135.75" hidden="1" customHeight="1" x14ac:dyDescent="0.25">
      <c r="A139" s="104" t="s">
        <v>61</v>
      </c>
      <c r="B139" s="63" t="s">
        <v>48</v>
      </c>
      <c r="C139" s="69" t="s">
        <v>265</v>
      </c>
      <c r="D139" s="74" t="s">
        <v>266</v>
      </c>
      <c r="E139" s="60" t="s">
        <v>30</v>
      </c>
      <c r="F139" s="64">
        <v>43466</v>
      </c>
      <c r="G139" s="64">
        <v>44561</v>
      </c>
      <c r="H139" s="57" t="e">
        <f>#REF!+I139+N139</f>
        <v>#REF!</v>
      </c>
      <c r="I139" s="65">
        <f t="shared" si="62"/>
        <v>0</v>
      </c>
      <c r="J139" s="105">
        <v>0</v>
      </c>
      <c r="K139" s="105">
        <v>0</v>
      </c>
      <c r="L139" s="105">
        <v>0</v>
      </c>
      <c r="M139" s="105">
        <v>0</v>
      </c>
      <c r="N139" s="105">
        <f t="shared" ref="N139" si="97">O139+P139+Q139+R139</f>
        <v>0</v>
      </c>
      <c r="O139" s="105">
        <v>0</v>
      </c>
      <c r="P139" s="105">
        <v>0</v>
      </c>
      <c r="Q139" s="105">
        <v>0</v>
      </c>
      <c r="R139" s="105">
        <v>0</v>
      </c>
      <c r="S139" s="105">
        <f t="shared" ref="S139" si="98">T139+U139+V139+W139</f>
        <v>0</v>
      </c>
      <c r="T139" s="105">
        <v>0</v>
      </c>
      <c r="U139" s="105">
        <v>0</v>
      </c>
      <c r="V139" s="105">
        <v>0</v>
      </c>
      <c r="W139" s="105">
        <v>0</v>
      </c>
      <c r="X139" s="53"/>
      <c r="Y139" s="60" t="s">
        <v>1</v>
      </c>
      <c r="Z139" s="60" t="s">
        <v>1</v>
      </c>
      <c r="AA139" s="60" t="s">
        <v>1</v>
      </c>
      <c r="AB139" s="53"/>
      <c r="AC139" s="60" t="s">
        <v>1</v>
      </c>
      <c r="AD139" s="60" t="s">
        <v>1</v>
      </c>
      <c r="AE139" s="53"/>
      <c r="AF139" s="53"/>
      <c r="AG139" s="60" t="s">
        <v>1</v>
      </c>
      <c r="AH139" s="60" t="s">
        <v>1</v>
      </c>
      <c r="AI139" s="53"/>
      <c r="AJ139" s="53"/>
      <c r="AK139" s="27"/>
    </row>
    <row r="140" spans="1:37" ht="122.25" hidden="1" customHeight="1" x14ac:dyDescent="0.25">
      <c r="A140" s="104"/>
      <c r="B140" s="92" t="s">
        <v>110</v>
      </c>
      <c r="C140" s="69" t="s">
        <v>265</v>
      </c>
      <c r="D140" s="74" t="s">
        <v>266</v>
      </c>
      <c r="E140" s="60" t="s">
        <v>30</v>
      </c>
      <c r="F140" s="64">
        <v>43466</v>
      </c>
      <c r="G140" s="64">
        <v>44561</v>
      </c>
      <c r="H140" s="57"/>
      <c r="I140" s="6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53"/>
      <c r="Y140" s="60" t="s">
        <v>1</v>
      </c>
      <c r="Z140" s="60" t="s">
        <v>1</v>
      </c>
      <c r="AA140" s="60" t="s">
        <v>1</v>
      </c>
      <c r="AB140" s="53"/>
      <c r="AC140" s="60" t="s">
        <v>1</v>
      </c>
      <c r="AD140" s="60" t="s">
        <v>1</v>
      </c>
      <c r="AE140" s="53"/>
      <c r="AF140" s="53"/>
      <c r="AG140" s="60" t="s">
        <v>1</v>
      </c>
      <c r="AH140" s="60" t="s">
        <v>1</v>
      </c>
      <c r="AI140" s="53"/>
      <c r="AJ140" s="53"/>
      <c r="AK140" s="27"/>
    </row>
    <row r="141" spans="1:37" ht="84.75" hidden="1" customHeight="1" x14ac:dyDescent="0.25">
      <c r="A141" s="104" t="s">
        <v>62</v>
      </c>
      <c r="B141" s="63" t="s">
        <v>49</v>
      </c>
      <c r="C141" s="69" t="s">
        <v>265</v>
      </c>
      <c r="D141" s="74" t="s">
        <v>266</v>
      </c>
      <c r="E141" s="60" t="s">
        <v>28</v>
      </c>
      <c r="F141" s="64">
        <v>43466</v>
      </c>
      <c r="G141" s="64">
        <v>44561</v>
      </c>
      <c r="H141" s="57" t="e">
        <f>#REF!+I141+N141</f>
        <v>#REF!</v>
      </c>
      <c r="I141" s="65">
        <f t="shared" si="62"/>
        <v>0</v>
      </c>
      <c r="J141" s="105">
        <v>0</v>
      </c>
      <c r="K141" s="105">
        <v>0</v>
      </c>
      <c r="L141" s="105">
        <v>0</v>
      </c>
      <c r="M141" s="105">
        <v>0</v>
      </c>
      <c r="N141" s="105">
        <f t="shared" ref="N141" si="99">O141+P141+Q141+R141</f>
        <v>0</v>
      </c>
      <c r="O141" s="105">
        <v>0</v>
      </c>
      <c r="P141" s="105">
        <v>0</v>
      </c>
      <c r="Q141" s="105">
        <v>0</v>
      </c>
      <c r="R141" s="105">
        <v>0</v>
      </c>
      <c r="S141" s="105">
        <f t="shared" ref="S141" si="100">T141+U141+V141+W141</f>
        <v>0</v>
      </c>
      <c r="T141" s="105">
        <v>0</v>
      </c>
      <c r="U141" s="105">
        <v>0</v>
      </c>
      <c r="V141" s="105">
        <v>0</v>
      </c>
      <c r="W141" s="105">
        <v>0</v>
      </c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7" ht="93.75" hidden="1" customHeight="1" x14ac:dyDescent="0.25">
      <c r="A142" s="104"/>
      <c r="B142" s="92" t="s">
        <v>111</v>
      </c>
      <c r="C142" s="69" t="s">
        <v>265</v>
      </c>
      <c r="D142" s="74" t="s">
        <v>266</v>
      </c>
      <c r="E142" s="60" t="s">
        <v>28</v>
      </c>
      <c r="F142" s="64">
        <v>43466</v>
      </c>
      <c r="G142" s="64">
        <v>44561</v>
      </c>
      <c r="H142" s="57"/>
      <c r="I142" s="6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7" ht="112.5" hidden="1" x14ac:dyDescent="0.25">
      <c r="A143" s="104" t="s">
        <v>66</v>
      </c>
      <c r="B143" s="63" t="s">
        <v>67</v>
      </c>
      <c r="C143" s="69" t="s">
        <v>265</v>
      </c>
      <c r="D143" s="74" t="s">
        <v>266</v>
      </c>
      <c r="E143" s="60" t="s">
        <v>28</v>
      </c>
      <c r="F143" s="64">
        <v>43466</v>
      </c>
      <c r="G143" s="64">
        <v>44561</v>
      </c>
      <c r="H143" s="57" t="e">
        <f>#REF!+I143+N143</f>
        <v>#REF!</v>
      </c>
      <c r="I143" s="65">
        <f>J143+K143+L143+M143</f>
        <v>0</v>
      </c>
      <c r="J143" s="105">
        <v>0</v>
      </c>
      <c r="K143" s="105">
        <v>0</v>
      </c>
      <c r="L143" s="105">
        <v>0</v>
      </c>
      <c r="M143" s="105">
        <v>0</v>
      </c>
      <c r="N143" s="105">
        <f t="shared" ref="N143" si="101">O143+P143+Q143+R143</f>
        <v>0</v>
      </c>
      <c r="O143" s="105">
        <v>0</v>
      </c>
      <c r="P143" s="105">
        <v>0</v>
      </c>
      <c r="Q143" s="105">
        <v>0</v>
      </c>
      <c r="R143" s="105">
        <v>0</v>
      </c>
      <c r="S143" s="105">
        <f t="shared" ref="S143" si="102">T143+U143+V143+W143</f>
        <v>0</v>
      </c>
      <c r="T143" s="105">
        <v>0</v>
      </c>
      <c r="U143" s="105">
        <v>0</v>
      </c>
      <c r="V143" s="105">
        <v>0</v>
      </c>
      <c r="W143" s="105">
        <v>0</v>
      </c>
      <c r="X143" s="53"/>
      <c r="Y143" s="60"/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7" ht="112.5" hidden="1" x14ac:dyDescent="0.25">
      <c r="A144" s="104"/>
      <c r="B144" s="92" t="s">
        <v>112</v>
      </c>
      <c r="C144" s="69" t="s">
        <v>265</v>
      </c>
      <c r="D144" s="74" t="s">
        <v>266</v>
      </c>
      <c r="E144" s="60"/>
      <c r="F144" s="64"/>
      <c r="G144" s="64"/>
      <c r="H144" s="65"/>
      <c r="I144" s="6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53"/>
      <c r="Y144" s="60"/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/>
      <c r="AH144" s="60"/>
      <c r="AI144" s="53"/>
      <c r="AJ144" s="53"/>
      <c r="AK144" s="27"/>
    </row>
    <row r="145" spans="1:37" ht="126.75" customHeight="1" x14ac:dyDescent="0.3">
      <c r="A145" s="104" t="s">
        <v>268</v>
      </c>
      <c r="B145" s="63" t="s">
        <v>208</v>
      </c>
      <c r="C145" s="69" t="s">
        <v>265</v>
      </c>
      <c r="D145" s="69" t="s">
        <v>267</v>
      </c>
      <c r="E145" s="69" t="s">
        <v>30</v>
      </c>
      <c r="F145" s="64">
        <v>44197</v>
      </c>
      <c r="G145" s="64">
        <v>45291</v>
      </c>
      <c r="H145" s="65">
        <f>I145+N145+S145</f>
        <v>330</v>
      </c>
      <c r="I145" s="65">
        <f>L145</f>
        <v>230</v>
      </c>
      <c r="J145" s="105"/>
      <c r="K145" s="105"/>
      <c r="L145" s="105">
        <v>230</v>
      </c>
      <c r="M145" s="105"/>
      <c r="N145" s="105">
        <f>Q145</f>
        <v>50</v>
      </c>
      <c r="O145" s="105"/>
      <c r="P145" s="105"/>
      <c r="Q145" s="105">
        <v>50</v>
      </c>
      <c r="R145" s="105"/>
      <c r="S145" s="105">
        <f>V145</f>
        <v>50</v>
      </c>
      <c r="T145" s="105"/>
      <c r="U145" s="105"/>
      <c r="V145" s="105">
        <v>50</v>
      </c>
      <c r="W145" s="105"/>
      <c r="X145" s="53"/>
      <c r="Y145" s="69" t="s">
        <v>1</v>
      </c>
      <c r="Z145" s="69" t="s">
        <v>1</v>
      </c>
      <c r="AA145" s="60"/>
      <c r="AB145" s="53"/>
      <c r="AC145" s="69" t="s">
        <v>1</v>
      </c>
      <c r="AD145" s="69" t="s">
        <v>1</v>
      </c>
      <c r="AE145" s="53"/>
      <c r="AF145" s="53"/>
      <c r="AG145" s="69" t="s">
        <v>1</v>
      </c>
      <c r="AH145" s="69" t="s">
        <v>1</v>
      </c>
      <c r="AI145" s="53"/>
      <c r="AJ145" s="53"/>
      <c r="AK145" s="27"/>
    </row>
    <row r="146" spans="1:37" ht="143.25" customHeight="1" x14ac:dyDescent="0.3">
      <c r="A146" s="104"/>
      <c r="B146" s="63" t="s">
        <v>251</v>
      </c>
      <c r="C146" s="69" t="s">
        <v>265</v>
      </c>
      <c r="D146" s="69" t="s">
        <v>267</v>
      </c>
      <c r="E146" s="69" t="s">
        <v>30</v>
      </c>
      <c r="F146" s="64">
        <v>44197</v>
      </c>
      <c r="G146" s="64">
        <v>45291</v>
      </c>
      <c r="H146" s="65"/>
      <c r="I146" s="6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53"/>
      <c r="Y146" s="69" t="s">
        <v>1</v>
      </c>
      <c r="Z146" s="69" t="s">
        <v>1</v>
      </c>
      <c r="AA146" s="60"/>
      <c r="AB146" s="53"/>
      <c r="AC146" s="69" t="s">
        <v>1</v>
      </c>
      <c r="AD146" s="69" t="s">
        <v>1</v>
      </c>
      <c r="AE146" s="53"/>
      <c r="AF146" s="53"/>
      <c r="AG146" s="69" t="s">
        <v>1</v>
      </c>
      <c r="AH146" s="69" t="s">
        <v>1</v>
      </c>
      <c r="AI146" s="53"/>
      <c r="AJ146" s="53"/>
      <c r="AK146" s="27"/>
    </row>
    <row r="147" spans="1:37" ht="36" customHeight="1" x14ac:dyDescent="0.35">
      <c r="A147" s="95"/>
      <c r="B147" s="96" t="s">
        <v>33</v>
      </c>
      <c r="C147" s="106"/>
      <c r="D147" s="107"/>
      <c r="E147" s="106"/>
      <c r="F147" s="106"/>
      <c r="G147" s="106"/>
      <c r="H147" s="100">
        <f>I147+N147+S147</f>
        <v>11430</v>
      </c>
      <c r="I147" s="100">
        <f t="shared" ref="I147:W147" si="103">I108+I116+I119+I124</f>
        <v>1630</v>
      </c>
      <c r="J147" s="108">
        <f t="shared" si="103"/>
        <v>0</v>
      </c>
      <c r="K147" s="108">
        <f t="shared" si="103"/>
        <v>80</v>
      </c>
      <c r="L147" s="108">
        <f t="shared" si="103"/>
        <v>1550</v>
      </c>
      <c r="M147" s="108">
        <f t="shared" si="103"/>
        <v>0</v>
      </c>
      <c r="N147" s="108">
        <f t="shared" si="103"/>
        <v>4900</v>
      </c>
      <c r="O147" s="108">
        <f t="shared" si="103"/>
        <v>0</v>
      </c>
      <c r="P147" s="108">
        <f t="shared" si="103"/>
        <v>150</v>
      </c>
      <c r="Q147" s="108">
        <f t="shared" si="103"/>
        <v>4750</v>
      </c>
      <c r="R147" s="108">
        <f t="shared" si="103"/>
        <v>0</v>
      </c>
      <c r="S147" s="108">
        <f t="shared" si="103"/>
        <v>4900</v>
      </c>
      <c r="T147" s="108">
        <f t="shared" si="103"/>
        <v>0</v>
      </c>
      <c r="U147" s="108">
        <f t="shared" si="103"/>
        <v>150</v>
      </c>
      <c r="V147" s="108">
        <f t="shared" si="103"/>
        <v>4750</v>
      </c>
      <c r="W147" s="108">
        <f t="shared" si="103"/>
        <v>0</v>
      </c>
      <c r="X147" s="109"/>
      <c r="Y147" s="109"/>
      <c r="Z147" s="109"/>
      <c r="AA147" s="109"/>
      <c r="AB147" s="110"/>
      <c r="AC147" s="110"/>
      <c r="AD147" s="110"/>
      <c r="AE147" s="110"/>
      <c r="AF147" s="109"/>
      <c r="AG147" s="109"/>
      <c r="AH147" s="109"/>
      <c r="AI147" s="109"/>
      <c r="AJ147" s="109"/>
      <c r="AK147" s="27"/>
    </row>
    <row r="148" spans="1:37" ht="39.75" customHeight="1" x14ac:dyDescent="0.35">
      <c r="A148" s="67"/>
      <c r="B148" s="52" t="s">
        <v>13</v>
      </c>
      <c r="C148" s="54"/>
      <c r="D148" s="54"/>
      <c r="E148" s="54"/>
      <c r="F148" s="56"/>
      <c r="G148" s="56"/>
      <c r="H148" s="111">
        <f>I148+N148+S148</f>
        <v>59483.200000000004</v>
      </c>
      <c r="I148" s="57">
        <f>J148+K148+L148</f>
        <v>18470.599999999999</v>
      </c>
      <c r="J148" s="112">
        <f>J30</f>
        <v>0</v>
      </c>
      <c r="K148" s="112">
        <f t="shared" ref="K148:W148" si="104">K30+K61+K71+K105+K147</f>
        <v>16920.599999999999</v>
      </c>
      <c r="L148" s="112">
        <f t="shared" si="104"/>
        <v>1550</v>
      </c>
      <c r="M148" s="112">
        <f t="shared" si="104"/>
        <v>0</v>
      </c>
      <c r="N148" s="112">
        <f t="shared" si="104"/>
        <v>20506.300000000003</v>
      </c>
      <c r="O148" s="112">
        <f t="shared" si="104"/>
        <v>0</v>
      </c>
      <c r="P148" s="112">
        <f t="shared" si="104"/>
        <v>15756.300000000001</v>
      </c>
      <c r="Q148" s="112">
        <f t="shared" si="104"/>
        <v>4750</v>
      </c>
      <c r="R148" s="112">
        <f t="shared" si="104"/>
        <v>0</v>
      </c>
      <c r="S148" s="112">
        <f t="shared" si="104"/>
        <v>20506.300000000003</v>
      </c>
      <c r="T148" s="112">
        <f t="shared" si="104"/>
        <v>0</v>
      </c>
      <c r="U148" s="112">
        <f t="shared" si="104"/>
        <v>15756.300000000001</v>
      </c>
      <c r="V148" s="112">
        <f t="shared" si="104"/>
        <v>4750</v>
      </c>
      <c r="W148" s="112">
        <f t="shared" si="104"/>
        <v>0</v>
      </c>
      <c r="X148" s="113"/>
      <c r="Y148" s="113"/>
      <c r="Z148" s="113"/>
      <c r="AA148" s="113"/>
      <c r="AB148" s="114"/>
      <c r="AC148" s="114"/>
      <c r="AD148" s="114"/>
      <c r="AE148" s="114"/>
      <c r="AF148" s="113"/>
      <c r="AG148" s="113"/>
      <c r="AH148" s="113"/>
      <c r="AI148" s="113"/>
      <c r="AJ148" s="113"/>
      <c r="AK148" s="27"/>
    </row>
    <row r="150" spans="1:37" x14ac:dyDescent="0.3">
      <c r="C150" s="7"/>
      <c r="D150" s="44"/>
      <c r="E150" s="7"/>
      <c r="F150" s="7"/>
      <c r="G150" s="7"/>
      <c r="H150" s="7"/>
    </row>
  </sheetData>
  <mergeCells count="42">
    <mergeCell ref="A62:AJ62"/>
    <mergeCell ref="AB7:AE8"/>
    <mergeCell ref="A7:A9"/>
    <mergeCell ref="B7:B9"/>
    <mergeCell ref="C7:C9"/>
    <mergeCell ref="D7:D9"/>
    <mergeCell ref="E18:E24"/>
    <mergeCell ref="E7:E9"/>
    <mergeCell ref="A57:AJ57"/>
    <mergeCell ref="E58:E60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1:AJ31"/>
    <mergeCell ref="A32:AJ32"/>
    <mergeCell ref="A40:AJ40"/>
    <mergeCell ref="A5:AJ6"/>
    <mergeCell ref="F7:F9"/>
    <mergeCell ref="G7:G9"/>
    <mergeCell ref="V3:AJ3"/>
    <mergeCell ref="A123:AJ123"/>
    <mergeCell ref="B107:AJ107"/>
    <mergeCell ref="A99:AJ99"/>
    <mergeCell ref="X7:AA8"/>
    <mergeCell ref="S8:W8"/>
    <mergeCell ref="A106:AJ106"/>
    <mergeCell ref="E74:E77"/>
    <mergeCell ref="A115:AJ115"/>
    <mergeCell ref="N8:R8"/>
    <mergeCell ref="I7:W7"/>
    <mergeCell ref="A73:AJ73"/>
    <mergeCell ref="A17:AJ17"/>
    <mergeCell ref="A72:AJ72"/>
    <mergeCell ref="E26:E29"/>
    <mergeCell ref="A63:AJ63"/>
    <mergeCell ref="A67:AJ67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2021-07-01T12:41:49Z</cp:lastPrinted>
  <dcterms:created xsi:type="dcterms:W3CDTF">2014-02-04T07:39:47Z</dcterms:created>
  <dcterms:modified xsi:type="dcterms:W3CDTF">2021-07-02T08:49:22Z</dcterms:modified>
</cp:coreProperties>
</file>