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Лист1!$A$1:$U$22</definedName>
  </definedNames>
  <calcPr calcId="144525"/>
</workbook>
</file>

<file path=xl/calcChain.xml><?xml version="1.0" encoding="utf-8"?>
<calcChain xmlns="http://schemas.openxmlformats.org/spreadsheetml/2006/main">
  <c r="E18" i="1" l="1"/>
  <c r="F18" i="1" l="1"/>
  <c r="G18" i="1"/>
  <c r="H18" i="1"/>
  <c r="I18" i="1"/>
  <c r="K18" i="1"/>
  <c r="L18" i="1"/>
  <c r="M18" i="1"/>
  <c r="N18" i="1"/>
  <c r="O18" i="1"/>
  <c r="P18" i="1"/>
  <c r="Q18" i="1"/>
  <c r="R18" i="1"/>
  <c r="S18" i="1"/>
  <c r="T18" i="1"/>
  <c r="U18" i="1"/>
  <c r="P17" i="1" l="1"/>
  <c r="J17" i="1"/>
  <c r="D17" i="1"/>
  <c r="I13" i="1" l="1"/>
  <c r="K13" i="1"/>
  <c r="O13" i="1"/>
  <c r="P8" i="1" l="1"/>
  <c r="P11" i="1"/>
  <c r="P12" i="1"/>
  <c r="P7" i="1"/>
  <c r="J8" i="1"/>
  <c r="J11" i="1"/>
  <c r="J12" i="1"/>
  <c r="J14" i="1"/>
  <c r="D8" i="1"/>
  <c r="D9" i="1"/>
  <c r="D10" i="1"/>
  <c r="D11" i="1"/>
  <c r="D12" i="1"/>
  <c r="D15" i="1"/>
  <c r="D16" i="1"/>
  <c r="E14" i="1"/>
  <c r="D14" i="1" l="1"/>
  <c r="E13" i="1"/>
  <c r="J13" i="1"/>
  <c r="J18" i="1" s="1"/>
  <c r="D13" i="1" l="1"/>
  <c r="D18" i="1" s="1"/>
</calcChain>
</file>

<file path=xl/sharedStrings.xml><?xml version="1.0" encoding="utf-8"?>
<sst xmlns="http://schemas.openxmlformats.org/spreadsheetml/2006/main" count="53" uniqueCount="31">
  <si>
    <t>№ п/п</t>
  </si>
  <si>
    <t>Наименование инвестиционного проекта (объекта)</t>
  </si>
  <si>
    <t>ПЕРЕЧЕНЬ ИНВЕСТИЦИОННЫХ ПРОЕКТОВ, ФИНАНСИРУЕМЫХ ЗА СЧЕТ БЮДЖЕТНЫХ СРЕДСТВ, НА 2014 - 2016 ГОДЫ</t>
  </si>
  <si>
    <t>Объем финансирования проекта (объекта) в 2014 году  (тыс. руб.)</t>
  </si>
  <si>
    <t>Объем финансирования проекта (объекта) в 2015 году   (тыс. руб.)</t>
  </si>
  <si>
    <t>Объем финансирования проекта (объекта) в 2016 году  (тыс. руб.)</t>
  </si>
  <si>
    <t>Мероприятия по переселению граждан из аварийного жилищного фонда</t>
  </si>
  <si>
    <t>Строительство  котельньных с использованием энергоэффективных технологий (установка блок-модулей)</t>
  </si>
  <si>
    <t>Строительство  водопровода от ул.Комсомольская д.15 до ЦТП-14</t>
  </si>
  <si>
    <t>Реконструкция станции 2 подъема в г.Печора</t>
  </si>
  <si>
    <t>Строительство объектов размещения (полигонов, площадок хранения) твердых бытовых отходов</t>
  </si>
  <si>
    <t>ВСЕГО</t>
  </si>
  <si>
    <t>Федеральный бюджет Российской Федерации</t>
  </si>
  <si>
    <t>Фонд содействия реформированию ЖКХ</t>
  </si>
  <si>
    <t>Республиканский бюджет Республики Коми</t>
  </si>
  <si>
    <t>7.1.</t>
  </si>
  <si>
    <t>7.2.</t>
  </si>
  <si>
    <t>7.3.</t>
  </si>
  <si>
    <t xml:space="preserve">Приложение  к Порядку  </t>
  </si>
  <si>
    <t>8.</t>
  </si>
  <si>
    <t>Реконструкция сетей уличного освящения ГП "Печора"</t>
  </si>
  <si>
    <t>Администрация МР "Печора"</t>
  </si>
  <si>
    <t>Всего</t>
  </si>
  <si>
    <t>Главный распорядитель бюджетных средств</t>
  </si>
  <si>
    <t>Строительство объектов размещения (полигонов, площадок хранения) твердых бытовых отходов в п. Сыня</t>
  </si>
  <si>
    <t>Строительство объектов размещения (полигонов, площадок хранения) твердых бытовых отходов в п. Каджером</t>
  </si>
  <si>
    <t>Строительство объектов размещения (полигонов, площадок хранения) твердых бытовых отходов в г. Печора</t>
  </si>
  <si>
    <t>Внедрение ультрофиолетового облучения очистки сточных вод на канализационных сооружениях - г.Печора</t>
  </si>
  <si>
    <t>Строительство  сельского социально-культурного центра с универсальным залом на 50 мест в д.Конецбор</t>
  </si>
  <si>
    <t xml:space="preserve">Бюджет МО ГП "Печора" </t>
  </si>
  <si>
    <t xml:space="preserve">Бюджет МО МР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</si>
</sst>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0" borderId="0" xfId="0" applyFont="1"/>
    <xf numFmtId="164" fontId="0" fillId="0" borderId="0" xfId="0" applyNumberFormat="1"/>
    <xf numFmtId="0" fontId="0" fillId="0" borderId="0" xfId="0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5" xfId="0" applyBorder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2" borderId="0" xfId="0" applyFill="1"/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="70" zoomScaleNormal="100" zoomScaleSheetLayoutView="70" workbookViewId="0">
      <pane xSplit="2" ySplit="6" topLeftCell="C7" activePane="bottomRight" state="frozenSplit"/>
      <selection activeCell="F16" sqref="F16"/>
      <selection pane="topRight" activeCell="K1" sqref="K1"/>
      <selection pane="bottomLeft" activeCell="A6" sqref="A6"/>
      <selection pane="bottomRight" activeCell="T16" sqref="T16"/>
    </sheetView>
  </sheetViews>
  <sheetFormatPr defaultRowHeight="15" x14ac:dyDescent="0.25"/>
  <cols>
    <col min="1" max="1" width="5" customWidth="1"/>
    <col min="2" max="2" width="42.28515625" customWidth="1"/>
    <col min="3" max="3" width="23.140625" customWidth="1"/>
    <col min="4" max="4" width="12.140625" customWidth="1"/>
    <col min="5" max="21" width="12.7109375" customWidth="1"/>
  </cols>
  <sheetData>
    <row r="1" spans="1:21" ht="55.5" customHeight="1" x14ac:dyDescent="0.25">
      <c r="O1" s="22" t="s">
        <v>18</v>
      </c>
      <c r="P1" s="22"/>
      <c r="Q1" s="22"/>
      <c r="R1" s="22"/>
      <c r="S1" s="22"/>
      <c r="T1" s="22"/>
      <c r="U1" s="22"/>
    </row>
    <row r="2" spans="1:21" ht="54" customHeight="1" x14ac:dyDescent="0.25">
      <c r="A2" s="23" t="s">
        <v>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4" spans="1:21" ht="37.15" customHeight="1" x14ac:dyDescent="0.25">
      <c r="A4" s="26" t="s">
        <v>0</v>
      </c>
      <c r="B4" s="26" t="s">
        <v>1</v>
      </c>
      <c r="C4" s="26" t="s">
        <v>23</v>
      </c>
      <c r="D4" s="30" t="s">
        <v>3</v>
      </c>
      <c r="E4" s="31"/>
      <c r="F4" s="31"/>
      <c r="G4" s="31"/>
      <c r="H4" s="31"/>
      <c r="I4" s="32"/>
      <c r="J4" s="30" t="s">
        <v>4</v>
      </c>
      <c r="K4" s="31"/>
      <c r="L4" s="31"/>
      <c r="M4" s="31"/>
      <c r="N4" s="31"/>
      <c r="O4" s="32"/>
      <c r="P4" s="30" t="s">
        <v>5</v>
      </c>
      <c r="Q4" s="31"/>
      <c r="R4" s="31"/>
      <c r="S4" s="31"/>
      <c r="T4" s="31"/>
      <c r="U4" s="32"/>
    </row>
    <row r="5" spans="1:21" ht="36" customHeight="1" x14ac:dyDescent="0.25">
      <c r="A5" s="27"/>
      <c r="B5" s="27"/>
      <c r="C5" s="27"/>
      <c r="D5" s="24" t="s">
        <v>22</v>
      </c>
      <c r="E5" s="24" t="s">
        <v>30</v>
      </c>
      <c r="F5" s="24" t="s">
        <v>29</v>
      </c>
      <c r="G5" s="24" t="s">
        <v>12</v>
      </c>
      <c r="H5" s="24" t="s">
        <v>13</v>
      </c>
      <c r="I5" s="24" t="s">
        <v>14</v>
      </c>
      <c r="J5" s="24" t="s">
        <v>22</v>
      </c>
      <c r="K5" s="24" t="s">
        <v>30</v>
      </c>
      <c r="L5" s="24" t="s">
        <v>29</v>
      </c>
      <c r="M5" s="26" t="s">
        <v>12</v>
      </c>
      <c r="N5" s="26" t="s">
        <v>13</v>
      </c>
      <c r="O5" s="26" t="s">
        <v>14</v>
      </c>
      <c r="P5" s="26" t="s">
        <v>22</v>
      </c>
      <c r="Q5" s="24" t="s">
        <v>30</v>
      </c>
      <c r="R5" s="24" t="s">
        <v>29</v>
      </c>
      <c r="S5" s="26" t="s">
        <v>12</v>
      </c>
      <c r="T5" s="26" t="s">
        <v>13</v>
      </c>
      <c r="U5" s="26" t="s">
        <v>14</v>
      </c>
    </row>
    <row r="6" spans="1:21" ht="57" customHeight="1" x14ac:dyDescent="0.25">
      <c r="A6" s="28"/>
      <c r="B6" s="28"/>
      <c r="C6" s="28"/>
      <c r="D6" s="25"/>
      <c r="E6" s="25"/>
      <c r="F6" s="25"/>
      <c r="G6" s="29"/>
      <c r="H6" s="29"/>
      <c r="I6" s="29"/>
      <c r="J6" s="25"/>
      <c r="K6" s="25"/>
      <c r="L6" s="25"/>
      <c r="M6" s="29"/>
      <c r="N6" s="29"/>
      <c r="O6" s="29"/>
      <c r="P6" s="25"/>
      <c r="Q6" s="25"/>
      <c r="R6" s="25"/>
      <c r="S6" s="29"/>
      <c r="T6" s="29"/>
      <c r="U6" s="29"/>
    </row>
    <row r="7" spans="1:21" ht="48" customHeight="1" x14ac:dyDescent="0.25">
      <c r="A7" s="12">
        <v>1</v>
      </c>
      <c r="B7" s="13" t="s">
        <v>28</v>
      </c>
      <c r="C7" s="12" t="s">
        <v>21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>
        <f>Q7+S7+T7+U7</f>
        <v>17894.7</v>
      </c>
      <c r="Q7" s="7">
        <v>894.7</v>
      </c>
      <c r="R7" s="7"/>
      <c r="S7" s="7"/>
      <c r="T7" s="7"/>
      <c r="U7" s="7">
        <v>17000</v>
      </c>
    </row>
    <row r="8" spans="1:21" ht="40.9" customHeight="1" x14ac:dyDescent="0.25">
      <c r="A8" s="12">
        <v>2</v>
      </c>
      <c r="B8" s="13" t="s">
        <v>6</v>
      </c>
      <c r="C8" s="12" t="s">
        <v>21</v>
      </c>
      <c r="D8" s="7">
        <f t="shared" ref="D8:D16" si="0">E8+G8+H8+I8</f>
        <v>172737.8</v>
      </c>
      <c r="E8" s="7">
        <v>85753.5</v>
      </c>
      <c r="F8" s="7"/>
      <c r="G8" s="7"/>
      <c r="H8" s="7">
        <v>25438.7</v>
      </c>
      <c r="I8" s="7">
        <v>61545.599999999999</v>
      </c>
      <c r="J8" s="7">
        <f t="shared" ref="J8:J16" si="1">K8+M8+N8+O8</f>
        <v>13062.5</v>
      </c>
      <c r="K8" s="7">
        <v>13062.5</v>
      </c>
      <c r="L8" s="7"/>
      <c r="M8" s="7"/>
      <c r="N8" s="7"/>
      <c r="O8" s="7"/>
      <c r="P8" s="7">
        <f t="shared" ref="P8:P16" si="2">Q8+S8+T8+U8</f>
        <v>6611.5</v>
      </c>
      <c r="Q8" s="7">
        <v>6611.5</v>
      </c>
      <c r="R8" s="7"/>
      <c r="S8" s="7"/>
      <c r="T8" s="7"/>
      <c r="U8" s="7"/>
    </row>
    <row r="9" spans="1:21" ht="37.5" customHeight="1" x14ac:dyDescent="0.25">
      <c r="A9" s="12">
        <v>3</v>
      </c>
      <c r="B9" s="13" t="s">
        <v>8</v>
      </c>
      <c r="C9" s="12" t="s">
        <v>21</v>
      </c>
      <c r="D9" s="7">
        <f t="shared" si="0"/>
        <v>6000</v>
      </c>
      <c r="E9" s="7">
        <v>6000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1" ht="44.45" customHeight="1" x14ac:dyDescent="0.25">
      <c r="A10" s="12">
        <v>4</v>
      </c>
      <c r="B10" s="13" t="s">
        <v>7</v>
      </c>
      <c r="C10" s="12" t="s">
        <v>21</v>
      </c>
      <c r="D10" s="7">
        <f t="shared" si="0"/>
        <v>15500</v>
      </c>
      <c r="E10" s="7">
        <v>15500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35.25" customHeight="1" x14ac:dyDescent="0.25">
      <c r="A11" s="12">
        <v>5</v>
      </c>
      <c r="B11" s="13" t="s">
        <v>9</v>
      </c>
      <c r="C11" s="12" t="s">
        <v>21</v>
      </c>
      <c r="D11" s="7">
        <f t="shared" si="0"/>
        <v>4928.6000000000004</v>
      </c>
      <c r="E11" s="7">
        <v>1928.6</v>
      </c>
      <c r="F11" s="7"/>
      <c r="G11" s="7"/>
      <c r="H11" s="7"/>
      <c r="I11" s="7">
        <v>3000</v>
      </c>
      <c r="J11" s="7">
        <f t="shared" si="1"/>
        <v>4285.7</v>
      </c>
      <c r="K11" s="7">
        <v>1285.7</v>
      </c>
      <c r="L11" s="7"/>
      <c r="M11" s="7"/>
      <c r="N11" s="7"/>
      <c r="O11" s="7">
        <v>3000</v>
      </c>
      <c r="P11" s="7">
        <f t="shared" si="2"/>
        <v>4285.7</v>
      </c>
      <c r="Q11" s="7">
        <v>1285.7</v>
      </c>
      <c r="R11" s="7"/>
      <c r="S11" s="7"/>
      <c r="T11" s="7"/>
      <c r="U11" s="7">
        <v>3000</v>
      </c>
    </row>
    <row r="12" spans="1:21" ht="48" customHeight="1" x14ac:dyDescent="0.25">
      <c r="A12" s="12">
        <v>6</v>
      </c>
      <c r="B12" s="13" t="s">
        <v>27</v>
      </c>
      <c r="C12" s="12" t="s">
        <v>21</v>
      </c>
      <c r="D12" s="7">
        <f t="shared" si="0"/>
        <v>3571.4</v>
      </c>
      <c r="E12" s="7">
        <v>1071.4000000000001</v>
      </c>
      <c r="F12" s="7"/>
      <c r="G12" s="7"/>
      <c r="H12" s="7"/>
      <c r="I12" s="7">
        <v>2500</v>
      </c>
      <c r="J12" s="7">
        <f t="shared" si="1"/>
        <v>3571.4</v>
      </c>
      <c r="K12" s="7">
        <v>1071.4000000000001</v>
      </c>
      <c r="L12" s="7"/>
      <c r="M12" s="7"/>
      <c r="N12" s="7"/>
      <c r="O12" s="7">
        <v>2500</v>
      </c>
      <c r="P12" s="7">
        <f t="shared" si="2"/>
        <v>3571.4</v>
      </c>
      <c r="Q12" s="7">
        <v>1071.4000000000001</v>
      </c>
      <c r="R12" s="7"/>
      <c r="S12" s="7"/>
      <c r="T12" s="7"/>
      <c r="U12" s="7">
        <v>2500</v>
      </c>
    </row>
    <row r="13" spans="1:21" ht="50.25" customHeight="1" x14ac:dyDescent="0.25">
      <c r="A13" s="12">
        <v>7</v>
      </c>
      <c r="B13" s="13" t="s">
        <v>10</v>
      </c>
      <c r="C13" s="12" t="s">
        <v>21</v>
      </c>
      <c r="D13" s="7">
        <f t="shared" si="0"/>
        <v>30750</v>
      </c>
      <c r="E13" s="7">
        <f t="shared" ref="E13:I13" si="3">E14+E15+E16</f>
        <v>8750</v>
      </c>
      <c r="F13" s="7"/>
      <c r="G13" s="7"/>
      <c r="H13" s="7"/>
      <c r="I13" s="7">
        <f t="shared" si="3"/>
        <v>22000</v>
      </c>
      <c r="J13" s="7">
        <f>J14+J15+J16</f>
        <v>25000</v>
      </c>
      <c r="K13" s="7">
        <f t="shared" ref="K13:O13" si="4">K14+K15+K16</f>
        <v>5000</v>
      </c>
      <c r="L13" s="7"/>
      <c r="M13" s="7"/>
      <c r="N13" s="7"/>
      <c r="O13" s="7">
        <f t="shared" si="4"/>
        <v>20000</v>
      </c>
      <c r="P13" s="7"/>
      <c r="Q13" s="7"/>
      <c r="R13" s="7"/>
      <c r="S13" s="7"/>
      <c r="T13" s="7"/>
      <c r="U13" s="7"/>
    </row>
    <row r="14" spans="1:21" ht="45" x14ac:dyDescent="0.25">
      <c r="A14" s="19" t="s">
        <v>15</v>
      </c>
      <c r="B14" s="20" t="s">
        <v>26</v>
      </c>
      <c r="C14" s="19" t="s">
        <v>21</v>
      </c>
      <c r="D14" s="21">
        <f t="shared" si="0"/>
        <v>28250</v>
      </c>
      <c r="E14" s="21">
        <f>5000+3250</f>
        <v>8250</v>
      </c>
      <c r="F14" s="21"/>
      <c r="G14" s="21"/>
      <c r="H14" s="21"/>
      <c r="I14" s="21">
        <v>20000</v>
      </c>
      <c r="J14" s="21">
        <f t="shared" si="1"/>
        <v>25000</v>
      </c>
      <c r="K14" s="21">
        <v>5000</v>
      </c>
      <c r="L14" s="21"/>
      <c r="M14" s="21"/>
      <c r="N14" s="21"/>
      <c r="O14" s="21">
        <v>20000</v>
      </c>
      <c r="P14" s="21"/>
      <c r="Q14" s="21"/>
      <c r="R14" s="21"/>
      <c r="S14" s="21"/>
      <c r="T14" s="21"/>
      <c r="U14" s="21"/>
    </row>
    <row r="15" spans="1:21" ht="50.25" customHeight="1" x14ac:dyDescent="0.25">
      <c r="A15" s="19" t="s">
        <v>16</v>
      </c>
      <c r="B15" s="20" t="s">
        <v>25</v>
      </c>
      <c r="C15" s="19" t="s">
        <v>21</v>
      </c>
      <c r="D15" s="21">
        <f t="shared" si="0"/>
        <v>1250</v>
      </c>
      <c r="E15" s="21">
        <v>250</v>
      </c>
      <c r="F15" s="21"/>
      <c r="G15" s="21"/>
      <c r="H15" s="21"/>
      <c r="I15" s="21">
        <v>1000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52.5" customHeight="1" x14ac:dyDescent="0.25">
      <c r="A16" s="19" t="s">
        <v>17</v>
      </c>
      <c r="B16" s="20" t="s">
        <v>24</v>
      </c>
      <c r="C16" s="19" t="s">
        <v>21</v>
      </c>
      <c r="D16" s="21">
        <f t="shared" si="0"/>
        <v>1250</v>
      </c>
      <c r="E16" s="21">
        <v>250</v>
      </c>
      <c r="F16" s="21"/>
      <c r="G16" s="21"/>
      <c r="H16" s="21"/>
      <c r="I16" s="21">
        <v>1000</v>
      </c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s="14" customFormat="1" ht="33.6" customHeight="1" x14ac:dyDescent="0.25">
      <c r="A17" s="16" t="s">
        <v>19</v>
      </c>
      <c r="B17" s="17" t="s">
        <v>20</v>
      </c>
      <c r="C17" s="16" t="s">
        <v>21</v>
      </c>
      <c r="D17" s="18">
        <f>E17+G17+H17+I17++F17</f>
        <v>2201.5</v>
      </c>
      <c r="E17" s="18"/>
      <c r="F17" s="18">
        <v>2201.5</v>
      </c>
      <c r="G17" s="18"/>
      <c r="H17" s="18"/>
      <c r="I17" s="18"/>
      <c r="J17" s="18">
        <f>K17+N17+M17+O17+L17</f>
        <v>1449.5</v>
      </c>
      <c r="K17" s="18"/>
      <c r="L17" s="18">
        <v>1449.5</v>
      </c>
      <c r="M17" s="18"/>
      <c r="N17" s="18"/>
      <c r="O17" s="18"/>
      <c r="P17" s="18">
        <f>Q17+S17+T17+U17+R17</f>
        <v>1518.4</v>
      </c>
      <c r="Q17" s="18"/>
      <c r="R17" s="18">
        <v>1518.4</v>
      </c>
      <c r="S17" s="18"/>
      <c r="T17" s="18"/>
      <c r="U17" s="18"/>
    </row>
    <row r="18" spans="1:21" s="4" customFormat="1" x14ac:dyDescent="0.25">
      <c r="A18" s="2"/>
      <c r="B18" s="3" t="s">
        <v>11</v>
      </c>
      <c r="C18" s="3"/>
      <c r="D18" s="8">
        <f>D7+D8+D9+D10+D11+D12+D13+D17</f>
        <v>235689.3</v>
      </c>
      <c r="E18" s="8">
        <f>E7+E8+E9+E10+E11+E12+E13+E17</f>
        <v>119003.5</v>
      </c>
      <c r="F18" s="8">
        <f t="shared" ref="E18:U18" si="5">F7+F8+F9+F10+F11+F12+F13+F17</f>
        <v>2201.5</v>
      </c>
      <c r="G18" s="8">
        <f t="shared" si="5"/>
        <v>0</v>
      </c>
      <c r="H18" s="8">
        <f t="shared" si="5"/>
        <v>25438.7</v>
      </c>
      <c r="I18" s="8">
        <f t="shared" si="5"/>
        <v>89045.6</v>
      </c>
      <c r="J18" s="8">
        <f t="shared" si="5"/>
        <v>47369.100000000006</v>
      </c>
      <c r="K18" s="8">
        <f t="shared" si="5"/>
        <v>20419.599999999999</v>
      </c>
      <c r="L18" s="8">
        <f t="shared" si="5"/>
        <v>1449.5</v>
      </c>
      <c r="M18" s="8">
        <f t="shared" si="5"/>
        <v>0</v>
      </c>
      <c r="N18" s="8">
        <f t="shared" si="5"/>
        <v>0</v>
      </c>
      <c r="O18" s="8">
        <f t="shared" si="5"/>
        <v>25500</v>
      </c>
      <c r="P18" s="8">
        <f t="shared" si="5"/>
        <v>33881.700000000004</v>
      </c>
      <c r="Q18" s="8">
        <f t="shared" si="5"/>
        <v>9863.2999999999993</v>
      </c>
      <c r="R18" s="8">
        <f t="shared" si="5"/>
        <v>1518.4</v>
      </c>
      <c r="S18" s="8">
        <f t="shared" si="5"/>
        <v>0</v>
      </c>
      <c r="T18" s="8">
        <f t="shared" si="5"/>
        <v>0</v>
      </c>
      <c r="U18" s="8">
        <f t="shared" si="5"/>
        <v>22500</v>
      </c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E20" s="5"/>
      <c r="F20" s="5"/>
      <c r="G20" s="5"/>
      <c r="H20" s="5"/>
      <c r="I20" s="5"/>
      <c r="J20" s="5"/>
      <c r="K20" s="5"/>
      <c r="L20" s="5"/>
      <c r="O20" s="5"/>
      <c r="P20" s="5"/>
      <c r="Q20" s="5"/>
      <c r="R20" s="5"/>
    </row>
    <row r="21" spans="1:21" ht="23.45" customHeight="1" x14ac:dyDescent="0.25">
      <c r="B21" s="6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0"/>
      <c r="R21" s="15"/>
    </row>
    <row r="22" spans="1:21" ht="31.5" customHeight="1" x14ac:dyDescent="0.2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11"/>
    </row>
    <row r="23" spans="1:21" ht="28.5" customHeight="1" x14ac:dyDescent="0.25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11"/>
    </row>
  </sheetData>
  <mergeCells count="28">
    <mergeCell ref="B22:O22"/>
    <mergeCell ref="B23:O23"/>
    <mergeCell ref="K5:K6"/>
    <mergeCell ref="C4:C6"/>
    <mergeCell ref="B4:B6"/>
    <mergeCell ref="O5:O6"/>
    <mergeCell ref="D4:I4"/>
    <mergeCell ref="D5:D6"/>
    <mergeCell ref="J4:O4"/>
    <mergeCell ref="J5:J6"/>
    <mergeCell ref="F5:F6"/>
    <mergeCell ref="L5:L6"/>
    <mergeCell ref="O1:U1"/>
    <mergeCell ref="A2:U2"/>
    <mergeCell ref="E5:E6"/>
    <mergeCell ref="Q5:Q6"/>
    <mergeCell ref="A4:A6"/>
    <mergeCell ref="G5:G6"/>
    <mergeCell ref="H5:H6"/>
    <mergeCell ref="M5:M6"/>
    <mergeCell ref="N5:N6"/>
    <mergeCell ref="I5:I6"/>
    <mergeCell ref="S5:S6"/>
    <mergeCell ref="T5:T6"/>
    <mergeCell ref="U5:U6"/>
    <mergeCell ref="P4:U4"/>
    <mergeCell ref="P5:P6"/>
    <mergeCell ref="R5:R6"/>
  </mergeCells>
  <printOptions horizontalCentered="1"/>
  <pageMargins left="0.19685039370078741" right="0.19685039370078741" top="0.63" bottom="0.31496062992125984" header="0.31496062992125984" footer="0.31496062992125984"/>
  <pageSetup paperSize="9" scale="4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2014-02-26T11:55:17Z</dcterms:modified>
</cp:coreProperties>
</file>