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8" windowWidth="15120" windowHeight="7296" tabRatio="808" activeTab="10"/>
  </bookViews>
  <sheets>
    <sheet name="Форма 1" sheetId="1" r:id="rId1"/>
    <sheet name="Форма 2" sheetId="2" r:id="rId2"/>
    <sheet name="Форма 3" sheetId="3" r:id="rId3"/>
    <sheet name="форма 5 " sheetId="4" r:id="rId4"/>
    <sheet name="форма 5" sheetId="5" state="hidden" r:id="rId5"/>
    <sheet name="Форма 6" sheetId="6" state="hidden" r:id="rId6"/>
    <sheet name="Форма 6 " sheetId="7" r:id="rId7"/>
    <sheet name="форма 7" sheetId="8" r:id="rId8"/>
    <sheet name="Форма 8" sheetId="9" r:id="rId9"/>
    <sheet name="форма 9" sheetId="10" r:id="rId10"/>
    <sheet name="форма 10" sheetId="11" r:id="rId11"/>
  </sheets>
  <externalReferences>
    <externalReference r:id="rId14"/>
  </externalReferences>
  <definedNames>
    <definedName name="_xlnm.Print_Area" localSheetId="0">'Форма 1'!$A$1:$D$21</definedName>
    <definedName name="_xlnm.Print_Area" localSheetId="10">'форма 10'!$A$1:$B$14</definedName>
    <definedName name="_xlnm.Print_Area" localSheetId="1">'Форма 2'!$A$1:$L$14</definedName>
    <definedName name="_xlnm.Print_Area" localSheetId="2">'Форма 3'!$A$1:$G$28</definedName>
    <definedName name="_xlnm.Print_Area" localSheetId="4">'форма 5'!$A$1:$L$37</definedName>
    <definedName name="_xlnm.Print_Area" localSheetId="3">'форма 5 '!$A$1:$L$37</definedName>
    <definedName name="_xlnm.Print_Area" localSheetId="5">'Форма 6'!$A$1:$J$17</definedName>
    <definedName name="_xlnm.Print_Area" localSheetId="6">'Форма 6 '!$A$1:$J$13</definedName>
    <definedName name="_xlnm.Print_Area" localSheetId="7">'форма 7'!$A$1:$L$70</definedName>
    <definedName name="_xlnm.Print_Area" localSheetId="8">'Форма 8'!$A$1:$AJ$13</definedName>
    <definedName name="_xlnm.Print_Area" localSheetId="9">'форма 9'!$A$2:$J$12</definedName>
    <definedName name="ОИВ">#REF!</definedName>
  </definedNames>
  <calcPr fullCalcOnLoad="1"/>
</workbook>
</file>

<file path=xl/sharedStrings.xml><?xml version="1.0" encoding="utf-8"?>
<sst xmlns="http://schemas.openxmlformats.org/spreadsheetml/2006/main" count="863" uniqueCount="559">
  <si>
    <t>№ п/п</t>
  </si>
  <si>
    <t>ФОРМА №1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</si>
  <si>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</si>
  <si>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</si>
  <si>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</si>
  <si>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</si>
  <si>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t>Число многоквартирных домов - всего</t>
  </si>
  <si>
    <r>
      <t>из них оснащено</t>
    </r>
    <r>
      <rPr>
        <b/>
        <sz val="14"/>
        <color indexed="8"/>
        <rFont val="Times New Roman"/>
        <family val="1"/>
      </rPr>
      <t xml:space="preserve"> (общедомовыми)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</si>
  <si>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>холодной воды</t>
  </si>
  <si>
    <t>горячей воды</t>
  </si>
  <si>
    <t>тепловой энергии</t>
  </si>
  <si>
    <t>электрической энергии</t>
  </si>
  <si>
    <t>природного газа</t>
  </si>
  <si>
    <t>Число жилых домов (индивидуально-определенных зданий) - всего</t>
  </si>
  <si>
    <r>
      <t>из них оснащено</t>
    </r>
    <r>
      <rPr>
        <b/>
        <i/>
        <sz val="14"/>
        <color indexed="8"/>
        <rFont val="Times New Roman"/>
        <family val="1"/>
      </rPr>
      <t xml:space="preserve"> индивидуальными</t>
    </r>
    <r>
      <rPr>
        <sz val="14"/>
        <color indexed="8"/>
        <rFont val="Times New Roman"/>
        <family val="1"/>
      </rPr>
      <t xml:space="preserve"> приборами учета потребляемых </t>
    </r>
    <r>
      <rPr>
        <i/>
        <sz val="14"/>
        <color indexed="8"/>
        <rFont val="Times New Roman"/>
        <family val="1"/>
      </rPr>
      <t>коммунальных ресурсов:</t>
    </r>
  </si>
  <si>
    <t>ФОРМА №2</t>
  </si>
  <si>
    <t>Перечень</t>
  </si>
  <si>
    <t>Количество объектов, шт.</t>
  </si>
  <si>
    <t xml:space="preserve">УСТАНОВЛЕНО и ВВЕДЕНО в эксплуатацию приборов учета, штук </t>
  </si>
  <si>
    <t>Сколько ВСЕГО приборов учета НЕОБХОДИМО на объектах, штук</t>
  </si>
  <si>
    <t>газа природного</t>
  </si>
  <si>
    <t>Всего:</t>
  </si>
  <si>
    <t>в том числе:</t>
  </si>
  <si>
    <t>в зданиях, строениях, сооружениях, используемых для размещения органов исполнительной власти Республики Коми</t>
  </si>
  <si>
    <t>Примечания:</t>
  </si>
  <si>
    <t>ФОРМА №3</t>
  </si>
  <si>
    <t>Реквизиты утвержденной программы по энергосбережению и повышению энергетической эффективности (дата принятия, утвердивший орган)</t>
  </si>
  <si>
    <t>Общий размер финансирования мероприятий, тыс. руб.</t>
  </si>
  <si>
    <t>В том числе:</t>
  </si>
  <si>
    <t>Причины отсутствия программы по энергосбережению и повышению энергетической эффективности</t>
  </si>
  <si>
    <t>финансируемых из средств бюджета, тыс. руб.</t>
  </si>
  <si>
    <t>финансируемых из внебюджетных источников, тыс. руб.</t>
  </si>
  <si>
    <t>1.</t>
  </si>
  <si>
    <t>ИТОГО:</t>
  </si>
  <si>
    <t>2.</t>
  </si>
  <si>
    <t xml:space="preserve"> </t>
  </si>
  <si>
    <t>3.</t>
  </si>
  <si>
    <t>Организации, осуществляющее регулируемые виды деятельности (ОКК)</t>
  </si>
  <si>
    <t>№№ п/п</t>
  </si>
  <si>
    <t>Наименование мероприятия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</si>
  <si>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</si>
  <si>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</si>
  <si>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</si>
  <si>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</si>
  <si>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>Мероприятия …</t>
  </si>
  <si>
    <t>III. Мероприятия по энергосбережению и повышению энергетической эффективности …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</si>
  <si>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</si>
  <si>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тыс.руб.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</si>
  <si>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</si>
  <si>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</si>
  <si>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2014 год (план)</t>
  </si>
  <si>
    <t>ВСЕГО по ПРОГРАММЕ:</t>
  </si>
  <si>
    <t>Объем финансирования средств по мероприятиям в бюджетной сфере</t>
  </si>
  <si>
    <t>муниципальный  бюджет</t>
  </si>
  <si>
    <t>внебюджетные средства</t>
  </si>
  <si>
    <t>Объем финансирования средств по мероприятиям в жилищном фонде</t>
  </si>
  <si>
    <t>Объем финансирования средств по мероприятиям …</t>
  </si>
  <si>
    <t>I. Мероприятия по энергосбережению и повышению энергетической эффективности в жилищном фонде</t>
  </si>
  <si>
    <t>II. Мероприятия по энергосбережению и повышению энергетической эффективности в бюджетных учереждениях</t>
  </si>
  <si>
    <t>Мероприятия группировать по годам реализации мероприятий.</t>
  </si>
  <si>
    <t>ФОРМА №5</t>
  </si>
  <si>
    <t>ФОРМА №6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</si>
  <si>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_____________________________________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</si>
  <si>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</si>
  <si>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</si>
  <si>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</si>
  <si>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>Процент выполнения программы в целом по всем бюджетам</t>
  </si>
  <si>
    <t xml:space="preserve">всего            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</si>
  <si>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</si>
  <si>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</si>
  <si>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2014 год (факт)       </t>
  </si>
  <si>
    <t>Единица измерения</t>
  </si>
  <si>
    <t>Данные по целевому показателю "Удельный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нормативам") по МО____________________________________________</t>
  </si>
  <si>
    <t>Факт</t>
  </si>
  <si>
    <t>Удельный расход электрической энергии в системах уличного освещения (на 1 кв.метр освещаемой площади с уровнем освещенности, соответствующим установленным нормативам)</t>
  </si>
  <si>
    <r>
      <t>кВтч/м</t>
    </r>
    <r>
      <rPr>
        <vertAlign val="superscript"/>
        <sz val="14"/>
        <rFont val="Times New Roman"/>
        <family val="1"/>
      </rPr>
      <t>2</t>
    </r>
  </si>
  <si>
    <t>Форма 8</t>
  </si>
  <si>
    <t>Наименование показателя (индикатора)</t>
  </si>
  <si>
    <t>2015 год (план)</t>
  </si>
  <si>
    <t xml:space="preserve">2015 год (факт)       </t>
  </si>
  <si>
    <t>2016 год (план)</t>
  </si>
  <si>
    <t>2017 год (план)</t>
  </si>
  <si>
    <r>
      <rPr>
        <b/>
        <sz val="20"/>
        <color indexed="8"/>
        <rFont val="Times New Roman"/>
        <family val="1"/>
      </rPr>
      <t>Общий объем финансирования программы (подпрограммы)</t>
    </r>
    <r>
      <rPr>
        <sz val="18"/>
        <color indexed="8"/>
        <rFont val="Times New Roman"/>
        <family val="1"/>
      </rPr>
      <t xml:space="preserve"> "Энергосбережение …", тыс. руб.</t>
    </r>
  </si>
  <si>
    <t>Наименование МО</t>
  </si>
  <si>
    <t>Наименование муниципальной программы</t>
  </si>
  <si>
    <t>Наименование муниципальной программы (подпрограммы) "Энергосбережение …"</t>
  </si>
  <si>
    <t>Программа (подпрограмма) "Энергосбережение…" утверждена МПА</t>
  </si>
  <si>
    <t>Период реализации муниципальной программы (подпрограммы) "Энергосбережение …"</t>
  </si>
  <si>
    <t>План мероприятий по реализации муниципальной программы (подпрограммы) "Энергосбережение…", утвержденный МПА</t>
  </si>
  <si>
    <r>
      <t>м</t>
    </r>
    <r>
      <rPr>
        <vertAlign val="superscript"/>
        <sz val="14"/>
        <rFont val="Times New Roman"/>
        <family val="1"/>
      </rPr>
      <t>2</t>
    </r>
  </si>
  <si>
    <t>кВтч</t>
  </si>
  <si>
    <t xml:space="preserve"> Общая площадь уличного освещения территории муниципального образования на конец года (отчетного периода)</t>
  </si>
  <si>
    <t>Объем потребления электрической энергии в системах уличного освещения на территории муниципального образования за отчетный период</t>
  </si>
  <si>
    <t>Форма 10</t>
  </si>
  <si>
    <t>Информационное обеспечение мероприятий</t>
  </si>
  <si>
    <t>5. Выполнения иных действий в соответствии с законодательством об энергосбережении и о повышении энергетической эффективности.</t>
  </si>
  <si>
    <t xml:space="preserve"> - Социальной рекламы в области энергосбережения и повышения энергетической эффективности.</t>
  </si>
  <si>
    <t>1. Адрес сайта (ов), на которых размещается требуемая информация (указать адресную ссылку)</t>
  </si>
  <si>
    <r>
      <t>Внимание! Обращаем внимание на единицы измерения- кВтч и м</t>
    </r>
    <r>
      <rPr>
        <vertAlign val="superscript"/>
        <sz val="16"/>
        <rFont val="Times New Roman"/>
        <family val="1"/>
      </rPr>
      <t>2</t>
    </r>
    <r>
      <rPr>
        <sz val="16"/>
        <rFont val="Times New Roman"/>
        <family val="1"/>
      </rPr>
      <t>, а не тыс.кВтч. , тыс.м</t>
    </r>
    <r>
      <rPr>
        <vertAlign val="superscript"/>
        <sz val="16"/>
        <rFont val="Times New Roman"/>
        <family val="1"/>
      </rPr>
      <t>2</t>
    </r>
  </si>
  <si>
    <t xml:space="preserve">2016 год (факт)       </t>
  </si>
  <si>
    <t xml:space="preserve"> - уточняйте из какого источника финансируется оснащение приборами отчета: из средств собственников в лице управляющих компаний, из бюджетных или внебюджетных источников или из федерального бюджета Фонда реформирования ЖКХ.</t>
  </si>
  <si>
    <t>6. В целях осуществления информационного обеспечения мероприятий по энергосбережению органы местного самоуправления обязаны обеспечить регулярное распространение:</t>
  </si>
  <si>
    <r>
      <rPr>
        <sz val="11"/>
        <rFont val="Times New Roman"/>
        <family val="1"/>
      </rPr>
      <t>Комментарии к заполнению формы.</t>
    </r>
    <r>
      <rPr>
        <sz val="11"/>
        <color indexed="8"/>
        <rFont val="Times New Roman"/>
        <family val="1"/>
      </rPr>
      <t xml:space="preserve"> </t>
    </r>
  </si>
  <si>
    <t>Внимание: если площадь менялась по освещению за квартала (необходимо все квартала сложить и поделить на 4 для определения средней площади)</t>
  </si>
  <si>
    <t>2017 год (факт)</t>
  </si>
  <si>
    <t>План</t>
  </si>
  <si>
    <t>Форма 9</t>
  </si>
  <si>
    <t>Экономия в стоимостном выражении</t>
  </si>
  <si>
    <t>Экономия в процентном соотношении</t>
  </si>
  <si>
    <t>2009г. (факт)</t>
  </si>
  <si>
    <t>%</t>
  </si>
  <si>
    <t>Примечание:</t>
  </si>
  <si>
    <t>2) Приказом Минэкономразвития РФ от 24.10.2011 №591 утвержден "Порядок определения объемов снижения потребляемых государственными (муниципальными) учреждениями ресурсов в сопоставимых условиях".</t>
  </si>
  <si>
    <t>2017г. (факт)</t>
  </si>
  <si>
    <t>на 1 января 2019 г.</t>
  </si>
  <si>
    <t>Запланировано финансирование на 2014-2018 год</t>
  </si>
  <si>
    <t>Выполнено мероприятий за 2014-2018 год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</si>
  <si>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2014-2017 к запланированному на 2014-2017)</t>
    </r>
  </si>
  <si>
    <t>Консультации по телефону 8 (8212) 39-19-48, Максименко Оксана Игоревна, Осипов Владислав Николаевич</t>
  </si>
  <si>
    <t>2018 год (план)</t>
  </si>
  <si>
    <t>2018 год (факт)</t>
  </si>
  <si>
    <t>1 кв. 2018</t>
  </si>
  <si>
    <t>2 кв. 2018</t>
  </si>
  <si>
    <t>3 кв. 2018</t>
  </si>
  <si>
    <t>4 кв. 2018</t>
  </si>
  <si>
    <t>2018г. (факт)</t>
  </si>
  <si>
    <t>2018г. (факт в сопоставимом уровне)</t>
  </si>
  <si>
    <t>2019г. (план)</t>
  </si>
  <si>
    <t>2018г. (в сопоставимом уровне) к 2009г.</t>
  </si>
  <si>
    <t>2019г. (план) к 2009г.</t>
  </si>
  <si>
    <t>Наименование организации смуниципальным участием и организации, осуществляющей регулируемые виды деятельности</t>
  </si>
  <si>
    <t>Организации смуниципальным участием (МУПы)</t>
  </si>
  <si>
    <t>Расходы из бюджета на обеспечение энергетическими ресурсамимуниципальных бюджетных учреждений</t>
  </si>
  <si>
    <t>Указатьконкретное размещение информации (в средствах массовой информации, на сайте ОМС, прочее)</t>
  </si>
  <si>
    <t>2. Обязательное размещение информации, включенной в государственную информационную систему в области энергосбережения и повышения энергетической эффективности (ГИС.Энергоэффективность, модуль ГИС.Энергоэффективность и пр.)(указать адресную ссылку)</t>
  </si>
  <si>
    <t>3. Опубликование органами местного самоуправления в средствах массовой информации муниципальной программы (подпрограммы) энергосбережения и повышения энергетической эффективности</t>
  </si>
  <si>
    <t>4. Организацииорганами местного самоуправления распространения в средствах массовой информации тематических теле- и радиопередач, информационно-просветительских программ о мероприятиях и способах энергосбережения и повышения энергетической эффективности, о выдающихся достижениях, в том числе зарубежных, в области энергосбережения и повышения энергетической эффективности и иной актуальной информации в данной области</t>
  </si>
  <si>
    <t xml:space="preserve"> - Информации об установленных законом правах и обязанностях физических лиц, о требованиях, предъявляемых к собственникам жилых домов, собственникам помещений в многоквартирных домах, лицам, ответственным за содержание многоквартирных домов, и об иныхтребованиях;</t>
  </si>
  <si>
    <t>1. В столбцах 3-7 "Приборы учета, используемые при осуществлении расчетов за энергетические ресурсы" учитывать наличие всех приборов учета, с помощью которых осуществляются расчеты за поставленные ресурсы.</t>
  </si>
  <si>
    <t>2. В столбцах 8-12 "Приборы учета, необходимые для обеспечения завершения оснащения зданий, строений, сооружений"указывается необходимая потребность в приборах учета в соответствии с требованиями закона. Согласно ст.13 Федерального закона от 23.11.2009 №261-ФЗ здания, строения, сооружения оснащаются приборами учета:</t>
  </si>
  <si>
    <t xml:space="preserve"> - электрической энергии - с мощностью потребления электрической энергии более 5 кВт.</t>
  </si>
  <si>
    <t xml:space="preserve">Основание: Постановление Правительства РФ от 31.12.2009 №1225 «О требованиях к региональным и муниципальным программам в области энергосбережения и повышения энергетической эффективности» (в редакции постановления Правительства РФ от 22.07.2013 №615) </t>
  </si>
  <si>
    <t>Примечание. Расчет целевого показателя производится в разрезе каждого квартального периода и по итогам года в целом за 2018 год. При расчете целевого показателя за квартал в указанные в запросах сроки, предлагаем принимать ожидаемый объем потребления электрической энергии за последний месяц (либо по объемам предыдущего календарного года) с последующим уточнением в следующем отчетном периоде года.</t>
  </si>
  <si>
    <t>Пункт 10. Планирование расходов местного бюджета на оплату бюджетными учреждениями энергетических ресурсов исходя из сокращения потреблениями ими каждого энергоресурса на 3 процента по отношению к уровню 2009 года в течение 5 лет начиная с 1 января 2010 года</t>
  </si>
  <si>
    <t>ФОРМА №7</t>
  </si>
  <si>
    <t>МО_______________________________________________</t>
  </si>
  <si>
    <t xml:space="preserve">Основание: </t>
  </si>
  <si>
    <t>1. Постановление Правительства РФ от 31.12.2009 №1225 «О требованиях к региональным и муниципальным программам в области энергосбережения и повышения энергетической эффективности»)</t>
  </si>
  <si>
    <t>Наименование целевых показателей</t>
  </si>
  <si>
    <t>Обозначение</t>
  </si>
  <si>
    <t>Расчетная формула</t>
  </si>
  <si>
    <t>Наименование показателей (индикаторов)</t>
  </si>
  <si>
    <r>
      <t xml:space="preserve">Примечание: в случае отсутствия отдельных целевых показателей (например, нет природного газа на территории МО), строки с целевыми показателями </t>
    </r>
    <r>
      <rPr>
        <b/>
        <sz val="12"/>
        <rFont val="Times New Roman"/>
        <family val="1"/>
      </rPr>
      <t>не исключать!</t>
    </r>
  </si>
  <si>
    <t>3.1. Общие целевые показатели в области энергосбережения и повышения энергетической эффективности</t>
  </si>
  <si>
    <t>3.1.1.Доля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</si>
  <si>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Дмо.ээ</t>
  </si>
  <si>
    <t>(ОПмо.ээ.учет/ОПмо.ээ.общий)*100%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</si>
  <si>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</t>
  </si>
  <si>
    <t>тыс. кВтч</t>
  </si>
  <si>
    <r>
      <t>ОП</t>
    </r>
    <r>
      <rPr>
        <vertAlign val="subscript"/>
        <sz val="14"/>
        <color indexed="8"/>
        <rFont val="Times New Roman"/>
        <family val="1"/>
      </rPr>
      <t>мо.ээ.учет</t>
    </r>
  </si>
  <si>
    <t xml:space="preserve">Общий объем потребления (использования) на территории муниципального образования электрической </t>
  </si>
  <si>
    <r>
      <t>ОП</t>
    </r>
    <r>
      <rPr>
        <vertAlign val="subscript"/>
        <sz val="11"/>
        <color indexed="8"/>
        <rFont val="Times New Roman"/>
        <family val="1"/>
      </rPr>
      <t>мо.ээ.общий</t>
    </r>
  </si>
  <si>
    <t xml:space="preserve">3.1.2.Доля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</t>
  </si>
  <si>
    <t xml:space="preserve">Дмо.тэ, </t>
  </si>
  <si>
    <r>
      <t>(ОП</t>
    </r>
    <r>
      <rPr>
        <vertAlign val="subscript"/>
        <sz val="14"/>
        <color indexed="8"/>
        <rFont val="Times New Roman"/>
        <family val="1"/>
      </rPr>
      <t>мо.тэ.учет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мо.тэ.общий</t>
    </r>
    <r>
      <rPr>
        <sz val="14"/>
        <color indexed="8"/>
        <rFont val="Times New Roman"/>
        <family val="1"/>
      </rPr>
      <t>)×100%</t>
    </r>
  </si>
  <si>
    <t xml:space="preserve"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 </t>
  </si>
  <si>
    <t>Гкал</t>
  </si>
  <si>
    <r>
      <t>ОП</t>
    </r>
    <r>
      <rPr>
        <vertAlign val="subscript"/>
        <sz val="11"/>
        <color indexed="8"/>
        <rFont val="Times New Roman"/>
        <family val="1"/>
      </rPr>
      <t>мо.тэ.учет</t>
    </r>
  </si>
  <si>
    <t>Общий объем потребления (использования) на территории муниципального образования тепловой энергии</t>
  </si>
  <si>
    <t>ОПмо.тэ.общий</t>
  </si>
  <si>
    <t>3.1.3.Доля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</si>
  <si>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Дмо.хвс</t>
  </si>
  <si>
    <r>
      <t>(ОП</t>
    </r>
    <r>
      <rPr>
        <vertAlign val="subscript"/>
        <sz val="14"/>
        <color indexed="8"/>
        <rFont val="Times New Roman"/>
        <family val="1"/>
      </rPr>
      <t>мо.хвс.учет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мо.вс.общий</t>
    </r>
    <r>
      <rPr>
        <sz val="14"/>
        <color indexed="8"/>
        <rFont val="Times New Roman"/>
        <family val="1"/>
      </rPr>
      <t>)×100%</t>
    </r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</si>
  <si>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</t>
  </si>
  <si>
    <t>тыс. куб.м</t>
  </si>
  <si>
    <r>
      <t>ОП</t>
    </r>
    <r>
      <rPr>
        <vertAlign val="subscript"/>
        <sz val="14"/>
        <color indexed="8"/>
        <rFont val="Times New Roman"/>
        <family val="1"/>
      </rPr>
      <t>мо.хвс.учет</t>
    </r>
  </si>
  <si>
    <t>Общий объем потребления (использования) на территории муниципального образования холодной воды</t>
  </si>
  <si>
    <t>ОПмо.вс.общий</t>
  </si>
  <si>
    <t xml:space="preserve">3.1.4.Доля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</t>
  </si>
  <si>
    <t>Дмо.гвс</t>
  </si>
  <si>
    <r>
      <t>(ОП</t>
    </r>
    <r>
      <rPr>
        <vertAlign val="subscript"/>
        <sz val="14"/>
        <color indexed="8"/>
        <rFont val="Times New Roman"/>
        <family val="1"/>
      </rPr>
      <t>мо.гвс.учет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мо.гвс.общий</t>
    </r>
    <r>
      <rPr>
        <sz val="14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</si>
  <si>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</t>
  </si>
  <si>
    <r>
      <t>ОП</t>
    </r>
    <r>
      <rPr>
        <vertAlign val="subscript"/>
        <sz val="14"/>
        <color indexed="8"/>
        <rFont val="Times New Roman"/>
        <family val="1"/>
      </rPr>
      <t>мо.гвс.учет</t>
    </r>
  </si>
  <si>
    <t>Общий объем потребления (использования) на территории муниципального образования горячей воды</t>
  </si>
  <si>
    <t>ОПмо.гвс.общий</t>
  </si>
  <si>
    <t>3.1.5.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</si>
  <si>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 xml:space="preserve">Дмо.газ </t>
  </si>
  <si>
    <r>
      <t>(ОП</t>
    </r>
    <r>
      <rPr>
        <vertAlign val="subscript"/>
        <sz val="14"/>
        <color indexed="8"/>
        <rFont val="Times New Roman"/>
        <family val="1"/>
      </rPr>
      <t>мо.газ.учет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мо.газ.общий</t>
    </r>
    <r>
      <rPr>
        <sz val="14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</si>
  <si>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</t>
  </si>
  <si>
    <r>
      <t>ОП</t>
    </r>
    <r>
      <rPr>
        <vertAlign val="subscript"/>
        <sz val="14"/>
        <color indexed="8"/>
        <rFont val="Times New Roman"/>
        <family val="1"/>
      </rPr>
      <t>мо.газ.учет</t>
    </r>
  </si>
  <si>
    <t>Общий объем потребления (использования) на территории муниципального образования природного газа</t>
  </si>
  <si>
    <t>ОПмо.газ.общий</t>
  </si>
  <si>
    <t xml:space="preserve">3.1.6.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 </t>
  </si>
  <si>
    <t>Дмо.эр.воз</t>
  </si>
  <si>
    <r>
      <rPr>
        <sz val="14"/>
        <color indexed="8"/>
        <rFont val="Times New Roman"/>
        <family val="1"/>
      </rPr>
      <t>(ОП</t>
    </r>
    <r>
      <rPr>
        <vertAlign val="subscript"/>
        <sz val="14"/>
        <color indexed="8"/>
        <rFont val="Times New Roman"/>
        <family val="1"/>
      </rPr>
      <t>мо.эр.воз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мо.эр.общий</t>
    </r>
    <r>
      <rPr>
        <sz val="14"/>
        <color indexed="8"/>
        <rFont val="Times New Roman"/>
        <family val="1"/>
      </rPr>
      <t>)×100%</t>
    </r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</si>
  <si>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</t>
  </si>
  <si>
    <t xml:space="preserve"> т.у.т.</t>
  </si>
  <si>
    <r>
      <t>ОП</t>
    </r>
    <r>
      <rPr>
        <vertAlign val="subscript"/>
        <sz val="14"/>
        <color indexed="8"/>
        <rFont val="Times New Roman"/>
        <family val="1"/>
      </rPr>
      <t>мо.эр.воз</t>
    </r>
  </si>
  <si>
    <t>Общий объем энергетических ресурсов, произведенных на территории муниципального образования</t>
  </si>
  <si>
    <t>ОПмо.эр.общий</t>
  </si>
  <si>
    <t>3.2. Целевые показатели в области энергосбережения и повышения энергетической эффективности в муниципальном секторе</t>
  </si>
  <si>
    <t xml:space="preserve">3.2.1. Удельный расход электрической энергии на снабжение органов местного самоуправления и муниципальных учреждений (в расчете на 1 кв. метр общей площади) </t>
  </si>
  <si>
    <t xml:space="preserve">(Уээ.мо) </t>
  </si>
  <si>
    <t xml:space="preserve"> кВт.ч/кв.м</t>
  </si>
  <si>
    <t>ОПээ.мо/Пмо</t>
  </si>
  <si>
    <t>Объем потребления электрической энергии в органах местного самоуправления и муниципальных учреждениях</t>
  </si>
  <si>
    <t>кВт.ч</t>
  </si>
  <si>
    <r>
      <t>ОП</t>
    </r>
    <r>
      <rPr>
        <vertAlign val="subscript"/>
        <sz val="14"/>
        <color indexed="8"/>
        <rFont val="Times New Roman"/>
        <family val="1"/>
      </rPr>
      <t>ээ.мо</t>
    </r>
    <r>
      <rPr>
        <sz val="14"/>
        <color indexed="8"/>
        <rFont val="Times New Roman"/>
        <family val="1"/>
      </rPr>
      <t xml:space="preserve"> </t>
    </r>
  </si>
  <si>
    <t>Площадь размещения органов местного самоуправления и муниципальных учреждений</t>
  </si>
  <si>
    <t>кв.м</t>
  </si>
  <si>
    <t>Пмо</t>
  </si>
  <si>
    <t>3.2.2.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</si>
  <si>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Утэ.мо</t>
  </si>
  <si>
    <t>Гкал/кв.м</t>
  </si>
  <si>
    <r>
      <t>ОП</t>
    </r>
    <r>
      <rPr>
        <vertAlign val="subscript"/>
        <sz val="14"/>
        <color indexed="8"/>
        <rFont val="Times New Roman"/>
        <family val="1"/>
      </rPr>
      <t>тэ.мо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</t>
    </r>
  </si>
  <si>
    <t>Объем потребления тепловой энергии в органах местного самоуправления и муниципальных учреждениях</t>
  </si>
  <si>
    <t>ОПтэ.мо</t>
  </si>
  <si>
    <t xml:space="preserve">3.2.3. Удельный расход холодной воды на снабжение органов местного самоуправления и муниципальных учреждений (в расчете на 1 человека) </t>
  </si>
  <si>
    <t>Ухвс.мо</t>
  </si>
  <si>
    <t>куб.м/чел.</t>
  </si>
  <si>
    <r>
      <t>ОП</t>
    </r>
    <r>
      <rPr>
        <vertAlign val="subscript"/>
        <sz val="14"/>
        <color indexed="8"/>
        <rFont val="Times New Roman"/>
        <family val="1"/>
      </rPr>
      <t>хвс.мо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</t>
    </r>
  </si>
  <si>
    <t xml:space="preserve"> Объем потребления холодной воды в органах местного самоуправления и муниципальных учреждениях</t>
  </si>
  <si>
    <t>куб.м</t>
  </si>
  <si>
    <t>ОПхвс.мо</t>
  </si>
  <si>
    <t>Количество работников органов местного самоуправления и муниципальных учреждений</t>
  </si>
  <si>
    <t>чел.</t>
  </si>
  <si>
    <t>Кмо</t>
  </si>
  <si>
    <t xml:space="preserve">3.2.4. Удельный расход горячей воды на снабжение органов местного самоуправления и муниципальных учреждений (в расчете на 1 человека) </t>
  </si>
  <si>
    <t>Угвс.мо</t>
  </si>
  <si>
    <r>
      <t>ОП</t>
    </r>
    <r>
      <rPr>
        <vertAlign val="subscript"/>
        <sz val="14"/>
        <color indexed="8"/>
        <rFont val="Times New Roman"/>
        <family val="1"/>
      </rPr>
      <t>гвс.мо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</t>
    </r>
  </si>
  <si>
    <t xml:space="preserve"> Объем потребления горячей воды в органах местного самоуправления и муниципальных учреждениях</t>
  </si>
  <si>
    <r>
      <t>ОП</t>
    </r>
    <r>
      <rPr>
        <vertAlign val="subscript"/>
        <sz val="14"/>
        <color indexed="8"/>
        <rFont val="Times New Roman"/>
        <family val="1"/>
      </rPr>
      <t>гвс.мо</t>
    </r>
  </si>
  <si>
    <t xml:space="preserve">3.2.5. Удельный расход природного газа на снабжение органов местного самоуправления и муниципальных учреждений (в расчете на 1 человека) </t>
  </si>
  <si>
    <t>Угаз.мо</t>
  </si>
  <si>
    <r>
      <t>ОП</t>
    </r>
    <r>
      <rPr>
        <vertAlign val="subscript"/>
        <sz val="14"/>
        <color indexed="8"/>
        <rFont val="Times New Roman"/>
        <family val="1"/>
      </rPr>
      <t>газ.мо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</t>
    </r>
  </si>
  <si>
    <t>Объем потребления природного газа в органах местного самоуправления и муниципальных учреждениях</t>
  </si>
  <si>
    <t>ОПгаз.мо</t>
  </si>
  <si>
    <t xml:space="preserve">3.2.6.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</t>
  </si>
  <si>
    <t>Оэконом.мо</t>
  </si>
  <si>
    <r>
      <t>(ПЛАН</t>
    </r>
    <r>
      <rPr>
        <vertAlign val="subscript"/>
        <sz val="14"/>
        <color indexed="8"/>
        <rFont val="Times New Roman"/>
        <family val="1"/>
      </rPr>
      <t>эконом.мо</t>
    </r>
    <r>
      <rPr>
        <sz val="14"/>
        <color indexed="8"/>
        <rFont val="Times New Roman"/>
        <family val="1"/>
      </rPr>
      <t>/МП</t>
    </r>
    <r>
      <rPr>
        <vertAlign val="subscript"/>
        <sz val="14"/>
        <color indexed="8"/>
        <rFont val="Times New Roman"/>
        <family val="1"/>
      </rPr>
      <t>ба</t>
    </r>
    <r>
      <rPr>
        <sz val="14"/>
        <color indexed="8"/>
        <rFont val="Times New Roman"/>
        <family val="1"/>
      </rPr>
      <t>)×    100%</t>
    </r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</si>
  <si>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</si>
  <si>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</si>
  <si>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ПЛАНэконом.мо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</si>
  <si>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</si>
  <si>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МПба</t>
  </si>
  <si>
    <t xml:space="preserve">3.2.7. 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
</t>
  </si>
  <si>
    <t>-</t>
  </si>
  <si>
    <t>ед.</t>
  </si>
  <si>
    <t>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</t>
  </si>
  <si>
    <t>3.3. Целевые показатели в области энергосбережения и повышения энергетической эффективности в жилищном фонде</t>
  </si>
  <si>
    <r>
      <t>3.3.1.</t>
    </r>
    <r>
      <rPr>
        <i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</t>
    </r>
  </si>
  <si>
    <t>Умо.тэ.мкд</t>
  </si>
  <si>
    <r>
      <t>ОП</t>
    </r>
    <r>
      <rPr>
        <vertAlign val="subscript"/>
        <sz val="14"/>
        <color indexed="8"/>
        <rFont val="Times New Roman"/>
        <family val="1"/>
      </rPr>
      <t>мо.тэ.мкд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мо.мкд</t>
    </r>
  </si>
  <si>
    <t xml:space="preserve"> Объем потребления (использования) тепловой энергии в многоквартирных домах, расположенных на территории муниципального образования</t>
  </si>
  <si>
    <t>ОПмо.тэ.мкд</t>
  </si>
  <si>
    <t>Площадь многоквартирных домов на территории муниципального образования</t>
  </si>
  <si>
    <t>Пмо.мкд</t>
  </si>
  <si>
    <t xml:space="preserve">3.3.2. Удельный расход холодной воды в многоквартирных домах (в расчете на 1 жителя) </t>
  </si>
  <si>
    <t>Умо.хвс.мкд</t>
  </si>
  <si>
    <r>
      <t>ОП</t>
    </r>
    <r>
      <rPr>
        <vertAlign val="subscript"/>
        <sz val="14"/>
        <color indexed="8"/>
        <rFont val="Times New Roman"/>
        <family val="1"/>
      </rPr>
      <t>мо.хвс.мкд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мо.мкд</t>
    </r>
  </si>
  <si>
    <t>Объем потребления (использования) холодной воды в многоквартирных домах, расположенных на территории муниципального образования</t>
  </si>
  <si>
    <t>ОПмо.хвс.мкд</t>
  </si>
  <si>
    <t>Количество жителей, проживающих в многоквартирных домах, расположенных на территории муниципального образования</t>
  </si>
  <si>
    <t>Кмо.мкд</t>
  </si>
  <si>
    <t xml:space="preserve">3.3.3. Удельный расход горячей воды в многоквартирных домах (в расчете на 1 жителя) </t>
  </si>
  <si>
    <t>Умо.гвс.мкд</t>
  </si>
  <si>
    <r>
      <t>ОП</t>
    </r>
    <r>
      <rPr>
        <vertAlign val="subscript"/>
        <sz val="14"/>
        <color indexed="8"/>
        <rFont val="Times New Roman"/>
        <family val="1"/>
      </rPr>
      <t>мо.гвс.мкд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мо.мкд</t>
    </r>
  </si>
  <si>
    <t>Объем потребления (использования) горячей воды в многоквартирных домах, расположенных на территории муниципального образования</t>
  </si>
  <si>
    <t>ОПмо.гвс.мкд</t>
  </si>
  <si>
    <t xml:space="preserve">3.3.4. Удельный расход электрической энергии в многоквартирных домах (в расчете на 1 кв. метр общей площади) </t>
  </si>
  <si>
    <t>Умо.ээ.мкд</t>
  </si>
  <si>
    <t>кВт.ч/кв.м</t>
  </si>
  <si>
    <r>
      <t>ОП</t>
    </r>
    <r>
      <rPr>
        <vertAlign val="subscript"/>
        <sz val="14"/>
        <color indexed="8"/>
        <rFont val="Times New Roman"/>
        <family val="1"/>
      </rPr>
      <t>мо.ээ.мкд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мо.мкд</t>
    </r>
  </si>
  <si>
    <t xml:space="preserve"> Объем потребления (использования) электрической энергии в многоквартирных домах, расположенных на территории муниципального образования</t>
  </si>
  <si>
    <t>ОПмо.ээ.мкд</t>
  </si>
  <si>
    <t xml:space="preserve">3.3.5. 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</si>
  <si>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Умо.газ.учет.мкд</t>
  </si>
  <si>
    <t>тыс. куб.м/кв.м</t>
  </si>
  <si>
    <r>
      <t>ОП</t>
    </r>
    <r>
      <rPr>
        <vertAlign val="subscript"/>
        <sz val="14"/>
        <color indexed="8"/>
        <rFont val="Times New Roman"/>
        <family val="1"/>
      </rPr>
      <t>мо.газ.учет.мкд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мо.газ.учет.мкд</t>
    </r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</si>
  <si>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</t>
  </si>
  <si>
    <t xml:space="preserve">ОПмо.газ.учет.мкд </t>
  </si>
  <si>
    <t>Площадь многоквартирных домов с индивидуальными системами  газового отопления на территории муниципального образования</t>
  </si>
  <si>
    <t>Пмо.газ.учет.мкд</t>
  </si>
  <si>
    <t xml:space="preserve">3.3.6. Удельный расход природного газа в многоквартирных домах с иными системами теплоснабжения (в расчете на 1 жителя) </t>
  </si>
  <si>
    <t>Умо.газ.мкд</t>
  </si>
  <si>
    <t>тыс. куб.м/чел.</t>
  </si>
  <si>
    <r>
      <t>ОП</t>
    </r>
    <r>
      <rPr>
        <vertAlign val="subscript"/>
        <sz val="14"/>
        <color indexed="8"/>
        <rFont val="Times New Roman"/>
        <family val="1"/>
      </rPr>
      <t>мо.газ.мкд</t>
    </r>
    <r>
      <rPr>
        <sz val="14"/>
        <color indexed="8"/>
        <rFont val="Times New Roman"/>
        <family val="1"/>
      </rPr>
      <t>/К</t>
    </r>
    <r>
      <rPr>
        <vertAlign val="subscript"/>
        <sz val="14"/>
        <color indexed="8"/>
        <rFont val="Times New Roman"/>
        <family val="1"/>
      </rPr>
      <t>мо.газ.мкд</t>
    </r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</si>
  <si>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</t>
  </si>
  <si>
    <t>ОПмо.газ.мкд</t>
  </si>
  <si>
    <t>Количество жителей, проживающих в многоквартирных домах с иными системами теплоснабжения на территории муниципального образования</t>
  </si>
  <si>
    <t>Кмо.газ.мкд</t>
  </si>
  <si>
    <t xml:space="preserve">3.3.7. Удельный суммарный расход энергетических ресурсов в многоквартирных домах </t>
  </si>
  <si>
    <t>Умо.сумм.мкд</t>
  </si>
  <si>
    <t>т.у.т./кв.м</t>
  </si>
  <si>
    <r>
      <t>ОП</t>
    </r>
    <r>
      <rPr>
        <vertAlign val="subscript"/>
        <sz val="14"/>
        <color indexed="8"/>
        <rFont val="Times New Roman"/>
        <family val="1"/>
      </rPr>
      <t>мо.сумм.мкд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мо.мкд</t>
    </r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</si>
  <si>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</t>
  </si>
  <si>
    <t>т.у.т.</t>
  </si>
  <si>
    <t>ОПмо.сумм.мкд</t>
  </si>
  <si>
    <t>3.4. Целевые показатели в области энергосбережения и повышения энергетической эффективности в системах коммунальной инфраструктуры</t>
  </si>
  <si>
    <r>
      <t>3.4.1.</t>
    </r>
    <r>
      <rPr>
        <i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Удельный расход топлива на выработку тепловой энергии на тепловых электростанциях</t>
    </r>
  </si>
  <si>
    <t>Умо.тэс.тэ</t>
  </si>
  <si>
    <t>т.у.т./млн. Гкал</t>
  </si>
  <si>
    <r>
      <t>ОП</t>
    </r>
    <r>
      <rPr>
        <vertAlign val="subscript"/>
        <sz val="14"/>
        <color indexed="8"/>
        <rFont val="Times New Roman"/>
        <family val="1"/>
      </rPr>
      <t>мо.тэс.тэ</t>
    </r>
    <r>
      <rPr>
        <sz val="14"/>
        <color indexed="8"/>
        <rFont val="Times New Roman"/>
        <family val="1"/>
      </rPr>
      <t>/ОВ</t>
    </r>
    <r>
      <rPr>
        <vertAlign val="subscript"/>
        <sz val="14"/>
        <color indexed="8"/>
        <rFont val="Times New Roman"/>
        <family val="1"/>
      </rPr>
      <t>мо.тэс.тэ</t>
    </r>
  </si>
  <si>
    <t>Объем потребления топлива на выработку тепловой энергии тепловыми электростанциями на территории муниципального образования</t>
  </si>
  <si>
    <t>ОПмо.тэс.тэ</t>
  </si>
  <si>
    <t>Объем выработки тепловой энергии тепловыми электростанциями на территории муниципального образования</t>
  </si>
  <si>
    <t>млн. Гкал</t>
  </si>
  <si>
    <t>ОВмо.тэс.тэ</t>
  </si>
  <si>
    <t>3.4.2. Удельный расход топлива на выработку тепловой энергии на котельных</t>
  </si>
  <si>
    <t>Умо.к.тэ</t>
  </si>
  <si>
    <t>т.у.т./Гкал</t>
  </si>
  <si>
    <r>
      <t>ОП</t>
    </r>
    <r>
      <rPr>
        <vertAlign val="subscript"/>
        <sz val="14"/>
        <color indexed="8"/>
        <rFont val="Times New Roman"/>
        <family val="1"/>
      </rPr>
      <t>мо.к.тэ</t>
    </r>
    <r>
      <rPr>
        <sz val="14"/>
        <color indexed="8"/>
        <rFont val="Times New Roman"/>
        <family val="1"/>
      </rPr>
      <t>/ОВ</t>
    </r>
    <r>
      <rPr>
        <vertAlign val="subscript"/>
        <sz val="14"/>
        <color indexed="8"/>
        <rFont val="Times New Roman"/>
        <family val="1"/>
      </rPr>
      <t>мо.к.тэ</t>
    </r>
  </si>
  <si>
    <t>Объем потребления топлива на выработку тепловой энергии котельными на территории муниципального образования</t>
  </si>
  <si>
    <t xml:space="preserve">ОПмо.к.тэ </t>
  </si>
  <si>
    <t>Объем выработки тепловой энергии котельными на территории муниципального образования</t>
  </si>
  <si>
    <t xml:space="preserve">ОВмо.к.тэ </t>
  </si>
  <si>
    <t>3.4.3. Удельный расход электрической энергии, используемой при передаче тепловой энергии в системах теплоснабжения</t>
  </si>
  <si>
    <t>Умо.ээ.передача тэ</t>
  </si>
  <si>
    <t>кВт.ч/куб.м</t>
  </si>
  <si>
    <r>
      <t>ОП</t>
    </r>
    <r>
      <rPr>
        <vertAlign val="subscript"/>
        <sz val="14"/>
        <color indexed="8"/>
        <rFont val="Times New Roman"/>
        <family val="1"/>
      </rPr>
      <t>мо.ээ.передача тэ</t>
    </r>
    <r>
      <rPr>
        <sz val="14"/>
        <color indexed="8"/>
        <rFont val="Times New Roman"/>
        <family val="1"/>
      </rPr>
      <t>/ОТ</t>
    </r>
    <r>
      <rPr>
        <vertAlign val="subscript"/>
        <sz val="14"/>
        <color indexed="8"/>
        <rFont val="Times New Roman"/>
        <family val="1"/>
      </rPr>
      <t>мо.тн</t>
    </r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</si>
  <si>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</t>
  </si>
  <si>
    <t>тыс. кВт.ч</t>
  </si>
  <si>
    <t>ОПмо.ээ.передача тэ</t>
  </si>
  <si>
    <t xml:space="preserve"> Объем транспортировки теплоносителя в системе теплоснабжения на территории муниципального образования</t>
  </si>
  <si>
    <t>ОТмо.тн</t>
  </si>
  <si>
    <t xml:space="preserve">3.4.4. Доля потерь тепловой энергии при ее передаче в общем объеме переданной тепловой энергии </t>
  </si>
  <si>
    <t>Дмо.тэ.потери</t>
  </si>
  <si>
    <r>
      <t>(О</t>
    </r>
    <r>
      <rPr>
        <vertAlign val="subscript"/>
        <sz val="14"/>
        <color indexed="8"/>
        <rFont val="Times New Roman"/>
        <family val="1"/>
      </rPr>
      <t>мо.тэ.потери</t>
    </r>
    <r>
      <rPr>
        <sz val="14"/>
        <color indexed="8"/>
        <rFont val="Times New Roman"/>
        <family val="1"/>
      </rPr>
      <t>/ОП</t>
    </r>
    <r>
      <rPr>
        <vertAlign val="subscript"/>
        <sz val="14"/>
        <color indexed="8"/>
        <rFont val="Times New Roman"/>
        <family val="1"/>
      </rPr>
      <t>мо.тэ.общий</t>
    </r>
    <r>
      <rPr>
        <sz val="14"/>
        <color indexed="8"/>
        <rFont val="Times New Roman"/>
        <family val="1"/>
      </rPr>
      <t>)×100%</t>
    </r>
  </si>
  <si>
    <t>Объем потерь тепловой энергии при ее передаче на территории муниципального образования</t>
  </si>
  <si>
    <t>Омо.тэ.потери</t>
  </si>
  <si>
    <t>Общий объем передаваемой тепловой энергии на территории муниципального образования</t>
  </si>
  <si>
    <t>3.4.5. Доля потерь воды при ее передаче в общем объеме переданной воды</t>
  </si>
  <si>
    <t>Дмо.вс.потери</t>
  </si>
  <si>
    <r>
      <t>(ОП</t>
    </r>
    <r>
      <rPr>
        <vertAlign val="subscript"/>
        <sz val="14"/>
        <color indexed="8"/>
        <rFont val="Times New Roman"/>
        <family val="1"/>
      </rPr>
      <t>мо.вс.передача</t>
    </r>
    <r>
      <rPr>
        <sz val="14"/>
        <color indexed="8"/>
        <rFont val="Times New Roman"/>
        <family val="1"/>
      </rPr>
      <t>/(ОП</t>
    </r>
    <r>
      <rPr>
        <vertAlign val="subscript"/>
        <sz val="14"/>
        <color indexed="8"/>
        <rFont val="Times New Roman"/>
        <family val="1"/>
      </rPr>
      <t>мо.гвс.общий</t>
    </r>
    <r>
      <rPr>
        <sz val="14"/>
        <color indexed="8"/>
        <rFont val="Times New Roman"/>
        <family val="1"/>
      </rPr>
      <t>+ОП</t>
    </r>
    <r>
      <rPr>
        <vertAlign val="subscript"/>
        <sz val="14"/>
        <color indexed="8"/>
        <rFont val="Times New Roman"/>
        <family val="1"/>
      </rPr>
      <t>мо.хвс.общий</t>
    </r>
    <r>
      <rPr>
        <sz val="14"/>
        <color indexed="8"/>
        <rFont val="Times New Roman"/>
        <family val="1"/>
      </rPr>
      <t>+ОП</t>
    </r>
    <r>
      <rPr>
        <vertAlign val="subscript"/>
        <sz val="14"/>
        <color indexed="8"/>
        <rFont val="Times New Roman"/>
        <family val="1"/>
      </rPr>
      <t>мо.вс.передача</t>
    </r>
    <r>
      <rPr>
        <sz val="14"/>
        <color indexed="8"/>
        <rFont val="Times New Roman"/>
        <family val="1"/>
      </rPr>
      <t xml:space="preserve">))×100% </t>
    </r>
  </si>
  <si>
    <t>Объем потерь воды (горячей и холодной) при ее передаче на территории муниципального образования</t>
  </si>
  <si>
    <t>ОПмо.вс.передача</t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</si>
  <si>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горячей воды                 </t>
    </r>
    <r>
      <rPr>
        <sz val="11"/>
        <rFont val="Times New Roman"/>
        <family val="1"/>
      </rPr>
      <t xml:space="preserve">                                           </t>
    </r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</si>
  <si>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холодной воды                                           </t>
    </r>
  </si>
  <si>
    <t>ОПмо.хвс.общий</t>
  </si>
  <si>
    <t>3.4.6. Удельный расход электрической энергии, используемой для передачи (транспортировки) воды в системах водоснабжения (на 1 куб. метр)</t>
  </si>
  <si>
    <t>Умо.ээ.передача.вс</t>
  </si>
  <si>
    <t>тыс. кВт.ч/тыс. куб.м</t>
  </si>
  <si>
    <r>
      <t>ОП</t>
    </r>
    <r>
      <rPr>
        <vertAlign val="subscript"/>
        <sz val="14"/>
        <color indexed="8"/>
        <rFont val="Times New Roman"/>
        <family val="1"/>
      </rPr>
      <t>мо.ээ.передача.вс</t>
    </r>
    <r>
      <rPr>
        <sz val="14"/>
        <color indexed="8"/>
        <rFont val="Times New Roman"/>
        <family val="1"/>
      </rPr>
      <t>/(ОП</t>
    </r>
    <r>
      <rPr>
        <vertAlign val="subscript"/>
        <sz val="14"/>
        <color indexed="8"/>
        <rFont val="Times New Roman"/>
        <family val="1"/>
      </rPr>
      <t xml:space="preserve">мо.гвс.общий </t>
    </r>
    <r>
      <rPr>
        <sz val="14"/>
        <color indexed="8"/>
        <rFont val="Times New Roman"/>
        <family val="1"/>
      </rPr>
      <t>+ ОП</t>
    </r>
    <r>
      <rPr>
        <vertAlign val="subscript"/>
        <sz val="14"/>
        <color indexed="8"/>
        <rFont val="Times New Roman"/>
        <family val="1"/>
      </rPr>
      <t xml:space="preserve">мо.хвс.общий </t>
    </r>
    <r>
      <rPr>
        <sz val="14"/>
        <color indexed="8"/>
        <rFont val="Times New Roman"/>
        <family val="1"/>
      </rPr>
      <t>+ОП</t>
    </r>
    <r>
      <rPr>
        <vertAlign val="subscript"/>
        <sz val="14"/>
        <color indexed="8"/>
        <rFont val="Times New Roman"/>
        <family val="1"/>
      </rPr>
      <t>мо.вс.передача</t>
    </r>
    <r>
      <rPr>
        <sz val="14"/>
        <color indexed="8"/>
        <rFont val="Times New Roman"/>
        <family val="1"/>
      </rPr>
      <t>)</t>
    </r>
  </si>
  <si>
    <t>Объем потребления электрической энергии для передачи воды в системах водоснабжения на территории муниципального образования</t>
  </si>
  <si>
    <t>ОПээ.передача.вс</t>
  </si>
  <si>
    <t>Объем потерь воды при ее передаче на территории муниципального образования</t>
  </si>
  <si>
    <t xml:space="preserve">ОПмо.вс.передача </t>
  </si>
  <si>
    <t xml:space="preserve">3.4.7. Удельный расход электрической энергии, используемой в системах водоотведения (на 1 куб. метр) </t>
  </si>
  <si>
    <t>Умо.ээ.водоотведение</t>
  </si>
  <si>
    <t>тыс. кВт.ч/куб.м</t>
  </si>
  <si>
    <r>
      <t>ОП</t>
    </r>
    <r>
      <rPr>
        <vertAlign val="subscript"/>
        <sz val="14"/>
        <color indexed="8"/>
        <rFont val="Times New Roman"/>
        <family val="1"/>
      </rPr>
      <t>мо.ээ.водоотведение</t>
    </r>
    <r>
      <rPr>
        <sz val="14"/>
        <color indexed="8"/>
        <rFont val="Times New Roman"/>
        <family val="1"/>
      </rPr>
      <t>/О</t>
    </r>
    <r>
      <rPr>
        <vertAlign val="subscript"/>
        <sz val="14"/>
        <color indexed="8"/>
        <rFont val="Times New Roman"/>
        <family val="1"/>
      </rPr>
      <t>мо.вс.отведение</t>
    </r>
  </si>
  <si>
    <t>Объем потребления электрической энергии в системах водоотведения на территории муниципального образования</t>
  </si>
  <si>
    <t>ОПмо.ээ.водоотведение</t>
  </si>
  <si>
    <t>Общий объем водоотведенной воды на территории муниципального образования</t>
  </si>
  <si>
    <t>Омо.вс.отведение</t>
  </si>
  <si>
    <t>3.4.8.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</si>
  <si>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Умо.ээ.освещение</t>
  </si>
  <si>
    <r>
      <t>ОП</t>
    </r>
    <r>
      <rPr>
        <vertAlign val="subscript"/>
        <sz val="14"/>
        <color indexed="8"/>
        <rFont val="Times New Roman"/>
        <family val="1"/>
      </rPr>
      <t>мо.ээ.освещение</t>
    </r>
    <r>
      <rPr>
        <sz val="14"/>
        <color indexed="8"/>
        <rFont val="Times New Roman"/>
        <family val="1"/>
      </rPr>
      <t>/П</t>
    </r>
    <r>
      <rPr>
        <vertAlign val="subscript"/>
        <sz val="14"/>
        <color indexed="8"/>
        <rFont val="Times New Roman"/>
        <family val="1"/>
      </rPr>
      <t>мо.освещение</t>
    </r>
  </si>
  <si>
    <t>Объем потребления электрической энергии в системах уличного освещения на территории муниципального образования</t>
  </si>
  <si>
    <t>ОПмо.ээ.освещение</t>
  </si>
  <si>
    <t xml:space="preserve"> Общая площадь уличного освещения территории муниципального образования на конец года</t>
  </si>
  <si>
    <t>Пмо.освещение</t>
  </si>
  <si>
    <t>3.5. Целевые показатели в области энергосбережения и повышения энергетической эффективности в транспортном комплексе</t>
  </si>
  <si>
    <t>3.5.1.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</si>
  <si>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</si>
  <si>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3.5.2.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</si>
  <si>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</si>
  <si>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3.5.3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</si>
  <si>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</si>
  <si>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3.5.4.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</si>
  <si>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</si>
  <si>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3.5.5.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</si>
  <si>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</si>
  <si>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3.5.6.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</si>
  <si>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</si>
  <si>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Расчет значений целевых показателей в области энергосбережения и повышения энергетической эффективности  за 2018 год</t>
  </si>
  <si>
    <t>Значение фактического индикатора за 2018</t>
  </si>
  <si>
    <t>Значение планового индикатора за 2018</t>
  </si>
  <si>
    <t>Расчет фактического показателя за 2018</t>
  </si>
  <si>
    <t>Расчет планового показателя за 2018</t>
  </si>
  <si>
    <t>2019 год (план)</t>
  </si>
  <si>
    <t>2019 год (факт)</t>
  </si>
  <si>
    <t xml:space="preserve">2. Приказ Минэнерго РФ от 30.06.2014 №399 об утверждении «Методики расчета значений целевых показателей в области энергосбережения и повышения энергетической эффективности, в том числе в сопоставимых условиях» (раздел III. Расчет значений целевых показателей муниципальных программ в области энергосбережения и повышения энергетической эффективности) </t>
  </si>
  <si>
    <t>Консультации по телефону 8 (8212) 39-19-48, Максименко Оксана Игоревна, Савенкова Шахназ Джамал кызы</t>
  </si>
  <si>
    <t>В форме №10 предоставляются сведения о размещении на официальных сайтах органов исполнительной власти Республики Коми, органов местного самоуправления в Республике Коми в сети «Интернет» информации о требованиях законодательства в области энергосбережения, повышения энергетической эффективности в, а также информации, подлежащей включению и обновлению в государственных информационных системах в области энергосбережения и энергетической эффективности. Уведомляем об обязательном отображенииадресной ссылки размещения указанной информации в сети «Интернет».</t>
  </si>
  <si>
    <r>
      <t xml:space="preserve">1) В соответствии со ст.24 Федерального закона 261-ФЗ от 23.11.2009 </t>
    </r>
    <r>
      <rPr>
        <sz val="11"/>
        <rFont val="Times New Roman"/>
        <family val="1"/>
      </rPr>
      <t>"Об энергосбережении и о повышении энергетической эффективности и о внесении изменений в отдельные законодательные акты Российской Федерации"</t>
    </r>
    <r>
      <rPr>
        <sz val="11"/>
        <color indexed="8"/>
        <rFont val="Times New Roman"/>
        <family val="1"/>
      </rPr>
      <t>, начиная с 01.01.2010 государственное (муниципальное) учреждение обязано обеспечить снижение в сопоставимых условиях объема потребленных им ресурсов в течение пяти лет не менее чем на пятнадцать процентов от объема фактически потребленного им в 2009 году каждого из указанных ресурсов с ежегодным снижением такого объема не менее чем на три процента.</t>
    </r>
  </si>
  <si>
    <t xml:space="preserve">Примечание: данные об оснащенности приборами учета используемых энергетических ресурсов жилищного фонда необходимо корреспондировать с данными, предоставляемыми для включения в государственную информационную систему, отраженными в отчете по постановлению Правительства РФ от 25.01.2011 №20 (приложение №3, форма №5). </t>
  </si>
  <si>
    <t>3. Данные об оснащенности приборами учета используемых энергетических ресурсов в бюджетных учреждениях должны корреспондироваться с данными, предоставляемыми учреждениями в Модуль ГИС "Энергоэффективность" по итогам 2017 года.</t>
  </si>
  <si>
    <t>МУП "Горводоканал"</t>
  </si>
  <si>
    <t>МКУ "Управление по делам ГО и ЧС МР "Печора"</t>
  </si>
  <si>
    <t>Программа энергосбережения и повышения энергетической эффективности на 2016 - 2020 годы в МКУ "Управление по делам ГО и ЧС МР "Печора", утвержденная приказом по Управлению № 68 от 07.09.2016</t>
  </si>
  <si>
    <t>нет</t>
  </si>
  <si>
    <t>Организации с муниципальным участием (бюджетные учреждения)</t>
  </si>
  <si>
    <t>Комитет по управлению муниципальной собственностью</t>
  </si>
  <si>
    <t>В разработке</t>
  </si>
  <si>
    <t>МУП «Издательство «Печорское время»</t>
  </si>
  <si>
    <t>программа находится в разработке</t>
  </si>
  <si>
    <t>Основное мероприятие 5.1.1 Реализация инвестиционных проектов, обеспечивающих энергосбережение и повышение энергоэффективности в сфере ЖКХ</t>
  </si>
  <si>
    <t>Основное мероприятие 5.1.2 Обеспечение мероприятий, направленных на энергосбережение жилищно-коммунальных услуг</t>
  </si>
  <si>
    <t>Мероприятие 5.1.2.2 Погашение расходов по установке индивидуальных приборов учета физическим лицам  в муниципальных квартирах</t>
  </si>
  <si>
    <t>Контрольное событие 80  Погашение расходов по установке индивидуальных приборов учета физическим лицам по судебным решениям.</t>
  </si>
  <si>
    <t>Основное мероприятие 5.1.3 Внедрение энергосберегающих технологий в муниципальных организациях</t>
  </si>
  <si>
    <t>Мероприятие 5.1.3.1. Приобретение энергосберегающих ламп</t>
  </si>
  <si>
    <t>Контрольное событие 81 Приобретены энергосберегающие лампы</t>
  </si>
  <si>
    <t>Мероприятие 5.1.3.3. Выполнение работ по ремонту трубопровода холодного водоснабжения</t>
  </si>
  <si>
    <t>Контрольное событие 82 Проведен ремонт трубопровода холодного водоснабжения</t>
  </si>
  <si>
    <t>Мероприятие 5.1.3.4. Приобретение моющих средств для мытья окон</t>
  </si>
  <si>
    <t>Контрольное событие 83 Приобретены моющие средства</t>
  </si>
  <si>
    <t>Мероприятие 5.1.3.5                      Замена приборов учета  холодного водоснабжения</t>
  </si>
  <si>
    <t>Контрольное событие 84                 Замена  приборов учета холодного водоснабжения</t>
  </si>
  <si>
    <t>Мероприятие 5.1.3.7 Промывка и гидравлические испытания системы отопления</t>
  </si>
  <si>
    <t>Контрольное событие 85 Осуществлена промывка и гидравлическое испытание системы отопления</t>
  </si>
  <si>
    <t>.</t>
  </si>
  <si>
    <t>Запланировано финансирование на 2018 год</t>
  </si>
  <si>
    <t>Выполнено мероприятий за 2018 год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</si>
  <si>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2018 к запланированному 2018)</t>
    </r>
  </si>
  <si>
    <t>МР "Печора"</t>
  </si>
  <si>
    <t>"Жилье, жилищно-коммунальное хозяйство и территориальное развитие МО МР "Печора"</t>
  </si>
  <si>
    <t>"Энергосбережение и повышение энергетической эффективности на территории муниципального района "Печора"</t>
  </si>
  <si>
    <t>2014-2019 годы</t>
  </si>
  <si>
    <r>
      <rPr>
        <b/>
        <sz val="20"/>
        <color indexed="8"/>
        <rFont val="Times New Roman"/>
        <family val="1"/>
      </rPr>
      <t>Общий объем финансирования подпрограммы</t>
    </r>
    <r>
      <rPr>
        <sz val="18"/>
        <color indexed="8"/>
        <rFont val="Times New Roman"/>
        <family val="1"/>
      </rPr>
      <t xml:space="preserve"> "Энергосбережение и повышение энергетической эффективности на территории муниципального района "Печора", тыс. руб.</t>
    </r>
  </si>
  <si>
    <t xml:space="preserve">План мероприятий по реализации муниципальной программы "Жилье, жилищно-коммунальное хозяйство и территориальное развитие МО МР "Печора", утвержденный </t>
  </si>
  <si>
    <t>Информация о программах энергосбережения и повышения энергетической эффективности в организациях с муниципальным участием и организациях, осуществляющих регулируемые виды деятельности по МО МР "Печора"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</si>
  <si>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МР "Печора"</t>
  </si>
  <si>
    <t>Основное мероприятие 5.1.3   Внедрение энергосберегающих технологий в муниципальных организациях</t>
  </si>
  <si>
    <t>по МО МР "Печора"</t>
  </si>
  <si>
    <t>Основание: п.1, 2 ст.22, п.5 ст.23 Федерального закона от 23 ноября 2009 года №261-ФЗ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</si>
  <si>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r>
      <t xml:space="preserve">Информация о требованиях законодательства в области энергосбережения, повышения энергетической эффективности, а также информации, подлежащей включению в государственную информационную систему в области энергосбережения и энергетической эффективности, на официальных сайтах органов исполнительной власти Республики Коми, </t>
    </r>
    <r>
      <rPr>
        <b/>
        <sz val="12"/>
        <color indexed="8"/>
        <rFont val="Times New Roman"/>
        <family val="1"/>
      </rPr>
      <t xml:space="preserve">органов местного самоуправления в Республике Коми </t>
    </r>
    <r>
      <rPr>
        <sz val="12"/>
        <color indexed="8"/>
        <rFont val="Times New Roman"/>
        <family val="1"/>
      </rPr>
      <t>в сети "Интернет".</t>
    </r>
  </si>
  <si>
    <t>МУП "Ритуал"</t>
  </si>
  <si>
    <t>01.06.2015 г.</t>
  </si>
  <si>
    <t>постановлением администрации МР "Печора" от 27.12.2018 г. № 1537(вн. изм. от 27.12.2018 г. № 1606)</t>
  </si>
  <si>
    <t>Управление образования МР "Печора" (образовательные организации)</t>
  </si>
  <si>
    <t>МОУ "Гимназия № 1"</t>
  </si>
  <si>
    <t>от 31.08.2016г.№384 (01-12)</t>
  </si>
  <si>
    <t>____</t>
  </si>
  <si>
    <t>МОУ "СОШ № 2"</t>
  </si>
  <si>
    <t>от 01.09.2016г. №91 А/3</t>
  </si>
  <si>
    <t>___</t>
  </si>
  <si>
    <t>МОУ "СОШ № 3"</t>
  </si>
  <si>
    <t>от 09.09.2016г. №189 (2)</t>
  </si>
  <si>
    <t>МОУ "СОШ № 4"</t>
  </si>
  <si>
    <t>от 01.09.2016г. №88 а (2)</t>
  </si>
  <si>
    <t>МОУ "СОШ № 9"</t>
  </si>
  <si>
    <t xml:space="preserve">от 31.08.2016г. №212/2 </t>
  </si>
  <si>
    <t>МОУ "СОШ № 10"</t>
  </si>
  <si>
    <t>от 31.08.2016 №217/1</t>
  </si>
  <si>
    <t>МОУ "СОШ № 49"</t>
  </si>
  <si>
    <t>от 12.09.2016г. №297(1)</t>
  </si>
  <si>
    <t>МОУ "СОШ № 83"</t>
  </si>
  <si>
    <t>от 22.09.2016г. №288 а/2</t>
  </si>
  <si>
    <t>МОУ "СОШ"  пгт. Кожва</t>
  </si>
  <si>
    <t>от 12.09.2016г. №271 (2)</t>
  </si>
  <si>
    <t>МОУ "СОШ" п.Каджером</t>
  </si>
  <si>
    <t>от 01.09.2016г. № 376 (2)</t>
  </si>
  <si>
    <t>МОУ "СОШ  им. И.Е. Кулакова"                      с. Приуральское</t>
  </si>
  <si>
    <t>от 07.09.2016 № 116</t>
  </si>
  <si>
    <t>МОУ "ООШ" п.Луговой</t>
  </si>
  <si>
    <t>от 02.09.2016г. №209</t>
  </si>
  <si>
    <t>МОУ  "ООШ № 53" пгт. Изъяю</t>
  </si>
  <si>
    <t>01.09.2016г.№122</t>
  </si>
  <si>
    <t>МОУ  "ООШ" п.Набережный</t>
  </si>
  <si>
    <t>от 01.09.2016г. №142(2)</t>
  </si>
  <si>
    <t>МОУ  "ООШ" п. Чикшино</t>
  </si>
  <si>
    <t>от 01.09.2016г. №175</t>
  </si>
  <si>
    <t>МОУ  "Начальная школа-детский сад" п. Сыня</t>
  </si>
  <si>
    <t>от 05.09.2016г. №113</t>
  </si>
  <si>
    <t>МАДОУ  "Детский сад № 3" г.Печора</t>
  </si>
  <si>
    <t>от 27.08.2016г. №40(2)</t>
  </si>
  <si>
    <t>МАДОУ  "Детский сад № 4" г.Печора</t>
  </si>
  <si>
    <t>от 02.09.2016г. №50/2</t>
  </si>
  <si>
    <t>МАДОУ  "Детский сад № 11" г.Печора</t>
  </si>
  <si>
    <t>от 19.08.2016г. №66/1</t>
  </si>
  <si>
    <t>МАДОУ  "Детский сад № 13" г.Печора</t>
  </si>
  <si>
    <t>от 01.09.2016г. №19</t>
  </si>
  <si>
    <t>МАДОУ  "Детский сад № 16" г.Печора</t>
  </si>
  <si>
    <t>от 14.09.2016г. №108/2</t>
  </si>
  <si>
    <t>МАДОУ  "Детский сад № 17" г.Печора</t>
  </si>
  <si>
    <t>от 01.09.2016г. №78 (2а)</t>
  </si>
  <si>
    <t>МАДОУ  "Детский сад № 18" г.Печора</t>
  </si>
  <si>
    <t>от 01.09.2016г. №47 (в)</t>
  </si>
  <si>
    <t>МАДОУ  "Детский сад № 19" г.Печора</t>
  </si>
  <si>
    <t>от 24.08.2016г. №39</t>
  </si>
  <si>
    <t>МАДОУ  "Детский сад № 22" г.Печора</t>
  </si>
  <si>
    <t>от 02.09.2016г. №69 а о/д</t>
  </si>
  <si>
    <t>МАДОУ  "Детский сад № 25" г.Печора</t>
  </si>
  <si>
    <t>от 08.09.2016г. №56(1)</t>
  </si>
  <si>
    <t>МАДОУ  "Детский сад № 26" г.Печора</t>
  </si>
  <si>
    <t>от 02.09.2016г. №35</t>
  </si>
  <si>
    <t>МАДОУ  "Детский сад № 35" г.Печора</t>
  </si>
  <si>
    <t>от 01.09.2016г. №67(4)</t>
  </si>
  <si>
    <t>МАДОУ  "Детский сад № 36" г.Печора</t>
  </si>
  <si>
    <t>от 31.08.2016г. №59/1</t>
  </si>
  <si>
    <t>МАДОУ  "Детский сад № 83" г.Печора</t>
  </si>
  <si>
    <t>в разработке</t>
  </si>
  <si>
    <t>МДОУ "Детский сад" пгт. Изъяю</t>
  </si>
  <si>
    <t>от 07.09.2016 № 40 а/2</t>
  </si>
  <si>
    <t>МДОУ "Детский сад" п. Каджером</t>
  </si>
  <si>
    <t>от 29.08.2016г. №41(2)</t>
  </si>
  <si>
    <t>МДОУ "Детский сад" пгт. Кожва</t>
  </si>
  <si>
    <t>от 31.08.2016г. №48/2-Г</t>
  </si>
  <si>
    <t>МДОУ "Детский сад" п. Луговой</t>
  </si>
  <si>
    <t>от 01.09.2016г. №95</t>
  </si>
  <si>
    <t>МДОУ "Детский сад" п. Набережный</t>
  </si>
  <si>
    <t>от 01.09.2016г. 67/1(3)</t>
  </si>
  <si>
    <t>МДОУ "Детский сад" п. Озерный</t>
  </si>
  <si>
    <t>от 16.09.2016г. от 180/1</t>
  </si>
  <si>
    <t>МДОУ "Детский сад" пгт. Путеец</t>
  </si>
  <si>
    <t>от 03.08.2016г. №38</t>
  </si>
  <si>
    <t>МДОУ "Детский сад" с. Соколово</t>
  </si>
  <si>
    <t>от 01.09.2016 г. №1/1</t>
  </si>
  <si>
    <t>МДОУ "Детский сад" п. Чикшино</t>
  </si>
  <si>
    <t>от 31.08.2016г. №2</t>
  </si>
  <si>
    <t>МАУ ДО "Дом детского творчества" г.Печора</t>
  </si>
  <si>
    <t>от 03.10.2016г.№158 (2)</t>
  </si>
  <si>
    <t>Управление образования МР "Печора"</t>
  </si>
  <si>
    <t>от 01.11.2016г. №654а(2)</t>
  </si>
  <si>
    <t>Информация органов местного самоуправления Республики Коми об оснащении приборами учета объектов бюджетных учреждениях по МО МР "Печора"</t>
  </si>
  <si>
    <t>Управление культуры и туризма МР "Печора"</t>
  </si>
  <si>
    <t>Приказ Управления культуры и туризма МР "Печора" от 12.10.2015 г. № 166-од</t>
  </si>
  <si>
    <t>*программа размещена в модуле</t>
  </si>
  <si>
    <t xml:space="preserve">МАУ ДО «Детская школа искусств г. Печора»          </t>
  </si>
  <si>
    <t>Приказ МАУ ДО "ДШИ г. Печора" от 09.09.2016 г. № 145-од</t>
  </si>
  <si>
    <t>МБУ «ГО «Досуг»</t>
  </si>
  <si>
    <t>Приказ МБУ ГО "Досуг" от 12.09.2016 г. № 126-од</t>
  </si>
  <si>
    <t xml:space="preserve">МБУ «Печорская межпоселенческая централизованная библиотечная система» </t>
  </si>
  <si>
    <t>Приказ МБУ "ПМЦБС" от 13.09.2016 г. № 62-од</t>
  </si>
  <si>
    <t>МБУ «Печорский историко-краеведческий музей»</t>
  </si>
  <si>
    <t>Приказ МБУ "ПИКМ" от 13.09.2016 г. № 121-од</t>
  </si>
  <si>
    <t>МАУ «Кинотеатр им. М. Горького»</t>
  </si>
  <si>
    <t>Приказ МАУ "Кинотеатр им. М. Горького" от 13.09.2016 г. № 83-од</t>
  </si>
  <si>
    <t>МБУ «МКО «Меридиан»</t>
  </si>
  <si>
    <t>Приказ МБУ "МКО "Меридиан" от 14.09.2016 г. № 185-од</t>
  </si>
  <si>
    <t>МАУ «Этнокультурный парк  «Бызовая»</t>
  </si>
  <si>
    <t>Приказ МАУ "ЭП "Бызовая" от 14.09.2016 г. № 19-од</t>
  </si>
  <si>
    <t>МКУ "Объединенное АвтоХозяйство"</t>
  </si>
  <si>
    <t>Приказ МКУ "ОАХ" от 11.07.2017 г. № 42-од</t>
  </si>
  <si>
    <t>МКУ "Централизванная бухгалтерия"</t>
  </si>
  <si>
    <t>Приказ МКУ "ЦБ" от 10.07.2017 г. № 16-од</t>
  </si>
  <si>
    <t>Администрация МР "Печора"</t>
  </si>
  <si>
    <t>Администрация СП "Приуральское"</t>
  </si>
  <si>
    <t>мероприятия разработаны, финансирование не предусмотрено</t>
  </si>
  <si>
    <t>Администрация СП "Каджером"</t>
  </si>
  <si>
    <t>Подпрограмма "Энергосбережение и повышение энергетической эффективности на территории муниципального района "Печора" утверждена</t>
  </si>
  <si>
    <t>Период реализации муниципальной программы "Жилье, жилищно-коммунальное хозяйство и территориальное развитие МО МР "Печора"</t>
  </si>
  <si>
    <t>Наименование муниципальной подпрограммы</t>
  </si>
  <si>
    <t>Организация и финансирование работ по установке и вводу в эксплуатацию приборов учета электрической и тепловой энергии, природного газа и воды в многоквартирном и частном жилищном фонде в МО МР"Печора"</t>
  </si>
  <si>
    <t>Администрация СП "Чикшино"</t>
  </si>
  <si>
    <t>http://dper.gisee.ru/profile/</t>
  </si>
  <si>
    <t>http://www.pechoraonline.ru/</t>
  </si>
  <si>
    <t>Администрация СП "Озерный"</t>
  </si>
  <si>
    <t>Постановление от 09.07.2015 №20</t>
  </si>
  <si>
    <t>Распоряжение от 29.12.2012 №54-р</t>
  </si>
  <si>
    <t>Постановление от 05.10.16г. №30</t>
  </si>
  <si>
    <t>Администрация ГП "Кожва"</t>
  </si>
  <si>
    <t>Постановление от 15.09.2016 г. №69</t>
  </si>
  <si>
    <t>Администрация ГП "Путеец"</t>
  </si>
  <si>
    <t>Постановление от 01.10.2015 №36</t>
  </si>
  <si>
    <t>МР Печора</t>
  </si>
  <si>
    <t>Постановление от 26.06.2017 г. №29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</si>
</sst>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0.000"/>
    <numFmt numFmtId="175" formatCode="#,##0.0"/>
    <numFmt numFmtId="176" formatCode="[$-419]General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.00_);_(* \(#,##0.00\);_(* &quot;-&quot;??_);_(@_)"/>
    <numFmt numFmtId="182" formatCode="0.0000"/>
    <numFmt numFmtId="183" formatCode="_-* #,##0.0_р_._-;\-* #,##0.0_р_._-;_-* &quot;-&quot;??_р_._-;_-@_-"/>
    <numFmt numFmtId="184" formatCode="_-* #,##0_р_._-;\-* #,##0_р_._-;_-* &quot;-&quot;??_р_._-;_-@_-"/>
    <numFmt numFmtId="185" formatCode="0.0%"/>
    <numFmt numFmtId="186" formatCode="0.0000000"/>
    <numFmt numFmtId="187" formatCode="0.000000"/>
    <numFmt numFmtId="188" formatCode="0.00000"/>
    <numFmt numFmtId="189" formatCode="0.00000000"/>
    <numFmt numFmtId="190" formatCode="_(* #,##0.00_);_(* \(#,##0.00\);_(* \-??_);_(@_)"/>
    <numFmt numFmtId="191" formatCode="[$-FC19]d\ mmmm\ yyyy\ &quot;г.&quot;"/>
    <numFmt numFmtId="192" formatCode="0.00;[Red]0.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6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Mang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176" fontId="65" fillId="0" borderId="0">
      <alignment/>
      <protection/>
    </xf>
    <xf numFmtId="0" fontId="1" fillId="0" borderId="0">
      <alignment/>
      <protection/>
    </xf>
    <xf numFmtId="171" fontId="3" fillId="0" borderId="0" applyBorder="0" applyAlignment="0" applyProtection="0"/>
    <xf numFmtId="173" fontId="3" fillId="0" borderId="0" applyBorder="0" applyAlignment="0" applyProtection="0"/>
    <xf numFmtId="173" fontId="3" fillId="0" borderId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ill="0" applyBorder="0" applyAlignment="0" applyProtection="0"/>
    <xf numFmtId="181" fontId="3" fillId="0" borderId="0" applyFont="0" applyFill="0" applyBorder="0" applyAlignment="0" applyProtection="0"/>
    <xf numFmtId="190" fontId="37" fillId="0" borderId="0" applyFill="0" applyBorder="0" applyAlignment="0" applyProtection="0"/>
    <xf numFmtId="181" fontId="3" fillId="0" borderId="0" applyFont="0" applyFill="0" applyBorder="0" applyAlignment="0" applyProtection="0"/>
    <xf numFmtId="190" fontId="37" fillId="0" borderId="0" applyFill="0" applyBorder="0" applyAlignment="0" applyProtection="0"/>
    <xf numFmtId="0" fontId="82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4" fillId="0" borderId="0" xfId="65" applyFont="1">
      <alignment/>
      <protection/>
    </xf>
    <xf numFmtId="0" fontId="5" fillId="0" borderId="0" xfId="65" applyFont="1" applyAlignment="1">
      <alignment horizontal="right"/>
      <protection/>
    </xf>
    <xf numFmtId="0" fontId="5" fillId="0" borderId="0" xfId="65" applyFont="1">
      <alignment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3" borderId="11" xfId="65" applyFont="1" applyFill="1" applyBorder="1" applyAlignment="1">
      <alignment horizontal="center" wrapText="1"/>
      <protection/>
    </xf>
    <xf numFmtId="172" fontId="4" fillId="0" borderId="0" xfId="65" applyNumberFormat="1" applyFont="1">
      <alignment/>
      <protection/>
    </xf>
    <xf numFmtId="0" fontId="5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/>
      <protection/>
    </xf>
    <xf numFmtId="0" fontId="6" fillId="0" borderId="11" xfId="65" applyFont="1" applyBorder="1" applyAlignment="1">
      <alignment horizontal="left"/>
      <protection/>
    </xf>
    <xf numFmtId="0" fontId="6" fillId="0" borderId="11" xfId="65" applyFont="1" applyBorder="1" applyAlignment="1">
      <alignment horizontal="left" vertical="center" wrapText="1"/>
      <protection/>
    </xf>
    <xf numFmtId="0" fontId="6" fillId="0" borderId="0" xfId="65" applyFont="1" applyBorder="1" applyAlignment="1">
      <alignment wrapText="1"/>
      <protection/>
    </xf>
    <xf numFmtId="0" fontId="7" fillId="33" borderId="11" xfId="65" applyFont="1" applyFill="1" applyBorder="1" applyAlignment="1">
      <alignment horizontal="center" vertical="center" wrapText="1"/>
      <protection/>
    </xf>
    <xf numFmtId="0" fontId="13" fillId="0" borderId="0" xfId="65" applyFont="1" applyAlignment="1">
      <alignment vertical="center" wrapText="1"/>
      <protection/>
    </xf>
    <xf numFmtId="0" fontId="7" fillId="33" borderId="12" xfId="65" applyFont="1" applyFill="1" applyBorder="1" applyAlignment="1">
      <alignment horizontal="center" vertical="center" wrapText="1"/>
      <protection/>
    </xf>
    <xf numFmtId="0" fontId="11" fillId="0" borderId="11" xfId="65" applyFont="1" applyBorder="1" applyAlignment="1">
      <alignment horizontal="center" wrapText="1"/>
      <protection/>
    </xf>
    <xf numFmtId="0" fontId="7" fillId="33" borderId="11" xfId="65" applyFont="1" applyFill="1" applyBorder="1" applyAlignment="1">
      <alignment horizontal="left" wrapText="1"/>
      <protection/>
    </xf>
    <xf numFmtId="0" fontId="7" fillId="33" borderId="10" xfId="65" applyFont="1" applyFill="1" applyBorder="1" applyAlignment="1">
      <alignment horizontal="center" wrapText="1"/>
      <protection/>
    </xf>
    <xf numFmtId="0" fontId="6" fillId="0" borderId="0" xfId="65" applyFont="1">
      <alignment/>
      <protection/>
    </xf>
    <xf numFmtId="0" fontId="7" fillId="33" borderId="10" xfId="65" applyFont="1" applyFill="1" applyBorder="1" applyAlignment="1">
      <alignment horizontal="centerContinuous" wrapText="1"/>
      <protection/>
    </xf>
    <xf numFmtId="0" fontId="7" fillId="33" borderId="10" xfId="65" applyFont="1" applyFill="1" applyBorder="1" applyAlignment="1">
      <alignment horizontal="left" wrapText="1"/>
      <protection/>
    </xf>
    <xf numFmtId="0" fontId="6" fillId="0" borderId="11" xfId="65" applyFont="1" applyBorder="1" applyAlignment="1">
      <alignment horizontal="center" wrapText="1"/>
      <protection/>
    </xf>
    <xf numFmtId="0" fontId="6" fillId="0" borderId="11" xfId="65" applyFont="1" applyBorder="1" applyAlignment="1">
      <alignment wrapText="1"/>
      <protection/>
    </xf>
    <xf numFmtId="0" fontId="3" fillId="0" borderId="0" xfId="65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83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0" applyNumberFormat="1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 applyProtection="1">
      <alignment horizontal="center" vertical="center" wrapText="1"/>
      <protection/>
    </xf>
    <xf numFmtId="9" fontId="5" fillId="0" borderId="20" xfId="79" applyFont="1" applyFill="1" applyBorder="1" applyAlignment="1" applyProtection="1">
      <alignment horizontal="center" vertical="center" wrapText="1"/>
      <protection/>
    </xf>
    <xf numFmtId="9" fontId="5" fillId="0" borderId="11" xfId="79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0" fontId="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5" applyFont="1" applyFill="1">
      <alignment/>
      <protection/>
    </xf>
    <xf numFmtId="0" fontId="84" fillId="0" borderId="11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6" fillId="0" borderId="24" xfId="0" applyNumberFormat="1" applyFont="1" applyBorder="1" applyAlignment="1">
      <alignment horizontal="center" vertical="center"/>
    </xf>
    <xf numFmtId="0" fontId="86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9" xfId="79" applyFont="1" applyFill="1" applyBorder="1" applyAlignment="1" applyProtection="1">
      <alignment horizontal="center" vertical="center" wrapText="1"/>
      <protection/>
    </xf>
    <xf numFmtId="0" fontId="83" fillId="0" borderId="0" xfId="0" applyNumberFormat="1" applyFont="1" applyBorder="1" applyAlignment="1">
      <alignment horizontal="center" vertical="center"/>
    </xf>
    <xf numFmtId="0" fontId="83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9" fontId="5" fillId="0" borderId="0" xfId="79" applyFont="1" applyFill="1" applyBorder="1" applyAlignment="1" applyProtection="1">
      <alignment horizontal="center" vertical="center" wrapText="1"/>
      <protection/>
    </xf>
    <xf numFmtId="0" fontId="83" fillId="0" borderId="17" xfId="0" applyNumberFormat="1" applyFont="1" applyBorder="1" applyAlignment="1">
      <alignment horizontal="left" vertical="center"/>
    </xf>
    <xf numFmtId="0" fontId="83" fillId="0" borderId="17" xfId="0" applyNumberFormat="1" applyFont="1" applyBorder="1" applyAlignment="1">
      <alignment horizontal="left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86" fillId="0" borderId="17" xfId="0" applyNumberFormat="1" applyFont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3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9" fontId="15" fillId="34" borderId="36" xfId="79" applyFont="1" applyFill="1" applyBorder="1" applyAlignment="1" applyProtection="1">
      <alignment horizontal="center" vertical="center" wrapText="1"/>
      <protection/>
    </xf>
    <xf numFmtId="9" fontId="15" fillId="34" borderId="12" xfId="79" applyFont="1" applyFill="1" applyBorder="1" applyAlignment="1" applyProtection="1">
      <alignment horizontal="center" vertical="center" wrapText="1"/>
      <protection/>
    </xf>
    <xf numFmtId="9" fontId="15" fillId="34" borderId="30" xfId="79" applyFont="1" applyFill="1" applyBorder="1" applyAlignment="1" applyProtection="1">
      <alignment horizontal="center" vertical="center" wrapText="1"/>
      <protection/>
    </xf>
    <xf numFmtId="0" fontId="15" fillId="34" borderId="27" xfId="0" applyFont="1" applyFill="1" applyBorder="1" applyAlignment="1" applyProtection="1">
      <alignment horizontal="center" vertical="center"/>
      <protection locked="0"/>
    </xf>
    <xf numFmtId="0" fontId="14" fillId="0" borderId="0" xfId="69" applyFont="1" applyBorder="1">
      <alignment/>
      <protection/>
    </xf>
    <xf numFmtId="0" fontId="6" fillId="0" borderId="0" xfId="69" applyFont="1" applyBorder="1" applyAlignment="1">
      <alignment horizontal="center" vertical="center" wrapText="1"/>
      <protection/>
    </xf>
    <xf numFmtId="0" fontId="21" fillId="0" borderId="0" xfId="69" applyFont="1" applyAlignment="1">
      <alignment horizontal="center" vertical="center" wrapText="1"/>
      <protection/>
    </xf>
    <xf numFmtId="0" fontId="5" fillId="0" borderId="0" xfId="69" applyFont="1" applyBorder="1">
      <alignment/>
      <protection/>
    </xf>
    <xf numFmtId="0" fontId="5" fillId="0" borderId="0" xfId="69" applyFont="1" applyBorder="1" applyAlignment="1">
      <alignment vertical="center"/>
      <protection/>
    </xf>
    <xf numFmtId="0" fontId="5" fillId="0" borderId="0" xfId="69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vertical="center" wrapText="1"/>
      <protection/>
    </xf>
    <xf numFmtId="0" fontId="5" fillId="0" borderId="0" xfId="69" applyFont="1" applyBorder="1" applyAlignment="1">
      <alignment horizontal="center" vertical="center" wrapText="1"/>
      <protection/>
    </xf>
    <xf numFmtId="0" fontId="23" fillId="0" borderId="0" xfId="69" applyFont="1" applyBorder="1" applyAlignment="1">
      <alignment horizontal="left" vertical="center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/>
      <protection/>
    </xf>
    <xf numFmtId="0" fontId="6" fillId="0" borderId="37" xfId="69" applyFont="1" applyBorder="1" applyAlignment="1">
      <alignment horizontal="center" vertical="center" wrapText="1"/>
      <protection/>
    </xf>
    <xf numFmtId="0" fontId="85" fillId="0" borderId="0" xfId="0" applyFont="1" applyBorder="1" applyAlignment="1">
      <alignment horizontal="center" vertical="center" wrapText="1"/>
    </xf>
    <xf numFmtId="0" fontId="6" fillId="0" borderId="0" xfId="69" applyFont="1" applyBorder="1" applyAlignment="1">
      <alignment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84" fillId="0" borderId="11" xfId="0" applyFont="1" applyBorder="1" applyAlignment="1">
      <alignment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right"/>
    </xf>
    <xf numFmtId="0" fontId="26" fillId="35" borderId="0" xfId="69" applyFont="1" applyFill="1" applyBorder="1" applyAlignment="1">
      <alignment vertical="center"/>
      <protection/>
    </xf>
    <xf numFmtId="0" fontId="5" fillId="35" borderId="0" xfId="69" applyFont="1" applyFill="1" applyBorder="1" applyAlignment="1">
      <alignment vertical="center" wrapText="1"/>
      <protection/>
    </xf>
    <xf numFmtId="0" fontId="5" fillId="35" borderId="0" xfId="69" applyFont="1" applyFill="1" applyBorder="1">
      <alignment/>
      <protection/>
    </xf>
    <xf numFmtId="0" fontId="5" fillId="0" borderId="0" xfId="65" applyFont="1" applyAlignment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/>
      <protection/>
    </xf>
    <xf numFmtId="0" fontId="8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87" fillId="0" borderId="0" xfId="0" applyFont="1" applyAlignment="1">
      <alignment horizontal="center"/>
    </xf>
    <xf numFmtId="0" fontId="11" fillId="6" borderId="11" xfId="69" applyFont="1" applyFill="1" applyBorder="1" applyAlignment="1">
      <alignment horizontal="center" vertical="center" wrapText="1"/>
      <protection/>
    </xf>
    <xf numFmtId="0" fontId="6" fillId="6" borderId="11" xfId="69" applyFont="1" applyFill="1" applyBorder="1" applyAlignment="1">
      <alignment horizontal="center" vertical="center"/>
      <protection/>
    </xf>
    <xf numFmtId="0" fontId="84" fillId="0" borderId="0" xfId="0" applyFont="1" applyBorder="1" applyAlignment="1">
      <alignment horizontal="center" wrapText="1"/>
    </xf>
    <xf numFmtId="0" fontId="88" fillId="0" borderId="37" xfId="0" applyFont="1" applyBorder="1" applyAlignment="1">
      <alignment horizontal="center" wrapText="1"/>
    </xf>
    <xf numFmtId="0" fontId="84" fillId="0" borderId="11" xfId="0" applyFont="1" applyBorder="1" applyAlignment="1">
      <alignment horizontal="center" vertical="center"/>
    </xf>
    <xf numFmtId="0" fontId="84" fillId="36" borderId="11" xfId="0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/>
    </xf>
    <xf numFmtId="0" fontId="88" fillId="36" borderId="11" xfId="0" applyFont="1" applyFill="1" applyBorder="1" applyAlignment="1">
      <alignment horizontal="center" vertical="center"/>
    </xf>
    <xf numFmtId="0" fontId="6" fillId="0" borderId="0" xfId="69" applyFont="1" applyBorder="1" applyAlignment="1">
      <alignment horizontal="left" vertical="center" wrapText="1"/>
      <protection/>
    </xf>
    <xf numFmtId="0" fontId="8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 wrapText="1"/>
    </xf>
    <xf numFmtId="0" fontId="89" fillId="35" borderId="11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/>
    </xf>
    <xf numFmtId="0" fontId="84" fillId="0" borderId="11" xfId="0" applyFont="1" applyBorder="1" applyAlignment="1" applyProtection="1">
      <alignment horizontal="center" vertical="center"/>
      <protection locked="0"/>
    </xf>
    <xf numFmtId="0" fontId="27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83" fillId="37" borderId="11" xfId="0" applyFont="1" applyFill="1" applyBorder="1" applyAlignment="1">
      <alignment horizontal="center" vertical="top" wrapText="1"/>
    </xf>
    <xf numFmtId="0" fontId="31" fillId="38" borderId="11" xfId="0" applyFont="1" applyFill="1" applyBorder="1" applyAlignment="1">
      <alignment horizontal="left" vertical="center"/>
    </xf>
    <xf numFmtId="0" fontId="5" fillId="38" borderId="11" xfId="0" applyFont="1" applyFill="1" applyBorder="1" applyAlignment="1">
      <alignment horizontal="left" vertical="center" wrapText="1"/>
    </xf>
    <xf numFmtId="0" fontId="89" fillId="38" borderId="11" xfId="0" applyFont="1" applyFill="1" applyBorder="1" applyAlignment="1">
      <alignment horizontal="center" vertical="top" wrapText="1"/>
    </xf>
    <xf numFmtId="0" fontId="0" fillId="38" borderId="11" xfId="0" applyFill="1" applyBorder="1" applyAlignment="1">
      <alignment/>
    </xf>
    <xf numFmtId="0" fontId="89" fillId="37" borderId="11" xfId="0" applyFont="1" applyFill="1" applyBorder="1" applyAlignment="1">
      <alignment vertical="top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37" borderId="11" xfId="0" applyFill="1" applyBorder="1" applyAlignment="1">
      <alignment/>
    </xf>
    <xf numFmtId="0" fontId="5" fillId="0" borderId="12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31" fillId="39" borderId="11" xfId="0" applyFont="1" applyFill="1" applyBorder="1" applyAlignment="1">
      <alignment horizontal="left" vertical="center"/>
    </xf>
    <xf numFmtId="0" fontId="5" fillId="39" borderId="11" xfId="0" applyFont="1" applyFill="1" applyBorder="1" applyAlignment="1">
      <alignment horizontal="left" vertical="center" wrapText="1"/>
    </xf>
    <xf numFmtId="0" fontId="89" fillId="39" borderId="11" xfId="0" applyFont="1" applyFill="1" applyBorder="1" applyAlignment="1">
      <alignment horizontal="center" vertical="top" wrapText="1"/>
    </xf>
    <xf numFmtId="0" fontId="0" fillId="39" borderId="11" xfId="0" applyFill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1" fillId="11" borderId="11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89" fillId="11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/>
    </xf>
    <xf numFmtId="0" fontId="84" fillId="0" borderId="11" xfId="0" applyFont="1" applyBorder="1" applyAlignment="1" applyProtection="1">
      <alignment horizontal="center" vertical="center" wrapText="1"/>
      <protection locked="0"/>
    </xf>
    <xf numFmtId="0" fontId="31" fillId="40" borderId="11" xfId="0" applyFont="1" applyFill="1" applyBorder="1" applyAlignment="1">
      <alignment/>
    </xf>
    <xf numFmtId="0" fontId="27" fillId="40" borderId="11" xfId="0" applyFont="1" applyFill="1" applyBorder="1" applyAlignment="1">
      <alignment/>
    </xf>
    <xf numFmtId="0" fontId="7" fillId="40" borderId="11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/>
    </xf>
    <xf numFmtId="0" fontId="89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37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center"/>
      <protection locked="0"/>
    </xf>
    <xf numFmtId="1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65" applyFont="1" applyAlignment="1">
      <alignment horizontal="right" vertical="top" wrapText="1"/>
      <protection/>
    </xf>
    <xf numFmtId="0" fontId="13" fillId="0" borderId="0" xfId="65" applyFont="1" applyAlignment="1">
      <alignment horizontal="right" vertical="top" wrapText="1"/>
      <protection/>
    </xf>
    <xf numFmtId="0" fontId="5" fillId="0" borderId="11" xfId="65" applyFont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6" fillId="41" borderId="17" xfId="0" applyNumberFormat="1" applyFont="1" applyFill="1" applyBorder="1" applyAlignment="1">
      <alignment horizontal="left" vertical="center" wrapText="1"/>
    </xf>
    <xf numFmtId="3" fontId="5" fillId="41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41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41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41" borderId="20" xfId="0" applyNumberFormat="1" applyFont="1" applyFill="1" applyBorder="1" applyAlignment="1" applyProtection="1">
      <alignment horizontal="center" vertical="center" wrapText="1"/>
      <protection/>
    </xf>
    <xf numFmtId="3" fontId="5" fillId="41" borderId="21" xfId="0" applyNumberFormat="1" applyFont="1" applyFill="1" applyBorder="1" applyAlignment="1" applyProtection="1">
      <alignment horizontal="center" vertical="center" wrapText="1"/>
      <protection/>
    </xf>
    <xf numFmtId="9" fontId="5" fillId="41" borderId="20" xfId="79" applyFont="1" applyFill="1" applyBorder="1" applyAlignment="1" applyProtection="1">
      <alignment horizontal="center" vertical="center" wrapText="1"/>
      <protection/>
    </xf>
    <xf numFmtId="9" fontId="5" fillId="41" borderId="11" xfId="79" applyFont="1" applyFill="1" applyBorder="1" applyAlignment="1" applyProtection="1">
      <alignment horizontal="center" vertical="center" wrapText="1"/>
      <protection/>
    </xf>
    <xf numFmtId="9" fontId="5" fillId="41" borderId="19" xfId="79" applyFont="1" applyFill="1" applyBorder="1" applyAlignment="1" applyProtection="1">
      <alignment horizontal="center" vertical="center" wrapText="1"/>
      <protection/>
    </xf>
    <xf numFmtId="0" fontId="86" fillId="41" borderId="11" xfId="0" applyFont="1" applyFill="1" applyBorder="1" applyAlignment="1">
      <alignment horizontal="left" vertical="top" wrapText="1"/>
    </xf>
    <xf numFmtId="0" fontId="5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1" borderId="20" xfId="0" applyNumberFormat="1" applyFont="1" applyFill="1" applyBorder="1" applyAlignment="1" applyProtection="1">
      <alignment horizontal="center" vertical="center" wrapText="1"/>
      <protection/>
    </xf>
    <xf numFmtId="10" fontId="15" fillId="34" borderId="36" xfId="79" applyNumberFormat="1" applyFont="1" applyFill="1" applyBorder="1" applyAlignment="1" applyProtection="1">
      <alignment horizontal="center" vertical="center" wrapText="1"/>
      <protection/>
    </xf>
    <xf numFmtId="10" fontId="15" fillId="34" borderId="12" xfId="79" applyNumberFormat="1" applyFont="1" applyFill="1" applyBorder="1" applyAlignment="1" applyProtection="1">
      <alignment horizontal="center" vertical="center" wrapText="1"/>
      <protection/>
    </xf>
    <xf numFmtId="10" fontId="15" fillId="34" borderId="27" xfId="0" applyNumberFormat="1" applyFont="1" applyFill="1" applyBorder="1" applyAlignment="1" applyProtection="1">
      <alignment horizontal="center" vertical="center"/>
      <protection locked="0"/>
    </xf>
    <xf numFmtId="10" fontId="5" fillId="41" borderId="17" xfId="0" applyNumberFormat="1" applyFont="1" applyFill="1" applyBorder="1" applyAlignment="1" applyProtection="1">
      <alignment horizontal="center" vertical="center"/>
      <protection locked="0"/>
    </xf>
    <xf numFmtId="10" fontId="5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1" xfId="88" applyNumberFormat="1" applyFont="1" applyFill="1" applyBorder="1" applyAlignment="1">
      <alignment horizontal="center" vertical="center" wrapText="1"/>
    </xf>
    <xf numFmtId="1" fontId="7" fillId="0" borderId="12" xfId="65" applyNumberFormat="1" applyFont="1" applyFill="1" applyBorder="1" applyAlignment="1">
      <alignment horizontal="center" vertical="center" wrapText="1"/>
      <protection/>
    </xf>
    <xf numFmtId="1" fontId="6" fillId="0" borderId="11" xfId="65" applyNumberFormat="1" applyFont="1" applyFill="1" applyBorder="1" applyAlignment="1">
      <alignment horizontal="center" vertical="center"/>
      <protection/>
    </xf>
    <xf numFmtId="1" fontId="6" fillId="0" borderId="11" xfId="88" applyNumberFormat="1" applyFont="1" applyFill="1" applyBorder="1" applyAlignment="1">
      <alignment horizontal="center" vertical="center"/>
    </xf>
    <xf numFmtId="1" fontId="11" fillId="0" borderId="11" xfId="65" applyNumberFormat="1" applyFont="1" applyFill="1" applyBorder="1" applyAlignment="1">
      <alignment horizontal="center" vertical="center"/>
      <protection/>
    </xf>
    <xf numFmtId="1" fontId="4" fillId="0" borderId="11" xfId="65" applyNumberFormat="1" applyFont="1" applyFill="1" applyBorder="1" applyAlignment="1">
      <alignment horizontal="center" vertical="center"/>
      <protection/>
    </xf>
    <xf numFmtId="1" fontId="4" fillId="0" borderId="11" xfId="88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38" fillId="0" borderId="11" xfId="65" applyFont="1" applyBorder="1" applyAlignment="1">
      <alignment horizontal="left" vertical="top" wrapText="1"/>
      <protection/>
    </xf>
    <xf numFmtId="0" fontId="39" fillId="33" borderId="12" xfId="65" applyFont="1" applyFill="1" applyBorder="1" applyAlignment="1">
      <alignment horizontal="left" vertical="top" wrapText="1"/>
      <protection/>
    </xf>
    <xf numFmtId="0" fontId="39" fillId="33" borderId="11" xfId="65" applyFont="1" applyFill="1" applyBorder="1" applyAlignment="1">
      <alignment horizontal="left" vertical="top" wrapText="1"/>
      <protection/>
    </xf>
    <xf numFmtId="4" fontId="40" fillId="33" borderId="11" xfId="65" applyNumberFormat="1" applyFont="1" applyFill="1" applyBorder="1" applyAlignment="1">
      <alignment horizontal="left" vertical="top" wrapText="1"/>
      <protection/>
    </xf>
    <xf numFmtId="4" fontId="39" fillId="33" borderId="11" xfId="65" applyNumberFormat="1" applyFont="1" applyFill="1" applyBorder="1" applyAlignment="1">
      <alignment horizontal="left" vertical="top" wrapText="1"/>
      <protection/>
    </xf>
    <xf numFmtId="0" fontId="38" fillId="0" borderId="38" xfId="65" applyFont="1" applyBorder="1" applyAlignment="1">
      <alignment horizontal="left" vertical="top" wrapText="1"/>
      <protection/>
    </xf>
    <xf numFmtId="0" fontId="39" fillId="42" borderId="38" xfId="65" applyFont="1" applyFill="1" applyBorder="1" applyAlignment="1">
      <alignment horizontal="left" vertical="top" wrapText="1"/>
      <protection/>
    </xf>
    <xf numFmtId="0" fontId="5" fillId="0" borderId="11" xfId="65" applyFont="1" applyBorder="1" applyAlignment="1">
      <alignment horizontal="left" vertical="center"/>
      <protection/>
    </xf>
    <xf numFmtId="0" fontId="27" fillId="33" borderId="12" xfId="65" applyFont="1" applyFill="1" applyBorder="1" applyAlignment="1">
      <alignment horizontal="center" vertical="center" wrapText="1"/>
      <protection/>
    </xf>
    <xf numFmtId="4" fontId="27" fillId="33" borderId="12" xfId="65" applyNumberFormat="1" applyFont="1" applyFill="1" applyBorder="1" applyAlignment="1">
      <alignment horizontal="center" vertical="center" wrapText="1"/>
      <protection/>
    </xf>
    <xf numFmtId="0" fontId="27" fillId="34" borderId="12" xfId="65" applyFont="1" applyFill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justify" vertical="center"/>
      <protection/>
    </xf>
    <xf numFmtId="4" fontId="27" fillId="34" borderId="12" xfId="65" applyNumberFormat="1" applyFont="1" applyFill="1" applyBorder="1" applyAlignment="1">
      <alignment horizontal="center" vertical="center" wrapText="1"/>
      <protection/>
    </xf>
    <xf numFmtId="0" fontId="5" fillId="0" borderId="11" xfId="65" applyFont="1" applyBorder="1" applyAlignment="1">
      <alignment vertical="center" wrapText="1"/>
      <protection/>
    </xf>
    <xf numFmtId="0" fontId="27" fillId="33" borderId="11" xfId="65" applyFont="1" applyFill="1" applyBorder="1" applyAlignment="1">
      <alignment horizontal="center" wrapText="1"/>
      <protection/>
    </xf>
    <xf numFmtId="0" fontId="5" fillId="0" borderId="11" xfId="65" applyFont="1" applyBorder="1" applyAlignment="1">
      <alignment horizontal="center"/>
      <protection/>
    </xf>
    <xf numFmtId="0" fontId="6" fillId="0" borderId="11" xfId="65" applyFont="1" applyBorder="1" applyAlignment="1">
      <alignment horizontal="center" vertical="center"/>
      <protection/>
    </xf>
    <xf numFmtId="0" fontId="89" fillId="0" borderId="11" xfId="0" applyFont="1" applyBorder="1" applyAlignment="1">
      <alignment horizontal="left" vertical="center" wrapText="1"/>
    </xf>
    <xf numFmtId="0" fontId="89" fillId="0" borderId="11" xfId="0" applyFont="1" applyBorder="1" applyAlignment="1">
      <alignment horizontal="center" vertical="center" wrapText="1"/>
    </xf>
    <xf numFmtId="4" fontId="7" fillId="33" borderId="12" xfId="65" applyNumberFormat="1" applyFont="1" applyFill="1" applyBorder="1" applyAlignment="1">
      <alignment horizontal="center" vertical="center" wrapText="1"/>
      <protection/>
    </xf>
    <xf numFmtId="0" fontId="84" fillId="0" borderId="11" xfId="0" applyFont="1" applyBorder="1" applyAlignment="1">
      <alignment horizontal="center" vertical="center" wrapText="1"/>
    </xf>
    <xf numFmtId="0" fontId="2" fillId="34" borderId="11" xfId="65" applyFont="1" applyFill="1" applyBorder="1" applyAlignment="1">
      <alignment horizontal="center" vertical="center" wrapText="1"/>
      <protection/>
    </xf>
    <xf numFmtId="0" fontId="2" fillId="34" borderId="12" xfId="65" applyFont="1" applyFill="1" applyBorder="1" applyAlignment="1">
      <alignment horizontal="center" vertical="center" wrapText="1"/>
      <protection/>
    </xf>
    <xf numFmtId="4" fontId="2" fillId="33" borderId="12" xfId="65" applyNumberFormat="1" applyFont="1" applyFill="1" applyBorder="1" applyAlignment="1">
      <alignment horizontal="center" vertical="center" wrapText="1"/>
      <protection/>
    </xf>
    <xf numFmtId="0" fontId="2" fillId="33" borderId="39" xfId="65" applyFont="1" applyFill="1" applyBorder="1" applyAlignment="1">
      <alignment horizontal="center" vertical="center" wrapText="1"/>
      <protection/>
    </xf>
    <xf numFmtId="0" fontId="14" fillId="34" borderId="11" xfId="65" applyFont="1" applyFill="1" applyBorder="1" applyAlignment="1">
      <alignment horizontal="center" vertical="center" wrapText="1"/>
      <protection/>
    </xf>
    <xf numFmtId="4" fontId="2" fillId="33" borderId="11" xfId="65" applyNumberFormat="1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89" fillId="0" borderId="0" xfId="0" applyFont="1" applyAlignment="1">
      <alignment horizontal="center" vertical="center" wrapText="1"/>
    </xf>
    <xf numFmtId="0" fontId="6" fillId="0" borderId="11" xfId="65" applyFont="1" applyBorder="1" applyAlignment="1">
      <alignment horizontal="left" vertical="top" wrapText="1"/>
      <protection/>
    </xf>
    <xf numFmtId="0" fontId="7" fillId="33" borderId="12" xfId="65" applyFont="1" applyFill="1" applyBorder="1" applyAlignment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84" fillId="0" borderId="11" xfId="0" applyNumberFormat="1" applyFont="1" applyBorder="1" applyAlignment="1">
      <alignment horizontal="center" vertical="center" wrapText="1"/>
    </xf>
    <xf numFmtId="3" fontId="8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48" applyBorder="1" applyAlignment="1" applyProtection="1">
      <alignment horizontal="center" vertical="center"/>
      <protection/>
    </xf>
    <xf numFmtId="0" fontId="6" fillId="0" borderId="11" xfId="65" applyFont="1" applyFill="1" applyBorder="1" applyAlignment="1">
      <alignment horizontal="left" vertical="center" wrapTex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2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39" fillId="42" borderId="38" xfId="65" applyFont="1" applyFill="1" applyBorder="1" applyAlignment="1">
      <alignment horizontal="center" vertical="center" wrapText="1"/>
      <protection/>
    </xf>
    <xf numFmtId="0" fontId="39" fillId="33" borderId="12" xfId="65" applyFont="1" applyFill="1" applyBorder="1" applyAlignment="1">
      <alignment horizontal="center" vertical="center" wrapText="1"/>
      <protection/>
    </xf>
    <xf numFmtId="0" fontId="39" fillId="33" borderId="11" xfId="65" applyFont="1" applyFill="1" applyBorder="1" applyAlignment="1">
      <alignment horizontal="center" vertical="center" wrapText="1"/>
      <protection/>
    </xf>
    <xf numFmtId="0" fontId="38" fillId="0" borderId="11" xfId="65" applyFont="1" applyBorder="1" applyAlignment="1">
      <alignment horizontal="center" vertical="center" wrapText="1"/>
      <protection/>
    </xf>
    <xf numFmtId="12" fontId="2" fillId="33" borderId="11" xfId="65" applyNumberFormat="1" applyFont="1" applyFill="1" applyBorder="1" applyAlignment="1">
      <alignment horizontal="center" vertical="center" wrapText="1"/>
      <protection/>
    </xf>
    <xf numFmtId="12" fontId="2" fillId="34" borderId="11" xfId="65" applyNumberFormat="1" applyFont="1" applyFill="1" applyBorder="1" applyAlignment="1">
      <alignment horizontal="center" vertical="center" wrapText="1"/>
      <protection/>
    </xf>
    <xf numFmtId="12" fontId="14" fillId="0" borderId="11" xfId="65" applyNumberFormat="1" applyFont="1" applyBorder="1" applyAlignment="1">
      <alignment horizontal="center" vertical="center" wrapText="1"/>
      <protection/>
    </xf>
    <xf numFmtId="2" fontId="84" fillId="0" borderId="11" xfId="0" applyNumberFormat="1" applyFont="1" applyBorder="1" applyAlignment="1">
      <alignment horizontal="center" vertical="center"/>
    </xf>
    <xf numFmtId="4" fontId="83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65" applyFont="1" applyAlignment="1">
      <alignment horizontal="center" vertical="center" wrapText="1"/>
      <protection/>
    </xf>
    <xf numFmtId="0" fontId="6" fillId="0" borderId="40" xfId="65" applyFont="1" applyBorder="1" applyAlignment="1">
      <alignment wrapText="1"/>
      <protection/>
    </xf>
    <xf numFmtId="0" fontId="3" fillId="0" borderId="40" xfId="65" applyBorder="1" applyAlignment="1">
      <alignment wrapText="1"/>
      <protection/>
    </xf>
    <xf numFmtId="0" fontId="6" fillId="0" borderId="0" xfId="65" applyFont="1" applyBorder="1" applyAlignment="1">
      <alignment wrapText="1"/>
      <protection/>
    </xf>
    <xf numFmtId="0" fontId="3" fillId="0" borderId="0" xfId="65" applyBorder="1" applyAlignment="1">
      <alignment wrapText="1"/>
      <protection/>
    </xf>
    <xf numFmtId="0" fontId="6" fillId="0" borderId="0" xfId="65" applyFont="1" applyBorder="1" applyAlignment="1">
      <alignment horizontal="left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7" fillId="33" borderId="11" xfId="65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3" borderId="12" xfId="65" applyFont="1" applyFill="1" applyBorder="1" applyAlignment="1">
      <alignment horizontal="center" vertical="center" wrapText="1"/>
      <protection/>
    </xf>
    <xf numFmtId="0" fontId="7" fillId="33" borderId="19" xfId="65" applyFont="1" applyFill="1" applyBorder="1" applyAlignment="1">
      <alignment horizontal="center" vertical="center" wrapText="1"/>
      <protection/>
    </xf>
    <xf numFmtId="0" fontId="7" fillId="33" borderId="18" xfId="65" applyFont="1" applyFill="1" applyBorder="1" applyAlignment="1">
      <alignment horizontal="center" vertical="center" wrapText="1"/>
      <protection/>
    </xf>
    <xf numFmtId="0" fontId="85" fillId="0" borderId="11" xfId="0" applyFont="1" applyBorder="1" applyAlignment="1">
      <alignment horizontal="left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35" borderId="45" xfId="0" applyFont="1" applyFill="1" applyBorder="1" applyAlignment="1" applyProtection="1">
      <alignment horizontal="center" vertical="center" wrapText="1"/>
      <protection locked="0"/>
    </xf>
    <xf numFmtId="0" fontId="15" fillId="35" borderId="46" xfId="0" applyFont="1" applyFill="1" applyBorder="1" applyAlignment="1" applyProtection="1">
      <alignment horizontal="center" vertical="center" wrapText="1"/>
      <protection locked="0"/>
    </xf>
    <xf numFmtId="0" fontId="90" fillId="35" borderId="47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left" vertical="center" wrapText="1"/>
    </xf>
    <xf numFmtId="0" fontId="9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91" fillId="0" borderId="11" xfId="0" applyFont="1" applyBorder="1" applyAlignment="1">
      <alignment horizontal="left" vertical="center"/>
    </xf>
    <xf numFmtId="0" fontId="18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3" fillId="0" borderId="27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93" fillId="0" borderId="4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48" xfId="0" applyFont="1" applyFill="1" applyBorder="1" applyAlignment="1" applyProtection="1">
      <alignment horizontal="center" vertical="center" wrapText="1"/>
      <protection locked="0"/>
    </xf>
    <xf numFmtId="0" fontId="5" fillId="34" borderId="49" xfId="0" applyFont="1" applyFill="1" applyBorder="1" applyAlignment="1" applyProtection="1">
      <alignment horizontal="center" vertical="center" wrapText="1"/>
      <protection locked="0"/>
    </xf>
    <xf numFmtId="0" fontId="5" fillId="34" borderId="50" xfId="0" applyFont="1" applyFill="1" applyBorder="1" applyAlignment="1" applyProtection="1">
      <alignment horizontal="center" vertical="center" wrapText="1"/>
      <protection locked="0"/>
    </xf>
    <xf numFmtId="0" fontId="5" fillId="34" borderId="51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90" fillId="0" borderId="47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86" fillId="0" borderId="0" xfId="0" applyFont="1" applyAlignment="1">
      <alignment horizontal="center" vertical="center" wrapText="1"/>
    </xf>
    <xf numFmtId="3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10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9" fillId="0" borderId="39" xfId="0" applyFont="1" applyBorder="1" applyAlignment="1">
      <alignment horizontal="left" vertical="center" wrapText="1"/>
    </xf>
    <xf numFmtId="0" fontId="89" fillId="0" borderId="39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83" fillId="0" borderId="39" xfId="0" applyFont="1" applyBorder="1" applyAlignment="1" applyProtection="1">
      <alignment horizontal="center" vertical="center" wrapText="1"/>
      <protection locked="0"/>
    </xf>
    <xf numFmtId="0" fontId="83" fillId="0" borderId="12" xfId="0" applyFont="1" applyBorder="1" applyAlignment="1" applyProtection="1">
      <alignment horizontal="center" vertical="center" wrapText="1"/>
      <protection locked="0"/>
    </xf>
    <xf numFmtId="0" fontId="89" fillId="35" borderId="10" xfId="0" applyFont="1" applyFill="1" applyBorder="1" applyAlignment="1">
      <alignment horizontal="center" vertical="center" wrapText="1"/>
    </xf>
    <xf numFmtId="0" fontId="89" fillId="35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10" xfId="79" applyNumberFormat="1" applyFont="1" applyBorder="1" applyAlignment="1" applyProtection="1">
      <alignment horizontal="center" vertical="center" wrapText="1"/>
      <protection locked="0"/>
    </xf>
    <xf numFmtId="2" fontId="5" fillId="0" borderId="12" xfId="79" applyNumberFormat="1" applyFont="1" applyBorder="1" applyAlignment="1" applyProtection="1">
      <alignment horizontal="center" vertical="center" wrapText="1"/>
      <protection locked="0"/>
    </xf>
    <xf numFmtId="0" fontId="11" fillId="0" borderId="10" xfId="69" applyFont="1" applyBorder="1" applyAlignment="1">
      <alignment horizontal="center" vertical="center" wrapText="1"/>
      <protection/>
    </xf>
    <xf numFmtId="0" fontId="11" fillId="0" borderId="39" xfId="69" applyFont="1" applyBorder="1" applyAlignment="1">
      <alignment horizontal="center" vertical="center" wrapText="1"/>
      <protection/>
    </xf>
    <xf numFmtId="0" fontId="11" fillId="0" borderId="12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 wrapText="1"/>
      <protection/>
    </xf>
    <xf numFmtId="0" fontId="11" fillId="34" borderId="10" xfId="69" applyFont="1" applyFill="1" applyBorder="1" applyAlignment="1">
      <alignment horizontal="center" vertical="center" wrapText="1"/>
      <protection/>
    </xf>
    <xf numFmtId="0" fontId="11" fillId="34" borderId="12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9" xfId="69" applyFont="1" applyBorder="1" applyAlignment="1">
      <alignment horizontal="center" vertical="center" wrapText="1"/>
      <protection/>
    </xf>
    <xf numFmtId="0" fontId="11" fillId="0" borderId="54" xfId="69" applyFont="1" applyBorder="1" applyAlignment="1">
      <alignment horizontal="center" vertical="center" wrapText="1"/>
      <protection/>
    </xf>
    <xf numFmtId="0" fontId="11" fillId="0" borderId="18" xfId="69" applyFont="1" applyBorder="1" applyAlignment="1">
      <alignment horizontal="center" vertical="center" wrapText="1"/>
      <protection/>
    </xf>
    <xf numFmtId="0" fontId="11" fillId="6" borderId="10" xfId="69" applyFont="1" applyFill="1" applyBorder="1" applyAlignment="1">
      <alignment horizontal="center" vertical="center" wrapText="1"/>
      <protection/>
    </xf>
    <xf numFmtId="0" fontId="11" fillId="6" borderId="12" xfId="69" applyFont="1" applyFill="1" applyBorder="1" applyAlignment="1">
      <alignment horizontal="center" vertical="center" wrapText="1"/>
      <protection/>
    </xf>
    <xf numFmtId="0" fontId="94" fillId="6" borderId="11" xfId="69" applyFont="1" applyFill="1" applyBorder="1" applyAlignment="1">
      <alignment horizontal="center" vertical="center" wrapText="1"/>
      <protection/>
    </xf>
    <xf numFmtId="0" fontId="26" fillId="0" borderId="0" xfId="69" applyFont="1" applyBorder="1" applyAlignment="1">
      <alignment horizontal="left" vertical="center" wrapText="1"/>
      <protection/>
    </xf>
    <xf numFmtId="0" fontId="6" fillId="6" borderId="11" xfId="69" applyFont="1" applyFill="1" applyBorder="1" applyAlignment="1">
      <alignment horizontal="center" vertical="center" wrapText="1"/>
      <protection/>
    </xf>
    <xf numFmtId="0" fontId="6" fillId="0" borderId="0" xfId="69" applyFont="1" applyBorder="1">
      <alignment/>
      <protection/>
    </xf>
    <xf numFmtId="0" fontId="20" fillId="0" borderId="0" xfId="69" applyFont="1" applyBorder="1" applyAlignment="1">
      <alignment horizontal="center" vertical="center" wrapText="1"/>
      <protection/>
    </xf>
    <xf numFmtId="0" fontId="6" fillId="0" borderId="0" xfId="69" applyFont="1" applyBorder="1" applyAlignment="1">
      <alignment horizontal="left" vertical="center" wrapText="1"/>
      <protection/>
    </xf>
    <xf numFmtId="0" fontId="11" fillId="0" borderId="11" xfId="69" applyFont="1" applyBorder="1" applyAlignment="1">
      <alignment horizontal="center" vertical="center" wrapText="1"/>
      <protection/>
    </xf>
    <xf numFmtId="0" fontId="84" fillId="0" borderId="0" xfId="0" applyFont="1" applyAlignment="1">
      <alignment horizontal="left" vertical="center" wrapText="1"/>
    </xf>
    <xf numFmtId="0" fontId="88" fillId="0" borderId="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 wrapText="1"/>
    </xf>
    <xf numFmtId="0" fontId="84" fillId="0" borderId="54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TableStyleLight1" xfId="36"/>
    <cellStyle name="TableStyleLight1 2" xfId="37"/>
    <cellStyle name="TableStyleLight1_Форма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2 2" xfId="50"/>
    <cellStyle name="Гиперссылка 2_Форма 2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7" xfId="62"/>
    <cellStyle name="Обычный 17 2" xfId="63"/>
    <cellStyle name="Обычный 17_Форма 2" xfId="64"/>
    <cellStyle name="Обычный 2" xfId="65"/>
    <cellStyle name="Обычный 2 42" xfId="66"/>
    <cellStyle name="Обычный 2 42 2" xfId="67"/>
    <cellStyle name="Обычный 2 42_Форма 2" xfId="68"/>
    <cellStyle name="Обычный 3" xfId="69"/>
    <cellStyle name="Обычный 3 2" xfId="70"/>
    <cellStyle name="Обычный 3_Форма 2" xfId="71"/>
    <cellStyle name="Обычный 4" xfId="72"/>
    <cellStyle name="Обычный 5" xfId="73"/>
    <cellStyle name="Обычный 6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2 2" xfId="81"/>
    <cellStyle name="Процентный 2 3" xfId="82"/>
    <cellStyle name="Процентный 2_Форма 2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Финансовый 3 2" xfId="90"/>
    <cellStyle name="Финансовый 3 3" xfId="91"/>
    <cellStyle name="Финансовый 3_Форма 2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4;&#1041;&#1065;&#1048;&#1045;%20&#1054;&#1058;&#1063;&#1045;&#1058;&#1067;\&#1085;&#1072;%201%20&#1103;&#1085;&#1074;&#1072;&#1088;&#1103;%202017%20&#1075;&#1086;&#1076;&#1072;\&#1054;&#1048;&#1042;\&#1045;&#1078;&#1077;&#1082;&#1074;&#1072;&#1088;&#1090;&#1072;&#1083;&#1100;&#1085;&#1099;&#1077;%20&#1086;&#1090;&#1095;&#1077;&#1090;&#1099;%20-&#1054;&#1048;&#1042;(&#1059;&#1095;&#1088;&#1077;&#1078;&#1076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(4кв.2016)"/>
      <sheetName val="Форма 3(2016)"/>
      <sheetName val="Форма 4"/>
      <sheetName val="Форма 5"/>
      <sheetName val="форма 6"/>
      <sheetName val="форма 7"/>
      <sheetName val="t(нар.)"/>
      <sheetName val="Товары и услуги"/>
      <sheetName val="Форма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choraonline.ru/" TargetMode="External" /><Relationship Id="rId2" Type="http://schemas.openxmlformats.org/officeDocument/2006/relationships/hyperlink" Target="http://dper.gisee.ru/profile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="73" zoomScaleNormal="73" zoomScalePageLayoutView="0" workbookViewId="0" topLeftCell="A1">
      <selection activeCell="B6" sqref="B6:D19"/>
    </sheetView>
  </sheetViews>
  <sheetFormatPr defaultColWidth="9.140625" defaultRowHeight="15"/>
  <cols>
    <col min="1" max="1" width="37.421875" style="1" customWidth="1"/>
    <col min="2" max="2" width="19.7109375" style="1" customWidth="1"/>
    <col min="3" max="3" width="19.28125" style="1" customWidth="1"/>
    <col min="4" max="4" width="23.7109375" style="1" customWidth="1"/>
    <col min="5" max="16384" width="8.8515625" style="1" customWidth="1"/>
  </cols>
  <sheetData>
    <row r="1" ht="24.75" customHeight="1">
      <c r="D1" s="2" t="s">
        <v>1</v>
      </c>
    </row>
    <row r="2" spans="1:4" ht="66.75" customHeight="1">
      <c r="A2" s="269" t="s">
        <v>545</v>
      </c>
      <c r="B2" s="269"/>
      <c r="C2" s="269"/>
      <c r="D2" s="269"/>
    </row>
    <row r="3" ht="21.75" customHeight="1">
      <c r="A3" s="47" t="s">
        <v>114</v>
      </c>
    </row>
    <row r="4" spans="1:4" ht="72">
      <c r="A4" s="4" t="s">
        <v>2</v>
      </c>
      <c r="B4" s="4" t="s">
        <v>3</v>
      </c>
      <c r="C4" s="4" t="s">
        <v>4</v>
      </c>
      <c r="D4" s="4" t="s">
        <v>5</v>
      </c>
    </row>
    <row r="5" spans="1:5" ht="18">
      <c r="A5" s="5">
        <v>1</v>
      </c>
      <c r="B5" s="5">
        <v>2</v>
      </c>
      <c r="C5" s="5">
        <v>3</v>
      </c>
      <c r="D5" s="5">
        <v>4</v>
      </c>
      <c r="E5" s="6"/>
    </row>
    <row r="6" spans="1:5" ht="36">
      <c r="A6" s="5" t="s">
        <v>6</v>
      </c>
      <c r="B6" s="208">
        <v>712</v>
      </c>
      <c r="C6" s="208">
        <v>18</v>
      </c>
      <c r="D6" s="209">
        <v>527</v>
      </c>
      <c r="E6" s="6"/>
    </row>
    <row r="7" spans="1:4" ht="72">
      <c r="A7" s="5" t="s">
        <v>7</v>
      </c>
      <c r="B7" s="208"/>
      <c r="C7" s="208"/>
      <c r="D7" s="208"/>
    </row>
    <row r="8" spans="1:4" ht="18">
      <c r="A8" s="5" t="s">
        <v>8</v>
      </c>
      <c r="B8" s="208">
        <v>610</v>
      </c>
      <c r="C8" s="208">
        <v>27</v>
      </c>
      <c r="D8" s="208">
        <v>27</v>
      </c>
    </row>
    <row r="9" spans="1:4" ht="18">
      <c r="A9" s="5" t="s">
        <v>9</v>
      </c>
      <c r="B9" s="208">
        <v>178</v>
      </c>
      <c r="C9" s="208">
        <v>18</v>
      </c>
      <c r="D9" s="208">
        <v>18</v>
      </c>
    </row>
    <row r="10" spans="1:4" ht="18">
      <c r="A10" s="5" t="s">
        <v>10</v>
      </c>
      <c r="B10" s="208">
        <v>197</v>
      </c>
      <c r="C10" s="208">
        <v>27</v>
      </c>
      <c r="D10" s="208">
        <v>27</v>
      </c>
    </row>
    <row r="11" spans="1:4" ht="18">
      <c r="A11" s="5" t="s">
        <v>11</v>
      </c>
      <c r="B11" s="208">
        <v>704</v>
      </c>
      <c r="C11" s="208">
        <v>307</v>
      </c>
      <c r="D11" s="208">
        <v>455</v>
      </c>
    </row>
    <row r="12" spans="1:4" ht="18">
      <c r="A12" s="5" t="s">
        <v>12</v>
      </c>
      <c r="B12" s="208"/>
      <c r="C12" s="208"/>
      <c r="D12" s="208"/>
    </row>
    <row r="13" spans="1:4" ht="54">
      <c r="A13" s="5" t="s">
        <v>13</v>
      </c>
      <c r="B13" s="208">
        <v>2936</v>
      </c>
      <c r="C13" s="208">
        <v>2857</v>
      </c>
      <c r="D13" s="208">
        <v>2936</v>
      </c>
    </row>
    <row r="14" spans="1:4" ht="72">
      <c r="A14" s="5" t="s">
        <v>14</v>
      </c>
      <c r="B14" s="208"/>
      <c r="C14" s="208"/>
      <c r="D14" s="208"/>
    </row>
    <row r="15" spans="1:4" ht="18">
      <c r="A15" s="5" t="s">
        <v>8</v>
      </c>
      <c r="B15" s="208">
        <v>123</v>
      </c>
      <c r="C15" s="208">
        <v>44</v>
      </c>
      <c r="D15" s="208">
        <v>44</v>
      </c>
    </row>
    <row r="16" spans="1:4" ht="18">
      <c r="A16" s="5" t="s">
        <v>9</v>
      </c>
      <c r="B16" s="208"/>
      <c r="C16" s="208"/>
      <c r="D16" s="208"/>
    </row>
    <row r="17" spans="1:4" ht="18">
      <c r="A17" s="5" t="s">
        <v>10</v>
      </c>
      <c r="B17" s="208"/>
      <c r="C17" s="208"/>
      <c r="D17" s="208"/>
    </row>
    <row r="18" spans="1:4" ht="18">
      <c r="A18" s="5" t="s">
        <v>11</v>
      </c>
      <c r="B18" s="210">
        <v>2936</v>
      </c>
      <c r="C18" s="210">
        <v>2936</v>
      </c>
      <c r="D18" s="211">
        <v>2936</v>
      </c>
    </row>
    <row r="19" spans="1:4" ht="18">
      <c r="A19" s="5" t="s">
        <v>12</v>
      </c>
      <c r="B19" s="212"/>
      <c r="C19" s="213"/>
      <c r="D19" s="214"/>
    </row>
    <row r="20" spans="1:4" ht="99.75" customHeight="1">
      <c r="A20" s="270" t="s">
        <v>386</v>
      </c>
      <c r="B20" s="271"/>
      <c r="C20" s="271"/>
      <c r="D20" s="271"/>
    </row>
    <row r="21" spans="1:4" ht="57" customHeight="1">
      <c r="A21" s="272" t="s">
        <v>100</v>
      </c>
      <c r="B21" s="273"/>
      <c r="C21" s="273"/>
      <c r="D21" s="273"/>
    </row>
  </sheetData>
  <sheetProtection/>
  <mergeCells count="3">
    <mergeCell ref="A2:D2"/>
    <mergeCell ref="A20:D20"/>
    <mergeCell ref="A21:D21"/>
  </mergeCells>
  <printOptions horizontalCentered="1" verticalCentered="1"/>
  <pageMargins left="0" right="0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20.00390625" style="101" customWidth="1"/>
    <col min="2" max="3" width="13.140625" style="101" customWidth="1"/>
    <col min="4" max="4" width="13.00390625" style="101" customWidth="1"/>
    <col min="5" max="6" width="13.28125" style="101" customWidth="1"/>
    <col min="7" max="7" width="15.7109375" style="101" customWidth="1"/>
    <col min="8" max="8" width="14.00390625" style="101" customWidth="1"/>
    <col min="9" max="10" width="14.7109375" style="101" customWidth="1"/>
    <col min="11" max="16384" width="8.8515625" style="101" customWidth="1"/>
  </cols>
  <sheetData>
    <row r="2" ht="13.5">
      <c r="J2" s="104" t="s">
        <v>106</v>
      </c>
    </row>
    <row r="3" spans="1:10" ht="48" customHeight="1">
      <c r="A3" s="372" t="s">
        <v>143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 ht="15" customHeight="1">
      <c r="A4" s="116" t="str">
        <f>'Форма 1'!A3</f>
        <v>на 1 января 2019 г.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36.75" customHeight="1">
      <c r="A5" s="373" t="s">
        <v>83</v>
      </c>
      <c r="B5" s="376" t="s">
        <v>132</v>
      </c>
      <c r="C5" s="377"/>
      <c r="D5" s="377"/>
      <c r="E5" s="377"/>
      <c r="F5" s="378"/>
      <c r="G5" s="376" t="s">
        <v>107</v>
      </c>
      <c r="H5" s="378"/>
      <c r="I5" s="376" t="s">
        <v>108</v>
      </c>
      <c r="J5" s="378"/>
    </row>
    <row r="6" spans="1:10" ht="60.75" customHeight="1">
      <c r="A6" s="374"/>
      <c r="B6" s="118" t="s">
        <v>109</v>
      </c>
      <c r="C6" s="118" t="s">
        <v>113</v>
      </c>
      <c r="D6" s="118" t="s">
        <v>125</v>
      </c>
      <c r="E6" s="119" t="s">
        <v>126</v>
      </c>
      <c r="F6" s="118" t="s">
        <v>127</v>
      </c>
      <c r="G6" s="236" t="s">
        <v>128</v>
      </c>
      <c r="H6" s="236" t="s">
        <v>129</v>
      </c>
      <c r="I6" s="236" t="s">
        <v>128</v>
      </c>
      <c r="J6" s="236" t="s">
        <v>129</v>
      </c>
    </row>
    <row r="7" spans="1:10" ht="21.75" customHeight="1">
      <c r="A7" s="375"/>
      <c r="B7" s="120" t="s">
        <v>47</v>
      </c>
      <c r="C7" s="120" t="s">
        <v>47</v>
      </c>
      <c r="D7" s="120" t="s">
        <v>47</v>
      </c>
      <c r="E7" s="121" t="s">
        <v>47</v>
      </c>
      <c r="F7" s="120" t="s">
        <v>47</v>
      </c>
      <c r="G7" s="120" t="s">
        <v>47</v>
      </c>
      <c r="H7" s="120" t="s">
        <v>47</v>
      </c>
      <c r="I7" s="120" t="s">
        <v>110</v>
      </c>
      <c r="J7" s="120" t="s">
        <v>110</v>
      </c>
    </row>
    <row r="8" spans="1:10" ht="26.25" customHeight="1">
      <c r="A8" s="118" t="s">
        <v>557</v>
      </c>
      <c r="B8" s="236">
        <v>65545.4</v>
      </c>
      <c r="C8" s="253">
        <v>125211.14</v>
      </c>
      <c r="D8" s="118">
        <v>128200.1</v>
      </c>
      <c r="E8" s="119">
        <v>85637.38</v>
      </c>
      <c r="F8" s="236">
        <v>178800.13</v>
      </c>
      <c r="G8" s="118">
        <f>B8-E8</f>
        <v>-20091.98000000001</v>
      </c>
      <c r="H8" s="118">
        <f>F8-B8</f>
        <v>113254.73000000001</v>
      </c>
      <c r="I8" s="267">
        <f>100+(G8*100/B8)</f>
        <v>69.34646824948813</v>
      </c>
      <c r="J8" s="267">
        <f>100+(H8*100/B8)</f>
        <v>272.7882200734148</v>
      </c>
    </row>
    <row r="9" ht="12" customHeight="1"/>
    <row r="10" ht="19.5" customHeight="1">
      <c r="A10" s="101" t="s">
        <v>111</v>
      </c>
    </row>
    <row r="11" spans="1:10" ht="64.5" customHeight="1">
      <c r="A11" s="371" t="s">
        <v>385</v>
      </c>
      <c r="B11" s="371"/>
      <c r="C11" s="371"/>
      <c r="D11" s="371"/>
      <c r="E11" s="371"/>
      <c r="F11" s="371"/>
      <c r="G11" s="371"/>
      <c r="H11" s="371"/>
      <c r="I11" s="371"/>
      <c r="J11" s="371"/>
    </row>
    <row r="12" spans="1:10" ht="37.5" customHeight="1">
      <c r="A12" s="371" t="s">
        <v>112</v>
      </c>
      <c r="B12" s="371"/>
      <c r="C12" s="371"/>
      <c r="D12" s="371"/>
      <c r="E12" s="371"/>
      <c r="F12" s="371"/>
      <c r="G12" s="371"/>
      <c r="H12" s="371"/>
      <c r="I12" s="371"/>
      <c r="J12" s="371"/>
    </row>
  </sheetData>
  <sheetProtection/>
  <mergeCells count="7">
    <mergeCell ref="A12:J12"/>
    <mergeCell ref="A3:J3"/>
    <mergeCell ref="A5:A7"/>
    <mergeCell ref="B5:F5"/>
    <mergeCell ref="G5:H5"/>
    <mergeCell ref="I5:J5"/>
    <mergeCell ref="A11:J1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4.8515625" style="101" customWidth="1"/>
    <col min="2" max="2" width="55.00390625" style="101" customWidth="1"/>
    <col min="3" max="3" width="32.8515625" style="101" customWidth="1"/>
    <col min="4" max="16384" width="8.8515625" style="101" customWidth="1"/>
  </cols>
  <sheetData>
    <row r="1" ht="21" customHeight="1">
      <c r="B1" s="104" t="s">
        <v>93</v>
      </c>
    </row>
    <row r="2" spans="1:2" ht="83.25" customHeight="1">
      <c r="A2" s="379" t="s">
        <v>427</v>
      </c>
      <c r="B2" s="379"/>
    </row>
    <row r="3" spans="1:2" ht="30" customHeight="1">
      <c r="A3" s="245" t="s">
        <v>425</v>
      </c>
      <c r="B3" s="245"/>
    </row>
    <row r="4" spans="1:2" ht="48.75" customHeight="1">
      <c r="A4" s="371" t="s">
        <v>426</v>
      </c>
      <c r="B4" s="371"/>
    </row>
    <row r="5" spans="1:2" ht="18.75" customHeight="1">
      <c r="A5" s="47" t="str">
        <f>'Форма 1'!A3</f>
        <v>на 1 января 2019 г.</v>
      </c>
      <c r="B5" s="113"/>
    </row>
    <row r="6" spans="1:3" ht="32.25" customHeight="1">
      <c r="A6" s="103" t="s">
        <v>94</v>
      </c>
      <c r="B6" s="103" t="s">
        <v>133</v>
      </c>
      <c r="C6" s="111" t="s">
        <v>102</v>
      </c>
    </row>
    <row r="7" spans="1:3" ht="27">
      <c r="A7" s="48" t="s">
        <v>97</v>
      </c>
      <c r="B7" s="102"/>
      <c r="C7" s="48"/>
    </row>
    <row r="8" spans="1:3" ht="69">
      <c r="A8" s="48" t="s">
        <v>134</v>
      </c>
      <c r="B8" s="255" t="s">
        <v>547</v>
      </c>
      <c r="C8" s="48"/>
    </row>
    <row r="9" spans="1:3" ht="102.75" customHeight="1">
      <c r="A9" s="48" t="s">
        <v>135</v>
      </c>
      <c r="B9" s="255" t="s">
        <v>548</v>
      </c>
      <c r="C9" s="48"/>
    </row>
    <row r="10" spans="1:3" ht="123.75">
      <c r="A10" s="48" t="s">
        <v>136</v>
      </c>
      <c r="B10" s="102"/>
      <c r="C10" s="112"/>
    </row>
    <row r="11" spans="1:3" ht="92.25" customHeight="1">
      <c r="A11" s="48" t="s">
        <v>95</v>
      </c>
      <c r="B11" s="102"/>
      <c r="C11" s="48"/>
    </row>
    <row r="12" spans="1:3" ht="63.75" customHeight="1">
      <c r="A12" s="48" t="s">
        <v>101</v>
      </c>
      <c r="B12" s="102"/>
      <c r="C12" s="102"/>
    </row>
    <row r="13" spans="1:3" ht="90" customHeight="1">
      <c r="A13" s="48" t="s">
        <v>137</v>
      </c>
      <c r="B13" s="102"/>
      <c r="C13" s="48"/>
    </row>
    <row r="14" spans="1:3" ht="120" customHeight="1">
      <c r="A14" s="48" t="s">
        <v>96</v>
      </c>
      <c r="B14" s="102"/>
      <c r="C14" s="48"/>
    </row>
    <row r="16" spans="1:2" ht="110.25" customHeight="1">
      <c r="A16" s="371" t="s">
        <v>384</v>
      </c>
      <c r="B16" s="371"/>
    </row>
  </sheetData>
  <sheetProtection/>
  <mergeCells count="3">
    <mergeCell ref="A2:B2"/>
    <mergeCell ref="A4:B4"/>
    <mergeCell ref="A16:B16"/>
  </mergeCells>
  <hyperlinks>
    <hyperlink ref="B9" r:id="rId1" display="http://www.pechoraonline.ru/"/>
    <hyperlink ref="B8" r:id="rId2" display="http://dper.gisee.ru/profile/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79" zoomScaleNormal="79" zoomScalePageLayoutView="0" workbookViewId="0" topLeftCell="A1">
      <selection activeCell="A2" sqref="A2:L2"/>
    </sheetView>
  </sheetViews>
  <sheetFormatPr defaultColWidth="9.140625" defaultRowHeight="15"/>
  <cols>
    <col min="1" max="1" width="32.7109375" style="1" customWidth="1"/>
    <col min="2" max="2" width="14.00390625" style="1" customWidth="1"/>
    <col min="3" max="3" width="11.7109375" style="1" customWidth="1"/>
    <col min="4" max="5" width="10.28125" style="1" customWidth="1"/>
    <col min="6" max="6" width="10.00390625" style="1" customWidth="1"/>
    <col min="7" max="7" width="10.421875" style="1" customWidth="1"/>
    <col min="8" max="8" width="11.28125" style="1" customWidth="1"/>
    <col min="9" max="9" width="10.28125" style="1" customWidth="1"/>
    <col min="10" max="10" width="8.8515625" style="1" customWidth="1"/>
    <col min="11" max="11" width="10.28125" style="1" customWidth="1"/>
    <col min="12" max="12" width="10.7109375" style="1" customWidth="1"/>
    <col min="13" max="16384" width="9.140625" style="1" customWidth="1"/>
  </cols>
  <sheetData>
    <row r="1" ht="15">
      <c r="L1" s="2" t="s">
        <v>15</v>
      </c>
    </row>
    <row r="2" spans="1:12" ht="46.5" customHeight="1">
      <c r="A2" s="269" t="s">
        <v>516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ht="18" customHeight="1">
      <c r="A3" s="47" t="str">
        <f>'Форма 1'!A3</f>
        <v>на 1 января 2019 г.</v>
      </c>
    </row>
    <row r="4" spans="1:12" ht="48" customHeight="1">
      <c r="A4" s="275" t="s">
        <v>16</v>
      </c>
      <c r="B4" s="275" t="s">
        <v>17</v>
      </c>
      <c r="C4" s="277" t="s">
        <v>18</v>
      </c>
      <c r="D4" s="277"/>
      <c r="E4" s="277"/>
      <c r="F4" s="277"/>
      <c r="G4" s="277"/>
      <c r="H4" s="277" t="s">
        <v>19</v>
      </c>
      <c r="I4" s="277"/>
      <c r="J4" s="277"/>
      <c r="K4" s="277"/>
      <c r="L4" s="277"/>
    </row>
    <row r="5" spans="1:12" ht="52.5" customHeight="1">
      <c r="A5" s="276"/>
      <c r="B5" s="276"/>
      <c r="C5" s="7" t="s">
        <v>11</v>
      </c>
      <c r="D5" s="7" t="s">
        <v>10</v>
      </c>
      <c r="E5" s="7" t="s">
        <v>9</v>
      </c>
      <c r="F5" s="7" t="s">
        <v>8</v>
      </c>
      <c r="G5" s="7" t="s">
        <v>20</v>
      </c>
      <c r="H5" s="7" t="s">
        <v>11</v>
      </c>
      <c r="I5" s="7" t="s">
        <v>10</v>
      </c>
      <c r="J5" s="7" t="s">
        <v>9</v>
      </c>
      <c r="K5" s="7" t="s">
        <v>8</v>
      </c>
      <c r="L5" s="7" t="s">
        <v>20</v>
      </c>
    </row>
    <row r="6" spans="1:12" ht="18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8">
      <c r="A7" s="9" t="s">
        <v>21</v>
      </c>
      <c r="B7" s="8">
        <v>152</v>
      </c>
      <c r="C7" s="8">
        <v>200</v>
      </c>
      <c r="D7" s="8">
        <v>63</v>
      </c>
      <c r="E7" s="8">
        <v>48</v>
      </c>
      <c r="F7" s="8">
        <v>88</v>
      </c>
      <c r="G7" s="8">
        <v>1</v>
      </c>
      <c r="H7" s="8">
        <v>133</v>
      </c>
      <c r="I7" s="8">
        <v>202</v>
      </c>
      <c r="J7" s="8">
        <v>70</v>
      </c>
      <c r="K7" s="8">
        <v>100</v>
      </c>
      <c r="L7" s="8">
        <v>1</v>
      </c>
    </row>
    <row r="8" spans="1:12" ht="18">
      <c r="A8" s="8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93" customHeight="1">
      <c r="A9" s="10" t="s">
        <v>23</v>
      </c>
      <c r="B9" s="232">
        <v>24</v>
      </c>
      <c r="C9" s="232">
        <v>25</v>
      </c>
      <c r="D9" s="232">
        <v>8</v>
      </c>
      <c r="E9" s="232">
        <v>1</v>
      </c>
      <c r="F9" s="232">
        <v>9</v>
      </c>
      <c r="G9" s="232">
        <v>0</v>
      </c>
      <c r="H9" s="232">
        <v>27</v>
      </c>
      <c r="I9" s="232">
        <v>9</v>
      </c>
      <c r="J9" s="232">
        <v>1</v>
      </c>
      <c r="K9" s="232">
        <v>9</v>
      </c>
      <c r="L9" s="232">
        <v>0</v>
      </c>
    </row>
    <row r="10" ht="19.5" customHeight="1">
      <c r="A10" s="11" t="s">
        <v>24</v>
      </c>
    </row>
    <row r="11" spans="1:12" ht="37.5" customHeight="1">
      <c r="A11" s="274" t="s">
        <v>138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</row>
    <row r="12" spans="1:12" ht="58.5" customHeight="1">
      <c r="A12" s="274" t="s">
        <v>139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</row>
    <row r="13" spans="1:12" ht="21.75" customHeight="1">
      <c r="A13" s="274" t="s">
        <v>140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</row>
    <row r="14" spans="1:12" ht="43.5" customHeight="1">
      <c r="A14" s="274" t="s">
        <v>387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</row>
  </sheetData>
  <sheetProtection selectLockedCells="1" selectUnlockedCells="1"/>
  <mergeCells count="9">
    <mergeCell ref="A12:L12"/>
    <mergeCell ref="A13:L13"/>
    <mergeCell ref="A14:L14"/>
    <mergeCell ref="A2:L2"/>
    <mergeCell ref="A4:A5"/>
    <mergeCell ref="B4:B5"/>
    <mergeCell ref="C4:G4"/>
    <mergeCell ref="H4:L4"/>
    <mergeCell ref="A11:L11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80" zoomScaleNormal="80" zoomScalePageLayoutView="0" workbookViewId="0" topLeftCell="A79">
      <selection activeCell="E12" sqref="E12"/>
    </sheetView>
  </sheetViews>
  <sheetFormatPr defaultColWidth="9.140625" defaultRowHeight="15"/>
  <cols>
    <col min="1" max="1" width="6.28125" style="3" customWidth="1"/>
    <col min="2" max="2" width="40.140625" style="3" customWidth="1"/>
    <col min="3" max="3" width="36.8515625" style="3" customWidth="1"/>
    <col min="4" max="4" width="19.140625" style="3" customWidth="1"/>
    <col min="5" max="5" width="17.57421875" style="3" customWidth="1"/>
    <col min="6" max="6" width="19.140625" style="3" customWidth="1"/>
    <col min="7" max="7" width="43.140625" style="3" customWidth="1"/>
    <col min="8" max="16384" width="9.140625" style="3" customWidth="1"/>
  </cols>
  <sheetData>
    <row r="1" ht="32.25" customHeight="1">
      <c r="G1" s="2" t="s">
        <v>25</v>
      </c>
    </row>
    <row r="2" spans="1:7" ht="60.75" customHeight="1">
      <c r="A2" s="269" t="s">
        <v>422</v>
      </c>
      <c r="B2" s="269"/>
      <c r="C2" s="269"/>
      <c r="D2" s="269"/>
      <c r="E2" s="269"/>
      <c r="F2" s="269"/>
      <c r="G2" s="269"/>
    </row>
    <row r="3" ht="19.5" customHeight="1">
      <c r="A3" s="47" t="str">
        <f>'Форма 1'!A3</f>
        <v>на 1 января 2019 г.</v>
      </c>
    </row>
    <row r="4" spans="1:7" ht="30" customHeight="1">
      <c r="A4" s="278" t="s">
        <v>0</v>
      </c>
      <c r="B4" s="278" t="s">
        <v>130</v>
      </c>
      <c r="C4" s="279" t="s">
        <v>26</v>
      </c>
      <c r="D4" s="279" t="s">
        <v>27</v>
      </c>
      <c r="E4" s="281" t="s">
        <v>28</v>
      </c>
      <c r="F4" s="282"/>
      <c r="G4" s="278" t="s">
        <v>29</v>
      </c>
    </row>
    <row r="5" spans="1:13" ht="114" customHeight="1">
      <c r="A5" s="278"/>
      <c r="B5" s="278"/>
      <c r="C5" s="280"/>
      <c r="D5" s="280"/>
      <c r="E5" s="12" t="s">
        <v>30</v>
      </c>
      <c r="F5" s="12" t="s">
        <v>31</v>
      </c>
      <c r="G5" s="278"/>
      <c r="J5" s="13"/>
      <c r="K5" s="13"/>
      <c r="M5" s="13"/>
    </row>
    <row r="6" spans="1:13" ht="22.5" customHeight="1">
      <c r="A6" s="12">
        <v>1</v>
      </c>
      <c r="B6" s="12">
        <v>2</v>
      </c>
      <c r="C6" s="14">
        <v>3</v>
      </c>
      <c r="D6" s="14">
        <v>4</v>
      </c>
      <c r="E6" s="14">
        <v>5</v>
      </c>
      <c r="F6" s="14">
        <v>6</v>
      </c>
      <c r="G6" s="12">
        <v>7</v>
      </c>
      <c r="J6" s="13"/>
      <c r="K6" s="13"/>
      <c r="M6" s="13"/>
    </row>
    <row r="7" spans="1:13" ht="22.5" customHeight="1">
      <c r="A7" s="5" t="s">
        <v>32</v>
      </c>
      <c r="B7" s="9" t="s">
        <v>392</v>
      </c>
      <c r="C7" s="14"/>
      <c r="D7" s="14"/>
      <c r="E7" s="14"/>
      <c r="F7" s="14"/>
      <c r="G7" s="12"/>
      <c r="J7" s="13"/>
      <c r="K7" s="13"/>
      <c r="M7" s="13"/>
    </row>
    <row r="8" spans="1:13" ht="22.5" customHeight="1">
      <c r="A8" s="5">
        <v>1</v>
      </c>
      <c r="B8" s="246" t="s">
        <v>538</v>
      </c>
      <c r="C8" s="247"/>
      <c r="D8" s="247"/>
      <c r="E8" s="14"/>
      <c r="F8" s="14"/>
      <c r="G8" s="12" t="s">
        <v>493</v>
      </c>
      <c r="J8" s="13"/>
      <c r="K8" s="13"/>
      <c r="M8" s="13"/>
    </row>
    <row r="9" spans="1:13" ht="44.25" customHeight="1">
      <c r="A9" s="5">
        <v>2</v>
      </c>
      <c r="B9" s="256" t="s">
        <v>549</v>
      </c>
      <c r="C9" s="257" t="s">
        <v>550</v>
      </c>
      <c r="D9" s="258">
        <v>13.5</v>
      </c>
      <c r="E9" s="258">
        <v>13.5</v>
      </c>
      <c r="F9" s="258">
        <v>0</v>
      </c>
      <c r="G9" s="259"/>
      <c r="J9" s="13"/>
      <c r="K9" s="13"/>
      <c r="M9" s="13"/>
    </row>
    <row r="10" spans="1:13" ht="52.5" customHeight="1">
      <c r="A10" s="5">
        <v>3</v>
      </c>
      <c r="B10" s="256" t="s">
        <v>539</v>
      </c>
      <c r="C10" s="257" t="s">
        <v>551</v>
      </c>
      <c r="D10" s="258">
        <v>0</v>
      </c>
      <c r="E10" s="258">
        <v>0</v>
      </c>
      <c r="F10" s="258">
        <v>0</v>
      </c>
      <c r="G10" s="259" t="s">
        <v>540</v>
      </c>
      <c r="J10" s="13"/>
      <c r="K10" s="13"/>
      <c r="M10" s="13"/>
    </row>
    <row r="11" spans="1:13" ht="52.5" customHeight="1">
      <c r="A11" s="5">
        <v>4</v>
      </c>
      <c r="B11" s="256" t="s">
        <v>541</v>
      </c>
      <c r="C11" s="257" t="s">
        <v>552</v>
      </c>
      <c r="D11" s="258">
        <v>0</v>
      </c>
      <c r="E11" s="258">
        <v>0</v>
      </c>
      <c r="F11" s="258">
        <v>0</v>
      </c>
      <c r="G11" s="259" t="s">
        <v>540</v>
      </c>
      <c r="J11" s="13"/>
      <c r="K11" s="13"/>
      <c r="M11" s="13"/>
    </row>
    <row r="12" spans="1:13" ht="52.5" customHeight="1">
      <c r="A12" s="5">
        <v>5</v>
      </c>
      <c r="B12" s="256" t="s">
        <v>546</v>
      </c>
      <c r="C12" s="257" t="s">
        <v>558</v>
      </c>
      <c r="D12" s="258">
        <v>0</v>
      </c>
      <c r="E12" s="258">
        <v>0</v>
      </c>
      <c r="F12" s="258">
        <v>0</v>
      </c>
      <c r="G12" s="259"/>
      <c r="J12" s="13"/>
      <c r="K12" s="13"/>
      <c r="M12" s="13"/>
    </row>
    <row r="13" spans="1:13" ht="52.5" customHeight="1">
      <c r="A13" s="5">
        <v>6</v>
      </c>
      <c r="B13" s="256" t="s">
        <v>553</v>
      </c>
      <c r="C13" s="257" t="s">
        <v>554</v>
      </c>
      <c r="D13" s="258">
        <v>825.1</v>
      </c>
      <c r="E13" s="258">
        <v>825.1</v>
      </c>
      <c r="F13" s="258">
        <v>0</v>
      </c>
      <c r="G13" s="259"/>
      <c r="J13" s="13"/>
      <c r="K13" s="13"/>
      <c r="M13" s="13"/>
    </row>
    <row r="14" spans="1:13" ht="94.5" customHeight="1">
      <c r="A14" s="5">
        <v>7</v>
      </c>
      <c r="B14" s="256" t="s">
        <v>555</v>
      </c>
      <c r="C14" s="257" t="s">
        <v>556</v>
      </c>
      <c r="D14" s="258">
        <v>390</v>
      </c>
      <c r="E14" s="258">
        <v>390</v>
      </c>
      <c r="F14" s="258">
        <v>0</v>
      </c>
      <c r="G14" s="259"/>
      <c r="J14" s="13"/>
      <c r="K14" s="13"/>
      <c r="M14" s="13"/>
    </row>
    <row r="15" spans="1:13" ht="76.5" customHeight="1">
      <c r="A15" s="5">
        <v>8</v>
      </c>
      <c r="B15" s="246" t="s">
        <v>431</v>
      </c>
      <c r="C15" s="247"/>
      <c r="D15" s="14">
        <v>0</v>
      </c>
      <c r="E15" s="14">
        <v>0</v>
      </c>
      <c r="F15" s="14">
        <v>0</v>
      </c>
      <c r="G15" s="12"/>
      <c r="J15" s="13"/>
      <c r="K15" s="13"/>
      <c r="M15" s="13"/>
    </row>
    <row r="16" spans="1:13" s="184" customFormat="1" ht="38.25" customHeight="1">
      <c r="A16" s="230">
        <v>9</v>
      </c>
      <c r="B16" s="223" t="s">
        <v>432</v>
      </c>
      <c r="C16" s="224" t="s">
        <v>433</v>
      </c>
      <c r="D16" s="225">
        <v>0</v>
      </c>
      <c r="E16" s="225">
        <v>0</v>
      </c>
      <c r="F16" s="225">
        <v>0</v>
      </c>
      <c r="G16" s="225" t="s">
        <v>434</v>
      </c>
      <c r="J16" s="185"/>
      <c r="K16" s="185"/>
      <c r="M16" s="185"/>
    </row>
    <row r="17" spans="1:13" s="184" customFormat="1" ht="39" customHeight="1">
      <c r="A17" s="230">
        <v>10</v>
      </c>
      <c r="B17" s="223" t="s">
        <v>435</v>
      </c>
      <c r="C17" s="224" t="s">
        <v>436</v>
      </c>
      <c r="D17" s="225">
        <v>0</v>
      </c>
      <c r="E17" s="225">
        <v>0</v>
      </c>
      <c r="F17" s="225">
        <v>0</v>
      </c>
      <c r="G17" s="225" t="s">
        <v>434</v>
      </c>
      <c r="J17" s="185"/>
      <c r="K17" s="185"/>
      <c r="M17" s="185"/>
    </row>
    <row r="18" spans="1:13" ht="30" customHeight="1">
      <c r="A18" s="230">
        <v>11</v>
      </c>
      <c r="B18" s="223" t="s">
        <v>438</v>
      </c>
      <c r="C18" s="224" t="s">
        <v>439</v>
      </c>
      <c r="D18" s="225">
        <v>0</v>
      </c>
      <c r="E18" s="225">
        <v>0</v>
      </c>
      <c r="F18" s="225">
        <v>0</v>
      </c>
      <c r="G18" s="225" t="s">
        <v>434</v>
      </c>
      <c r="J18" s="13"/>
      <c r="K18" s="13"/>
      <c r="M18" s="13"/>
    </row>
    <row r="19" spans="1:13" ht="35.25" customHeight="1">
      <c r="A19" s="230">
        <v>12</v>
      </c>
      <c r="B19" s="223" t="s">
        <v>440</v>
      </c>
      <c r="C19" s="224" t="s">
        <v>441</v>
      </c>
      <c r="D19" s="225">
        <v>0</v>
      </c>
      <c r="E19" s="225">
        <v>0</v>
      </c>
      <c r="F19" s="225">
        <v>0</v>
      </c>
      <c r="G19" s="225" t="s">
        <v>434</v>
      </c>
      <c r="J19" s="13"/>
      <c r="K19" s="13"/>
      <c r="M19" s="13"/>
    </row>
    <row r="20" spans="1:7" ht="28.5" customHeight="1">
      <c r="A20" s="230">
        <v>13</v>
      </c>
      <c r="B20" s="223" t="s">
        <v>442</v>
      </c>
      <c r="C20" s="224" t="s">
        <v>443</v>
      </c>
      <c r="D20" s="225">
        <v>0</v>
      </c>
      <c r="E20" s="225">
        <v>0</v>
      </c>
      <c r="F20" s="225">
        <v>0</v>
      </c>
      <c r="G20" s="225" t="s">
        <v>434</v>
      </c>
    </row>
    <row r="21" spans="1:7" ht="35.25" customHeight="1">
      <c r="A21" s="230">
        <v>14</v>
      </c>
      <c r="B21" s="223" t="s">
        <v>444</v>
      </c>
      <c r="C21" s="224" t="s">
        <v>445</v>
      </c>
      <c r="D21" s="225">
        <v>0</v>
      </c>
      <c r="E21" s="225">
        <v>0</v>
      </c>
      <c r="F21" s="225">
        <v>0</v>
      </c>
      <c r="G21" s="225" t="s">
        <v>434</v>
      </c>
    </row>
    <row r="22" spans="1:7" ht="39.75" customHeight="1">
      <c r="A22" s="230">
        <v>15</v>
      </c>
      <c r="B22" s="223" t="s">
        <v>446</v>
      </c>
      <c r="C22" s="224" t="s">
        <v>447</v>
      </c>
      <c r="D22" s="225">
        <v>0</v>
      </c>
      <c r="E22" s="225">
        <v>0</v>
      </c>
      <c r="F22" s="225">
        <v>0</v>
      </c>
      <c r="G22" s="225" t="s">
        <v>434</v>
      </c>
    </row>
    <row r="23" spans="1:7" ht="26.25" customHeight="1">
      <c r="A23" s="230">
        <v>16</v>
      </c>
      <c r="B23" s="223" t="s">
        <v>448</v>
      </c>
      <c r="C23" s="224" t="s">
        <v>449</v>
      </c>
      <c r="D23" s="225">
        <v>0</v>
      </c>
      <c r="E23" s="225">
        <v>0</v>
      </c>
      <c r="F23" s="225">
        <v>0</v>
      </c>
      <c r="G23" s="225" t="s">
        <v>434</v>
      </c>
    </row>
    <row r="24" spans="1:8" ht="33.75" customHeight="1">
      <c r="A24" s="230">
        <v>17</v>
      </c>
      <c r="B24" s="223" t="s">
        <v>450</v>
      </c>
      <c r="C24" s="224" t="s">
        <v>451</v>
      </c>
      <c r="D24" s="225">
        <v>0</v>
      </c>
      <c r="E24" s="225">
        <v>0</v>
      </c>
      <c r="F24" s="225">
        <v>0</v>
      </c>
      <c r="G24" s="225" t="s">
        <v>434</v>
      </c>
      <c r="H24" s="3" t="s">
        <v>35</v>
      </c>
    </row>
    <row r="25" spans="1:7" ht="22.5" customHeight="1">
      <c r="A25" s="230">
        <v>18</v>
      </c>
      <c r="B25" s="223" t="s">
        <v>452</v>
      </c>
      <c r="C25" s="226" t="s">
        <v>453</v>
      </c>
      <c r="D25" s="225">
        <v>0</v>
      </c>
      <c r="E25" s="225">
        <v>0</v>
      </c>
      <c r="F25" s="225">
        <v>0</v>
      </c>
      <c r="G25" s="225" t="s">
        <v>434</v>
      </c>
    </row>
    <row r="26" spans="1:7" ht="32.25" customHeight="1">
      <c r="A26" s="230">
        <v>19</v>
      </c>
      <c r="B26" s="186" t="s">
        <v>454</v>
      </c>
      <c r="C26" s="224" t="s">
        <v>455</v>
      </c>
      <c r="D26" s="225">
        <v>0</v>
      </c>
      <c r="E26" s="225">
        <v>0</v>
      </c>
      <c r="F26" s="225">
        <v>0</v>
      </c>
      <c r="G26" s="225" t="s">
        <v>434</v>
      </c>
    </row>
    <row r="27" spans="1:7" s="23" customFormat="1" ht="30" customHeight="1">
      <c r="A27" s="230">
        <v>20</v>
      </c>
      <c r="B27" s="223" t="s">
        <v>456</v>
      </c>
      <c r="C27" s="224" t="s">
        <v>457</v>
      </c>
      <c r="D27" s="225">
        <v>0</v>
      </c>
      <c r="E27" s="225">
        <v>0</v>
      </c>
      <c r="F27" s="225">
        <v>0</v>
      </c>
      <c r="G27" s="225" t="s">
        <v>434</v>
      </c>
    </row>
    <row r="28" spans="1:7" s="23" customFormat="1" ht="31.5" customHeight="1">
      <c r="A28" s="230">
        <v>21</v>
      </c>
      <c r="B28" s="223" t="s">
        <v>458</v>
      </c>
      <c r="C28" s="224" t="s">
        <v>459</v>
      </c>
      <c r="D28" s="225">
        <v>0</v>
      </c>
      <c r="E28" s="225">
        <v>0</v>
      </c>
      <c r="F28" s="225">
        <v>0</v>
      </c>
      <c r="G28" s="225" t="s">
        <v>434</v>
      </c>
    </row>
    <row r="29" spans="1:7" s="23" customFormat="1" ht="29.25" customHeight="1">
      <c r="A29" s="230">
        <v>22</v>
      </c>
      <c r="B29" s="223" t="s">
        <v>460</v>
      </c>
      <c r="C29" s="224" t="s">
        <v>461</v>
      </c>
      <c r="D29" s="225">
        <v>0</v>
      </c>
      <c r="E29" s="225">
        <v>0</v>
      </c>
      <c r="F29" s="225">
        <v>0</v>
      </c>
      <c r="G29" s="225" t="s">
        <v>434</v>
      </c>
    </row>
    <row r="30" spans="1:7" s="23" customFormat="1" ht="35.25" customHeight="1">
      <c r="A30" s="230">
        <v>23</v>
      </c>
      <c r="B30" s="223" t="s">
        <v>462</v>
      </c>
      <c r="C30" s="224" t="s">
        <v>463</v>
      </c>
      <c r="D30" s="225">
        <v>0</v>
      </c>
      <c r="E30" s="225">
        <v>0</v>
      </c>
      <c r="F30" s="225">
        <v>0</v>
      </c>
      <c r="G30" s="225" t="s">
        <v>434</v>
      </c>
    </row>
    <row r="31" spans="1:7" ht="30.75">
      <c r="A31" s="230">
        <v>24</v>
      </c>
      <c r="B31" s="227" t="s">
        <v>464</v>
      </c>
      <c r="C31" s="224" t="s">
        <v>465</v>
      </c>
      <c r="D31" s="225">
        <v>0</v>
      </c>
      <c r="E31" s="225">
        <v>0</v>
      </c>
      <c r="F31" s="225">
        <v>0</v>
      </c>
      <c r="G31" s="225" t="s">
        <v>434</v>
      </c>
    </row>
    <row r="32" spans="1:7" ht="30" customHeight="1">
      <c r="A32" s="230">
        <v>25</v>
      </c>
      <c r="B32" s="227" t="s">
        <v>466</v>
      </c>
      <c r="C32" s="224" t="s">
        <v>467</v>
      </c>
      <c r="D32" s="225">
        <v>0</v>
      </c>
      <c r="E32" s="225">
        <v>0</v>
      </c>
      <c r="F32" s="225">
        <v>0</v>
      </c>
      <c r="G32" s="225" t="s">
        <v>434</v>
      </c>
    </row>
    <row r="33" spans="1:7" ht="33" customHeight="1">
      <c r="A33" s="230">
        <v>26</v>
      </c>
      <c r="B33" s="227" t="s">
        <v>468</v>
      </c>
      <c r="C33" s="224" t="s">
        <v>469</v>
      </c>
      <c r="D33" s="225">
        <v>0</v>
      </c>
      <c r="E33" s="225">
        <v>0</v>
      </c>
      <c r="F33" s="225">
        <v>0</v>
      </c>
      <c r="G33" s="225" t="s">
        <v>434</v>
      </c>
    </row>
    <row r="34" spans="1:7" ht="35.25" customHeight="1">
      <c r="A34" s="230">
        <v>27</v>
      </c>
      <c r="B34" s="227" t="s">
        <v>470</v>
      </c>
      <c r="C34" s="224" t="s">
        <v>471</v>
      </c>
      <c r="D34" s="225">
        <v>0</v>
      </c>
      <c r="E34" s="225">
        <v>0</v>
      </c>
      <c r="F34" s="225">
        <v>0</v>
      </c>
      <c r="G34" s="225" t="s">
        <v>434</v>
      </c>
    </row>
    <row r="35" spans="1:7" ht="33.75" customHeight="1">
      <c r="A35" s="230">
        <v>28</v>
      </c>
      <c r="B35" s="227" t="s">
        <v>472</v>
      </c>
      <c r="C35" s="224" t="s">
        <v>473</v>
      </c>
      <c r="D35" s="225">
        <v>0</v>
      </c>
      <c r="E35" s="225">
        <v>0</v>
      </c>
      <c r="F35" s="225">
        <v>0</v>
      </c>
      <c r="G35" s="225" t="s">
        <v>434</v>
      </c>
    </row>
    <row r="36" spans="1:7" ht="30" customHeight="1">
      <c r="A36" s="230">
        <v>29</v>
      </c>
      <c r="B36" s="227" t="s">
        <v>474</v>
      </c>
      <c r="C36" s="224" t="s">
        <v>475</v>
      </c>
      <c r="D36" s="225">
        <v>0</v>
      </c>
      <c r="E36" s="225">
        <v>0</v>
      </c>
      <c r="F36" s="225">
        <v>0</v>
      </c>
      <c r="G36" s="225" t="s">
        <v>434</v>
      </c>
    </row>
    <row r="37" spans="1:7" ht="27.75" customHeight="1">
      <c r="A37" s="230">
        <v>30</v>
      </c>
      <c r="B37" s="227" t="s">
        <v>476</v>
      </c>
      <c r="C37" s="224" t="s">
        <v>477</v>
      </c>
      <c r="D37" s="225">
        <v>0</v>
      </c>
      <c r="E37" s="225">
        <v>0</v>
      </c>
      <c r="F37" s="225">
        <v>0</v>
      </c>
      <c r="G37" s="225" t="s">
        <v>434</v>
      </c>
    </row>
    <row r="38" spans="1:7" ht="27.75" customHeight="1">
      <c r="A38" s="230">
        <v>31</v>
      </c>
      <c r="B38" s="227" t="s">
        <v>478</v>
      </c>
      <c r="C38" s="224" t="s">
        <v>479</v>
      </c>
      <c r="D38" s="225">
        <v>0</v>
      </c>
      <c r="E38" s="225">
        <v>0</v>
      </c>
      <c r="F38" s="225">
        <v>0</v>
      </c>
      <c r="G38" s="225" t="s">
        <v>434</v>
      </c>
    </row>
    <row r="39" spans="1:7" ht="27.75" customHeight="1">
      <c r="A39" s="230">
        <v>32</v>
      </c>
      <c r="B39" s="227" t="s">
        <v>480</v>
      </c>
      <c r="C39" s="226" t="s">
        <v>481</v>
      </c>
      <c r="D39" s="225">
        <v>0</v>
      </c>
      <c r="E39" s="225">
        <v>0</v>
      </c>
      <c r="F39" s="225">
        <v>0</v>
      </c>
      <c r="G39" s="225" t="s">
        <v>434</v>
      </c>
    </row>
    <row r="40" spans="1:7" ht="24" customHeight="1">
      <c r="A40" s="230">
        <v>33</v>
      </c>
      <c r="B40" s="227" t="s">
        <v>482</v>
      </c>
      <c r="C40" s="224" t="s">
        <v>483</v>
      </c>
      <c r="D40" s="225">
        <v>0</v>
      </c>
      <c r="E40" s="225">
        <v>0</v>
      </c>
      <c r="F40" s="225">
        <v>0</v>
      </c>
      <c r="G40" s="225" t="s">
        <v>434</v>
      </c>
    </row>
    <row r="41" spans="1:7" ht="27.75" customHeight="1">
      <c r="A41" s="230">
        <v>34</v>
      </c>
      <c r="B41" s="227" t="s">
        <v>484</v>
      </c>
      <c r="C41" s="224" t="s">
        <v>485</v>
      </c>
      <c r="D41" s="225">
        <v>0</v>
      </c>
      <c r="E41" s="225">
        <v>0</v>
      </c>
      <c r="F41" s="225">
        <v>0</v>
      </c>
      <c r="G41" s="225" t="s">
        <v>434</v>
      </c>
    </row>
    <row r="42" spans="1:7" ht="27.75" customHeight="1">
      <c r="A42" s="230">
        <v>35</v>
      </c>
      <c r="B42" s="227" t="s">
        <v>486</v>
      </c>
      <c r="C42" s="224" t="s">
        <v>487</v>
      </c>
      <c r="D42" s="225">
        <v>0</v>
      </c>
      <c r="E42" s="225">
        <v>0</v>
      </c>
      <c r="F42" s="225">
        <v>0</v>
      </c>
      <c r="G42" s="225" t="s">
        <v>434</v>
      </c>
    </row>
    <row r="43" spans="1:7" ht="27.75" customHeight="1">
      <c r="A43" s="230">
        <v>36</v>
      </c>
      <c r="B43" s="227" t="s">
        <v>488</v>
      </c>
      <c r="C43" s="224" t="s">
        <v>489</v>
      </c>
      <c r="D43" s="225">
        <v>0</v>
      </c>
      <c r="E43" s="225">
        <v>0</v>
      </c>
      <c r="F43" s="225">
        <v>0</v>
      </c>
      <c r="G43" s="225" t="s">
        <v>434</v>
      </c>
    </row>
    <row r="44" spans="1:7" ht="23.25" customHeight="1">
      <c r="A44" s="230">
        <v>37</v>
      </c>
      <c r="B44" s="227" t="s">
        <v>490</v>
      </c>
      <c r="C44" s="226" t="s">
        <v>491</v>
      </c>
      <c r="D44" s="225">
        <v>0</v>
      </c>
      <c r="E44" s="225">
        <v>0</v>
      </c>
      <c r="F44" s="225">
        <v>0</v>
      </c>
      <c r="G44" s="225" t="s">
        <v>434</v>
      </c>
    </row>
    <row r="45" spans="1:7" ht="23.25" customHeight="1">
      <c r="A45" s="230">
        <v>38</v>
      </c>
      <c r="B45" s="227" t="s">
        <v>492</v>
      </c>
      <c r="C45" s="225" t="s">
        <v>437</v>
      </c>
      <c r="D45" s="225">
        <v>0</v>
      </c>
      <c r="E45" s="225">
        <v>0</v>
      </c>
      <c r="F45" s="225">
        <v>0</v>
      </c>
      <c r="G45" s="228" t="s">
        <v>493</v>
      </c>
    </row>
    <row r="46" spans="1:7" ht="27.75" customHeight="1">
      <c r="A46" s="230">
        <v>39</v>
      </c>
      <c r="B46" s="227" t="s">
        <v>494</v>
      </c>
      <c r="C46" s="224" t="s">
        <v>495</v>
      </c>
      <c r="D46" s="225">
        <v>0</v>
      </c>
      <c r="E46" s="225">
        <v>0</v>
      </c>
      <c r="F46" s="225">
        <v>0</v>
      </c>
      <c r="G46" s="225" t="s">
        <v>434</v>
      </c>
    </row>
    <row r="47" spans="1:7" ht="24.75" customHeight="1">
      <c r="A47" s="230">
        <v>40</v>
      </c>
      <c r="B47" s="227" t="s">
        <v>496</v>
      </c>
      <c r="C47" s="224" t="s">
        <v>497</v>
      </c>
      <c r="D47" s="225">
        <v>0</v>
      </c>
      <c r="E47" s="225">
        <v>0</v>
      </c>
      <c r="F47" s="225">
        <v>0</v>
      </c>
      <c r="G47" s="225" t="s">
        <v>434</v>
      </c>
    </row>
    <row r="48" spans="1:7" ht="24" customHeight="1">
      <c r="A48" s="230">
        <v>41</v>
      </c>
      <c r="B48" s="227" t="s">
        <v>498</v>
      </c>
      <c r="C48" s="226" t="s">
        <v>499</v>
      </c>
      <c r="D48" s="225">
        <v>0</v>
      </c>
      <c r="E48" s="225">
        <v>0</v>
      </c>
      <c r="F48" s="225">
        <v>0</v>
      </c>
      <c r="G48" s="225" t="s">
        <v>434</v>
      </c>
    </row>
    <row r="49" spans="1:7" ht="27.75" customHeight="1">
      <c r="A49" s="230">
        <v>42</v>
      </c>
      <c r="B49" s="227" t="s">
        <v>500</v>
      </c>
      <c r="C49" s="226" t="s">
        <v>501</v>
      </c>
      <c r="D49" s="225">
        <v>0</v>
      </c>
      <c r="E49" s="225">
        <v>0</v>
      </c>
      <c r="F49" s="225">
        <v>0</v>
      </c>
      <c r="G49" s="225" t="s">
        <v>434</v>
      </c>
    </row>
    <row r="50" spans="1:7" ht="24" customHeight="1">
      <c r="A50" s="230">
        <v>43</v>
      </c>
      <c r="B50" s="227" t="s">
        <v>502</v>
      </c>
      <c r="C50" s="224" t="s">
        <v>503</v>
      </c>
      <c r="D50" s="225">
        <v>0</v>
      </c>
      <c r="E50" s="225">
        <v>0</v>
      </c>
      <c r="F50" s="225">
        <v>0</v>
      </c>
      <c r="G50" s="225" t="s">
        <v>434</v>
      </c>
    </row>
    <row r="51" spans="1:7" ht="26.25" customHeight="1">
      <c r="A51" s="230">
        <v>44</v>
      </c>
      <c r="B51" s="227" t="s">
        <v>504</v>
      </c>
      <c r="C51" s="224" t="s">
        <v>505</v>
      </c>
      <c r="D51" s="225">
        <v>0</v>
      </c>
      <c r="E51" s="225">
        <v>0</v>
      </c>
      <c r="F51" s="225">
        <v>0</v>
      </c>
      <c r="G51" s="225" t="s">
        <v>434</v>
      </c>
    </row>
    <row r="52" spans="1:7" ht="24" customHeight="1">
      <c r="A52" s="230">
        <v>45</v>
      </c>
      <c r="B52" s="227" t="s">
        <v>506</v>
      </c>
      <c r="C52" s="224" t="s">
        <v>507</v>
      </c>
      <c r="D52" s="225">
        <v>0</v>
      </c>
      <c r="E52" s="225">
        <v>0</v>
      </c>
      <c r="F52" s="225">
        <v>0</v>
      </c>
      <c r="G52" s="225" t="s">
        <v>434</v>
      </c>
    </row>
    <row r="53" spans="1:7" ht="30" customHeight="1">
      <c r="A53" s="230">
        <v>46</v>
      </c>
      <c r="B53" s="227" t="s">
        <v>508</v>
      </c>
      <c r="C53" s="224" t="s">
        <v>509</v>
      </c>
      <c r="D53" s="225">
        <v>0</v>
      </c>
      <c r="E53" s="225">
        <v>0</v>
      </c>
      <c r="F53" s="225">
        <v>0</v>
      </c>
      <c r="G53" s="225" t="s">
        <v>434</v>
      </c>
    </row>
    <row r="54" spans="1:7" ht="29.25" customHeight="1">
      <c r="A54" s="230">
        <v>47</v>
      </c>
      <c r="B54" s="227" t="s">
        <v>510</v>
      </c>
      <c r="C54" s="224" t="s">
        <v>511</v>
      </c>
      <c r="D54" s="225">
        <v>0</v>
      </c>
      <c r="E54" s="225">
        <v>0</v>
      </c>
      <c r="F54" s="225">
        <v>0</v>
      </c>
      <c r="G54" s="225" t="s">
        <v>434</v>
      </c>
    </row>
    <row r="55" spans="1:7" ht="30.75">
      <c r="A55" s="230">
        <v>48</v>
      </c>
      <c r="B55" s="227" t="s">
        <v>512</v>
      </c>
      <c r="C55" s="224" t="s">
        <v>513</v>
      </c>
      <c r="D55" s="225">
        <v>0</v>
      </c>
      <c r="E55" s="225">
        <v>0</v>
      </c>
      <c r="F55" s="225">
        <v>0</v>
      </c>
      <c r="G55" s="225" t="s">
        <v>434</v>
      </c>
    </row>
    <row r="56" spans="1:7" ht="32.25" customHeight="1">
      <c r="A56" s="231">
        <v>49</v>
      </c>
      <c r="B56" s="229" t="s">
        <v>514</v>
      </c>
      <c r="C56" s="225" t="s">
        <v>515</v>
      </c>
      <c r="D56" s="225">
        <v>0</v>
      </c>
      <c r="E56" s="225">
        <v>0</v>
      </c>
      <c r="F56" s="225">
        <v>0</v>
      </c>
      <c r="G56" s="225" t="s">
        <v>434</v>
      </c>
    </row>
    <row r="57" spans="1:7" ht="132.75" customHeight="1">
      <c r="A57" s="12">
        <v>50</v>
      </c>
      <c r="B57" s="263" t="s">
        <v>389</v>
      </c>
      <c r="C57" s="217" t="s">
        <v>390</v>
      </c>
      <c r="D57" s="261" t="s">
        <v>391</v>
      </c>
      <c r="E57" s="261" t="s">
        <v>391</v>
      </c>
      <c r="F57" s="261" t="s">
        <v>391</v>
      </c>
      <c r="G57" s="218"/>
    </row>
    <row r="58" spans="1:7" ht="77.25" customHeight="1">
      <c r="A58" s="264">
        <v>51</v>
      </c>
      <c r="B58" s="244" t="s">
        <v>517</v>
      </c>
      <c r="C58" s="238" t="s">
        <v>518</v>
      </c>
      <c r="D58" s="238">
        <v>0</v>
      </c>
      <c r="E58" s="238">
        <v>0</v>
      </c>
      <c r="F58" s="239">
        <v>0</v>
      </c>
      <c r="G58" s="237" t="s">
        <v>519</v>
      </c>
    </row>
    <row r="59" spans="1:7" ht="66.75" customHeight="1">
      <c r="A59" s="264">
        <v>52</v>
      </c>
      <c r="B59" s="243" t="s">
        <v>520</v>
      </c>
      <c r="C59" s="238" t="s">
        <v>521</v>
      </c>
      <c r="D59" s="238">
        <v>0</v>
      </c>
      <c r="E59" s="238">
        <v>0</v>
      </c>
      <c r="F59" s="239">
        <v>0</v>
      </c>
      <c r="G59" s="237" t="s">
        <v>519</v>
      </c>
    </row>
    <row r="60" spans="1:7" ht="66.75" customHeight="1">
      <c r="A60" s="265">
        <v>53</v>
      </c>
      <c r="B60" s="243" t="s">
        <v>522</v>
      </c>
      <c r="C60" s="238" t="s">
        <v>523</v>
      </c>
      <c r="D60" s="238">
        <v>0</v>
      </c>
      <c r="E60" s="238">
        <v>0</v>
      </c>
      <c r="F60" s="239">
        <v>0</v>
      </c>
      <c r="G60" s="237" t="s">
        <v>519</v>
      </c>
    </row>
    <row r="61" spans="1:7" ht="66.75" customHeight="1">
      <c r="A61" s="237">
        <v>54</v>
      </c>
      <c r="B61" s="266" t="s">
        <v>524</v>
      </c>
      <c r="C61" s="238" t="s">
        <v>525</v>
      </c>
      <c r="D61" s="238">
        <v>12.4</v>
      </c>
      <c r="E61" s="238">
        <v>12.4</v>
      </c>
      <c r="F61" s="239">
        <v>0</v>
      </c>
      <c r="G61" s="237" t="s">
        <v>519</v>
      </c>
    </row>
    <row r="62" spans="1:7" ht="66.75" customHeight="1">
      <c r="A62" s="237">
        <v>55</v>
      </c>
      <c r="B62" s="244" t="s">
        <v>526</v>
      </c>
      <c r="C62" s="238" t="s">
        <v>527</v>
      </c>
      <c r="D62" s="238">
        <v>0</v>
      </c>
      <c r="E62" s="238">
        <v>0</v>
      </c>
      <c r="F62" s="239">
        <v>0</v>
      </c>
      <c r="G62" s="237" t="s">
        <v>519</v>
      </c>
    </row>
    <row r="63" spans="1:7" ht="69" customHeight="1">
      <c r="A63" s="237">
        <v>56</v>
      </c>
      <c r="B63" s="244" t="s">
        <v>528</v>
      </c>
      <c r="C63" s="238" t="s">
        <v>529</v>
      </c>
      <c r="D63" s="238">
        <v>0</v>
      </c>
      <c r="E63" s="238">
        <v>0</v>
      </c>
      <c r="F63" s="239">
        <v>0</v>
      </c>
      <c r="G63" s="237" t="s">
        <v>519</v>
      </c>
    </row>
    <row r="64" spans="1:7" ht="62.25" customHeight="1">
      <c r="A64" s="237">
        <v>57</v>
      </c>
      <c r="B64" s="244" t="s">
        <v>530</v>
      </c>
      <c r="C64" s="240" t="s">
        <v>531</v>
      </c>
      <c r="D64" s="240">
        <v>0</v>
      </c>
      <c r="E64" s="240">
        <v>0</v>
      </c>
      <c r="F64" s="239">
        <v>0</v>
      </c>
      <c r="G64" s="237" t="s">
        <v>519</v>
      </c>
    </row>
    <row r="65" spans="1:7" ht="58.5" customHeight="1">
      <c r="A65" s="237">
        <v>58</v>
      </c>
      <c r="B65" s="236" t="s">
        <v>532</v>
      </c>
      <c r="C65" s="241" t="s">
        <v>533</v>
      </c>
      <c r="D65" s="236">
        <v>0</v>
      </c>
      <c r="E65" s="237">
        <v>0</v>
      </c>
      <c r="F65" s="242">
        <v>0</v>
      </c>
      <c r="G65" s="237" t="s">
        <v>519</v>
      </c>
    </row>
    <row r="66" spans="1:7" ht="59.25" customHeight="1">
      <c r="A66" s="237">
        <v>59</v>
      </c>
      <c r="B66" s="244" t="s">
        <v>534</v>
      </c>
      <c r="C66" s="237" t="s">
        <v>535</v>
      </c>
      <c r="D66" s="244">
        <v>0</v>
      </c>
      <c r="E66" s="237">
        <v>0</v>
      </c>
      <c r="F66" s="242">
        <v>0</v>
      </c>
      <c r="G66" s="237" t="s">
        <v>519</v>
      </c>
    </row>
    <row r="67" spans="1:7" ht="58.5" customHeight="1">
      <c r="A67" s="237">
        <v>60</v>
      </c>
      <c r="B67" s="244" t="s">
        <v>536</v>
      </c>
      <c r="C67" s="237" t="s">
        <v>537</v>
      </c>
      <c r="D67" s="244">
        <v>0</v>
      </c>
      <c r="E67" s="237">
        <v>0</v>
      </c>
      <c r="F67" s="242">
        <v>0</v>
      </c>
      <c r="G67" s="237" t="s">
        <v>519</v>
      </c>
    </row>
    <row r="68" spans="1:7" ht="18">
      <c r="A68" s="12"/>
      <c r="B68" s="15" t="s">
        <v>33</v>
      </c>
      <c r="C68" s="14"/>
      <c r="D68" s="235">
        <v>12.4</v>
      </c>
      <c r="E68" s="14">
        <v>12.4</v>
      </c>
      <c r="F68" s="14"/>
      <c r="G68" s="12"/>
    </row>
    <row r="69" spans="1:7" ht="18">
      <c r="A69" s="5" t="s">
        <v>34</v>
      </c>
      <c r="B69" s="9" t="s">
        <v>131</v>
      </c>
      <c r="C69" s="5"/>
      <c r="D69" s="5"/>
      <c r="E69" s="5"/>
      <c r="F69" s="5"/>
      <c r="G69" s="16"/>
    </row>
    <row r="70" spans="1:7" ht="33">
      <c r="A70" s="5">
        <v>1</v>
      </c>
      <c r="B70" s="216" t="s">
        <v>393</v>
      </c>
      <c r="C70" s="218"/>
      <c r="D70" s="219"/>
      <c r="E70" s="220"/>
      <c r="F70" s="220"/>
      <c r="G70" s="218" t="s">
        <v>394</v>
      </c>
    </row>
    <row r="71" spans="1:7" ht="33">
      <c r="A71" s="5">
        <v>2</v>
      </c>
      <c r="B71" s="221" t="s">
        <v>395</v>
      </c>
      <c r="C71" s="222"/>
      <c r="D71" s="260">
        <v>1.3</v>
      </c>
      <c r="E71" s="260" t="s">
        <v>391</v>
      </c>
      <c r="F71" s="260" t="s">
        <v>391</v>
      </c>
      <c r="G71" s="222" t="s">
        <v>396</v>
      </c>
    </row>
    <row r="72" spans="1:7" ht="18">
      <c r="A72" s="5">
        <v>3</v>
      </c>
      <c r="B72" s="216" t="s">
        <v>428</v>
      </c>
      <c r="C72" s="217" t="s">
        <v>429</v>
      </c>
      <c r="D72" s="261">
        <v>404.5</v>
      </c>
      <c r="E72" s="261"/>
      <c r="F72" s="261">
        <v>404.5</v>
      </c>
      <c r="G72" s="218"/>
    </row>
    <row r="73" spans="1:7" ht="18">
      <c r="A73" s="5">
        <v>4</v>
      </c>
      <c r="B73" s="216" t="s">
        <v>388</v>
      </c>
      <c r="C73" s="218"/>
      <c r="D73" s="262">
        <v>0</v>
      </c>
      <c r="E73" s="262">
        <v>0</v>
      </c>
      <c r="F73" s="262">
        <v>0</v>
      </c>
      <c r="G73" s="218"/>
    </row>
    <row r="74" spans="1:7" ht="18">
      <c r="A74" s="5"/>
      <c r="B74" s="15" t="s">
        <v>33</v>
      </c>
      <c r="C74" s="5"/>
      <c r="D74" s="5">
        <f>D71+D72</f>
        <v>405.8</v>
      </c>
      <c r="E74" s="5"/>
      <c r="F74" s="5">
        <f>F72</f>
        <v>404.5</v>
      </c>
      <c r="G74" s="16"/>
    </row>
    <row r="75" spans="1:7" ht="18">
      <c r="A75" s="5" t="s">
        <v>36</v>
      </c>
      <c r="B75" s="9" t="s">
        <v>37</v>
      </c>
      <c r="C75" s="5"/>
      <c r="D75" s="5"/>
      <c r="E75" s="5"/>
      <c r="F75" s="5"/>
      <c r="G75" s="16"/>
    </row>
    <row r="76" spans="1:7" ht="18">
      <c r="A76" s="17"/>
      <c r="B76" s="18"/>
      <c r="C76" s="19"/>
      <c r="D76" s="19"/>
      <c r="E76" s="19"/>
      <c r="F76" s="19"/>
      <c r="G76" s="20"/>
    </row>
    <row r="77" spans="1:7" ht="18">
      <c r="A77" s="5"/>
      <c r="B77" s="21"/>
      <c r="C77" s="21"/>
      <c r="D77" s="21"/>
      <c r="E77" s="21"/>
      <c r="F77" s="21"/>
      <c r="G77" s="22"/>
    </row>
    <row r="78" spans="1:7" ht="18">
      <c r="A78" s="5"/>
      <c r="B78" s="15" t="s">
        <v>33</v>
      </c>
      <c r="C78" s="21"/>
      <c r="D78" s="21"/>
      <c r="E78" s="21"/>
      <c r="F78" s="21"/>
      <c r="G78" s="22"/>
    </row>
  </sheetData>
  <sheetProtection selectLockedCells="1" selectUnlockedCells="1"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56" zoomScaleNormal="56" zoomScalePageLayoutView="0" workbookViewId="0" topLeftCell="A13">
      <selection activeCell="F25" sqref="F25:F33"/>
    </sheetView>
  </sheetViews>
  <sheetFormatPr defaultColWidth="15.140625" defaultRowHeight="15"/>
  <cols>
    <col min="1" max="1" width="5.7109375" style="24" customWidth="1"/>
    <col min="2" max="2" width="48.8515625" style="24" customWidth="1"/>
    <col min="3" max="3" width="18.57421875" style="25" customWidth="1"/>
    <col min="4" max="4" width="17.57421875" style="25" customWidth="1"/>
    <col min="5" max="5" width="23.57421875" style="24" customWidth="1"/>
    <col min="6" max="6" width="17.7109375" style="24" customWidth="1"/>
    <col min="7" max="7" width="16.7109375" style="24" customWidth="1"/>
    <col min="8" max="8" width="23.7109375" style="24" customWidth="1"/>
    <col min="9" max="9" width="14.421875" style="24" customWidth="1"/>
    <col min="10" max="10" width="16.00390625" style="24" customWidth="1"/>
    <col min="11" max="11" width="16.8515625" style="24" customWidth="1"/>
    <col min="12" max="12" width="19.57421875" style="24" customWidth="1"/>
    <col min="13" max="241" width="9.140625" style="24" customWidth="1"/>
    <col min="242" max="242" width="8.140625" style="24" customWidth="1"/>
    <col min="243" max="243" width="13.421875" style="24" customWidth="1"/>
    <col min="244" max="244" width="32.00390625" style="24" customWidth="1"/>
    <col min="245" max="245" width="17.8515625" style="24" customWidth="1"/>
    <col min="246" max="246" width="14.140625" style="24" customWidth="1"/>
    <col min="247" max="247" width="17.140625" style="24" customWidth="1"/>
    <col min="248" max="248" width="12.421875" style="24" customWidth="1"/>
    <col min="249" max="16384" width="15.140625" style="24" customWidth="1"/>
  </cols>
  <sheetData>
    <row r="1" ht="23.25" customHeight="1">
      <c r="L1" s="110" t="s">
        <v>60</v>
      </c>
    </row>
    <row r="2" spans="1:12" ht="50.25" customHeight="1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30.75" customHeight="1">
      <c r="A3" s="295" t="s">
        <v>83</v>
      </c>
      <c r="B3" s="295"/>
      <c r="C3" s="295"/>
      <c r="D3" s="295"/>
      <c r="E3" s="295"/>
      <c r="F3" s="283" t="s">
        <v>416</v>
      </c>
      <c r="G3" s="283"/>
      <c r="H3" s="283"/>
      <c r="I3" s="283"/>
      <c r="J3" s="283"/>
      <c r="K3" s="283"/>
      <c r="L3" s="283"/>
    </row>
    <row r="4" spans="1:12" ht="66" customHeight="1">
      <c r="A4" s="295" t="s">
        <v>84</v>
      </c>
      <c r="B4" s="295"/>
      <c r="C4" s="295"/>
      <c r="D4" s="295"/>
      <c r="E4" s="295"/>
      <c r="F4" s="283" t="s">
        <v>417</v>
      </c>
      <c r="G4" s="283"/>
      <c r="H4" s="283"/>
      <c r="I4" s="283"/>
      <c r="J4" s="283"/>
      <c r="K4" s="283"/>
      <c r="L4" s="283"/>
    </row>
    <row r="5" spans="1:12" ht="60.75" customHeight="1">
      <c r="A5" s="295" t="s">
        <v>544</v>
      </c>
      <c r="B5" s="295"/>
      <c r="C5" s="295"/>
      <c r="D5" s="295"/>
      <c r="E5" s="295"/>
      <c r="F5" s="283" t="s">
        <v>418</v>
      </c>
      <c r="G5" s="283"/>
      <c r="H5" s="283"/>
      <c r="I5" s="283"/>
      <c r="J5" s="283"/>
      <c r="K5" s="283"/>
      <c r="L5" s="283"/>
    </row>
    <row r="6" spans="1:12" ht="52.5" customHeight="1">
      <c r="A6" s="296" t="s">
        <v>542</v>
      </c>
      <c r="B6" s="296"/>
      <c r="C6" s="296"/>
      <c r="D6" s="296"/>
      <c r="E6" s="296"/>
      <c r="F6" s="283" t="s">
        <v>430</v>
      </c>
      <c r="G6" s="283"/>
      <c r="H6" s="283"/>
      <c r="I6" s="283"/>
      <c r="J6" s="283"/>
      <c r="K6" s="283"/>
      <c r="L6" s="283"/>
    </row>
    <row r="7" spans="1:12" ht="68.25" customHeight="1">
      <c r="A7" s="295" t="s">
        <v>543</v>
      </c>
      <c r="B7" s="295"/>
      <c r="C7" s="295"/>
      <c r="D7" s="295"/>
      <c r="E7" s="295"/>
      <c r="F7" s="283" t="s">
        <v>419</v>
      </c>
      <c r="G7" s="283"/>
      <c r="H7" s="283"/>
      <c r="I7" s="283"/>
      <c r="J7" s="283"/>
      <c r="K7" s="283"/>
      <c r="L7" s="283"/>
    </row>
    <row r="8" spans="1:11" ht="71.25" customHeight="1">
      <c r="A8" s="297" t="s">
        <v>420</v>
      </c>
      <c r="B8" s="295"/>
      <c r="C8" s="295"/>
      <c r="D8" s="295"/>
      <c r="E8" s="295"/>
      <c r="F8" s="284">
        <v>5572.2</v>
      </c>
      <c r="G8" s="285"/>
      <c r="H8" s="178"/>
      <c r="I8" s="98"/>
      <c r="J8" s="98"/>
      <c r="K8" s="178"/>
    </row>
    <row r="9" spans="1:11" ht="27" customHeight="1">
      <c r="A9" s="296" t="s">
        <v>22</v>
      </c>
      <c r="B9" s="296"/>
      <c r="C9" s="296"/>
      <c r="D9" s="296"/>
      <c r="E9" s="296"/>
      <c r="F9" s="215"/>
      <c r="G9" s="215"/>
      <c r="H9" s="178"/>
      <c r="I9" s="98"/>
      <c r="J9" s="98"/>
      <c r="K9" s="178"/>
    </row>
    <row r="10" spans="1:11" ht="39" customHeight="1">
      <c r="A10" s="295" t="s">
        <v>63</v>
      </c>
      <c r="B10" s="295"/>
      <c r="C10" s="295"/>
      <c r="D10" s="295"/>
      <c r="E10" s="295"/>
      <c r="F10" s="284">
        <v>5572.2</v>
      </c>
      <c r="G10" s="285"/>
      <c r="H10" s="79"/>
      <c r="I10" s="98"/>
      <c r="J10" s="98"/>
      <c r="K10" s="178"/>
    </row>
    <row r="11" spans="1:11" ht="27" customHeight="1">
      <c r="A11" s="300" t="s">
        <v>64</v>
      </c>
      <c r="B11" s="300"/>
      <c r="C11" s="300"/>
      <c r="D11" s="300"/>
      <c r="E11" s="300"/>
      <c r="F11" s="284">
        <v>5572.2</v>
      </c>
      <c r="G11" s="285"/>
      <c r="H11" s="79"/>
      <c r="I11" s="98"/>
      <c r="J11" s="98"/>
      <c r="K11" s="178"/>
    </row>
    <row r="12" spans="1:11" ht="35.25" customHeight="1">
      <c r="A12" s="301" t="s">
        <v>65</v>
      </c>
      <c r="B12" s="301"/>
      <c r="C12" s="301"/>
      <c r="D12" s="301"/>
      <c r="E12" s="301"/>
      <c r="F12" s="284">
        <v>0</v>
      </c>
      <c r="G12" s="285"/>
      <c r="H12" s="79"/>
      <c r="I12" s="98"/>
      <c r="J12" s="98"/>
      <c r="K12" s="55"/>
    </row>
    <row r="13" spans="1:12" ht="64.5" customHeight="1">
      <c r="A13" s="299" t="s">
        <v>421</v>
      </c>
      <c r="B13" s="299"/>
      <c r="C13" s="299"/>
      <c r="D13" s="299"/>
      <c r="E13" s="299"/>
      <c r="F13" s="283" t="s">
        <v>430</v>
      </c>
      <c r="G13" s="283"/>
      <c r="H13" s="283"/>
      <c r="I13" s="283"/>
      <c r="J13" s="283"/>
      <c r="K13" s="283"/>
      <c r="L13" s="283"/>
    </row>
    <row r="14" spans="1:12" ht="27" customHeight="1" thickBot="1">
      <c r="A14" s="56"/>
      <c r="B14" s="109" t="str">
        <f>'Форма 1'!A3</f>
        <v>на 1 января 2019 г.</v>
      </c>
      <c r="C14" s="55"/>
      <c r="D14" s="55"/>
      <c r="E14" s="55"/>
      <c r="F14" s="55"/>
      <c r="G14" s="55"/>
      <c r="H14" s="55"/>
      <c r="I14" s="55"/>
      <c r="J14" s="55"/>
      <c r="K14" s="55"/>
      <c r="L14" s="57"/>
    </row>
    <row r="15" spans="1:12" ht="63" customHeight="1">
      <c r="A15" s="286" t="s">
        <v>38</v>
      </c>
      <c r="B15" s="289" t="s">
        <v>39</v>
      </c>
      <c r="C15" s="292" t="s">
        <v>413</v>
      </c>
      <c r="D15" s="293"/>
      <c r="E15" s="294"/>
      <c r="F15" s="292" t="s">
        <v>414</v>
      </c>
      <c r="G15" s="293"/>
      <c r="H15" s="294"/>
      <c r="I15" s="312" t="s">
        <v>415</v>
      </c>
      <c r="J15" s="313"/>
      <c r="K15" s="314"/>
      <c r="L15" s="303" t="s">
        <v>66</v>
      </c>
    </row>
    <row r="16" spans="1:12" ht="66" customHeight="1">
      <c r="A16" s="287"/>
      <c r="B16" s="290"/>
      <c r="C16" s="306" t="s">
        <v>40</v>
      </c>
      <c r="D16" s="307"/>
      <c r="E16" s="308" t="s">
        <v>41</v>
      </c>
      <c r="F16" s="306" t="s">
        <v>40</v>
      </c>
      <c r="G16" s="307"/>
      <c r="H16" s="310" t="s">
        <v>41</v>
      </c>
      <c r="I16" s="306" t="s">
        <v>40</v>
      </c>
      <c r="J16" s="307"/>
      <c r="K16" s="310" t="s">
        <v>41</v>
      </c>
      <c r="L16" s="304"/>
    </row>
    <row r="17" spans="1:12" ht="74.25" customHeight="1" thickBot="1">
      <c r="A17" s="288"/>
      <c r="B17" s="291"/>
      <c r="C17" s="27" t="s">
        <v>42</v>
      </c>
      <c r="D17" s="28" t="s">
        <v>43</v>
      </c>
      <c r="E17" s="309"/>
      <c r="F17" s="27" t="s">
        <v>42</v>
      </c>
      <c r="G17" s="28" t="s">
        <v>43</v>
      </c>
      <c r="H17" s="311"/>
      <c r="I17" s="27" t="s">
        <v>67</v>
      </c>
      <c r="J17" s="28" t="s">
        <v>43</v>
      </c>
      <c r="K17" s="311"/>
      <c r="L17" s="305"/>
    </row>
    <row r="18" spans="1:12" ht="24.75" customHeight="1" thickBot="1">
      <c r="A18" s="29">
        <v>1</v>
      </c>
      <c r="B18" s="29">
        <v>2</v>
      </c>
      <c r="C18" s="73">
        <v>3</v>
      </c>
      <c r="D18" s="74">
        <v>4</v>
      </c>
      <c r="E18" s="75">
        <v>5</v>
      </c>
      <c r="F18" s="73">
        <v>6</v>
      </c>
      <c r="G18" s="74">
        <v>7</v>
      </c>
      <c r="H18" s="75">
        <v>8</v>
      </c>
      <c r="I18" s="73">
        <v>9</v>
      </c>
      <c r="J18" s="74">
        <v>10</v>
      </c>
      <c r="K18" s="75">
        <v>11</v>
      </c>
      <c r="L18" s="29">
        <v>12</v>
      </c>
    </row>
    <row r="19" spans="1:12" s="30" customFormat="1" ht="31.5" customHeight="1">
      <c r="A19" s="58"/>
      <c r="B19" s="59" t="s">
        <v>33</v>
      </c>
      <c r="C19" s="252">
        <f>C24+C21</f>
        <v>214.3</v>
      </c>
      <c r="D19" s="250">
        <f>D21+D24</f>
        <v>214.3</v>
      </c>
      <c r="E19" s="76">
        <f>E20+E24+E28</f>
        <v>0</v>
      </c>
      <c r="F19" s="251">
        <f>F21+F24</f>
        <v>193.3</v>
      </c>
      <c r="G19" s="250">
        <f>G21+G24</f>
        <v>193.3</v>
      </c>
      <c r="H19" s="62">
        <f>H20+H24+H28</f>
        <v>0</v>
      </c>
      <c r="I19" s="203">
        <f>F19/C19</f>
        <v>0.9020065328978069</v>
      </c>
      <c r="J19" s="204">
        <f>G19/D19</f>
        <v>0.9020065328978069</v>
      </c>
      <c r="K19" s="82">
        <v>0</v>
      </c>
      <c r="L19" s="205">
        <v>0.902</v>
      </c>
    </row>
    <row r="20" spans="1:12" ht="112.5" customHeight="1">
      <c r="A20" s="31"/>
      <c r="B20" s="72" t="s">
        <v>397</v>
      </c>
      <c r="C20" s="33">
        <v>0</v>
      </c>
      <c r="D20" s="34">
        <v>0</v>
      </c>
      <c r="E20" s="35">
        <v>0</v>
      </c>
      <c r="F20" s="36">
        <v>0</v>
      </c>
      <c r="G20" s="34">
        <v>0</v>
      </c>
      <c r="H20" s="37">
        <v>0</v>
      </c>
      <c r="I20" s="38">
        <v>0</v>
      </c>
      <c r="J20" s="39">
        <v>0</v>
      </c>
      <c r="K20" s="63">
        <v>0</v>
      </c>
      <c r="L20" s="207">
        <v>0</v>
      </c>
    </row>
    <row r="21" spans="1:12" ht="101.25" customHeight="1">
      <c r="A21" s="31"/>
      <c r="B21" s="199" t="s">
        <v>398</v>
      </c>
      <c r="C21" s="200">
        <v>64.3</v>
      </c>
      <c r="D21" s="201">
        <v>64.3</v>
      </c>
      <c r="E21" s="193">
        <v>0</v>
      </c>
      <c r="F21" s="202">
        <v>64.3</v>
      </c>
      <c r="G21" s="201">
        <v>64.3</v>
      </c>
      <c r="H21" s="195">
        <v>0</v>
      </c>
      <c r="I21" s="196">
        <v>1</v>
      </c>
      <c r="J21" s="197">
        <v>1</v>
      </c>
      <c r="K21" s="198">
        <v>0</v>
      </c>
      <c r="L21" s="206">
        <v>1</v>
      </c>
    </row>
    <row r="22" spans="1:12" ht="93" customHeight="1">
      <c r="A22" s="31"/>
      <c r="B22" s="70" t="s">
        <v>399</v>
      </c>
      <c r="C22" s="187">
        <v>64.3</v>
      </c>
      <c r="D22" s="189">
        <v>64.3</v>
      </c>
      <c r="E22" s="35">
        <v>0</v>
      </c>
      <c r="F22" s="188">
        <v>64.3</v>
      </c>
      <c r="G22" s="189">
        <v>64.3</v>
      </c>
      <c r="H22" s="37">
        <v>0</v>
      </c>
      <c r="I22" s="38">
        <v>1</v>
      </c>
      <c r="J22" s="39">
        <v>1</v>
      </c>
      <c r="K22" s="63">
        <v>0</v>
      </c>
      <c r="L22" s="207">
        <v>1</v>
      </c>
    </row>
    <row r="23" spans="1:12" ht="90.75" customHeight="1">
      <c r="A23" s="31"/>
      <c r="B23" s="70" t="s">
        <v>400</v>
      </c>
      <c r="C23" s="33">
        <v>0</v>
      </c>
      <c r="D23" s="35">
        <v>0</v>
      </c>
      <c r="E23" s="35">
        <v>0</v>
      </c>
      <c r="F23" s="36">
        <v>0</v>
      </c>
      <c r="G23" s="34">
        <v>0</v>
      </c>
      <c r="H23" s="37">
        <v>0</v>
      </c>
      <c r="I23" s="38">
        <v>0</v>
      </c>
      <c r="J23" s="39">
        <v>0</v>
      </c>
      <c r="K23" s="63">
        <v>0</v>
      </c>
      <c r="L23" s="207">
        <v>0</v>
      </c>
    </row>
    <row r="24" spans="1:12" ht="92.25" customHeight="1">
      <c r="A24" s="40"/>
      <c r="B24" s="190" t="s">
        <v>401</v>
      </c>
      <c r="C24" s="191">
        <v>150</v>
      </c>
      <c r="D24" s="192">
        <v>150</v>
      </c>
      <c r="E24" s="193">
        <v>0</v>
      </c>
      <c r="F24" s="194">
        <v>129</v>
      </c>
      <c r="G24" s="192">
        <f>G34+G33+G32+G31+G30+G29+G28+G27+G26+G25</f>
        <v>129</v>
      </c>
      <c r="H24" s="195">
        <v>0</v>
      </c>
      <c r="I24" s="196">
        <f>F24/C24</f>
        <v>0.86</v>
      </c>
      <c r="J24" s="197">
        <f>G24/D24</f>
        <v>0.86</v>
      </c>
      <c r="K24" s="198">
        <v>0</v>
      </c>
      <c r="L24" s="206">
        <v>0</v>
      </c>
    </row>
    <row r="25" spans="1:12" ht="70.5" customHeight="1">
      <c r="A25" s="40"/>
      <c r="B25" s="70" t="s">
        <v>402</v>
      </c>
      <c r="C25" s="187">
        <v>42.1</v>
      </c>
      <c r="D25" s="189">
        <v>42.1</v>
      </c>
      <c r="E25" s="35">
        <v>0</v>
      </c>
      <c r="F25" s="188">
        <v>42.1</v>
      </c>
      <c r="G25" s="189">
        <v>42.1</v>
      </c>
      <c r="H25" s="37">
        <v>0</v>
      </c>
      <c r="I25" s="38">
        <v>1</v>
      </c>
      <c r="J25" s="39">
        <v>1</v>
      </c>
      <c r="K25" s="63">
        <v>0</v>
      </c>
      <c r="L25" s="207">
        <v>1</v>
      </c>
    </row>
    <row r="26" spans="1:12" ht="50.25" customHeight="1">
      <c r="A26" s="31"/>
      <c r="B26" s="70" t="s">
        <v>403</v>
      </c>
      <c r="C26" s="33">
        <v>0</v>
      </c>
      <c r="D26" s="34">
        <v>0</v>
      </c>
      <c r="E26" s="35">
        <v>0</v>
      </c>
      <c r="F26" s="36">
        <v>0</v>
      </c>
      <c r="G26" s="34">
        <v>0</v>
      </c>
      <c r="H26" s="37">
        <v>0</v>
      </c>
      <c r="I26" s="38">
        <v>0</v>
      </c>
      <c r="J26" s="39">
        <v>0</v>
      </c>
      <c r="K26" s="63">
        <v>0</v>
      </c>
      <c r="L26" s="207"/>
    </row>
    <row r="27" spans="1:12" ht="81.75" customHeight="1">
      <c r="A27" s="31"/>
      <c r="B27" s="70" t="s">
        <v>404</v>
      </c>
      <c r="C27" s="187">
        <v>54.2</v>
      </c>
      <c r="D27" s="189">
        <v>54.2</v>
      </c>
      <c r="E27" s="35">
        <v>0</v>
      </c>
      <c r="F27" s="188">
        <v>52.4</v>
      </c>
      <c r="G27" s="189">
        <v>52.4</v>
      </c>
      <c r="H27" s="37">
        <v>0</v>
      </c>
      <c r="I27" s="38">
        <v>1</v>
      </c>
      <c r="J27" s="39">
        <v>1</v>
      </c>
      <c r="K27" s="63">
        <v>0</v>
      </c>
      <c r="L27" s="207">
        <v>1</v>
      </c>
    </row>
    <row r="28" spans="1:12" ht="71.25" customHeight="1">
      <c r="A28" s="31"/>
      <c r="B28" s="70" t="s">
        <v>405</v>
      </c>
      <c r="C28" s="33">
        <v>0</v>
      </c>
      <c r="D28" s="34">
        <v>0</v>
      </c>
      <c r="E28" s="35">
        <v>0</v>
      </c>
      <c r="F28" s="36">
        <v>0</v>
      </c>
      <c r="G28" s="34">
        <v>0</v>
      </c>
      <c r="H28" s="37">
        <v>0</v>
      </c>
      <c r="I28" s="38">
        <v>0</v>
      </c>
      <c r="J28" s="39">
        <v>0</v>
      </c>
      <c r="K28" s="63">
        <v>0</v>
      </c>
      <c r="L28" s="207">
        <v>0</v>
      </c>
    </row>
    <row r="29" spans="1:12" ht="69" customHeight="1">
      <c r="A29" s="31"/>
      <c r="B29" s="70" t="s">
        <v>406</v>
      </c>
      <c r="C29" s="187">
        <v>1.8</v>
      </c>
      <c r="D29" s="189">
        <v>1.8</v>
      </c>
      <c r="E29" s="35">
        <v>0</v>
      </c>
      <c r="F29" s="188">
        <v>1.8</v>
      </c>
      <c r="G29" s="189">
        <v>1.8</v>
      </c>
      <c r="H29" s="37">
        <v>0</v>
      </c>
      <c r="I29" s="38">
        <v>1</v>
      </c>
      <c r="J29" s="39">
        <v>1</v>
      </c>
      <c r="K29" s="63">
        <v>0</v>
      </c>
      <c r="L29" s="207">
        <v>1</v>
      </c>
    </row>
    <row r="30" spans="1:12" ht="61.5" customHeight="1">
      <c r="A30" s="31"/>
      <c r="B30" s="70" t="s">
        <v>407</v>
      </c>
      <c r="C30" s="187">
        <v>0</v>
      </c>
      <c r="D30" s="34">
        <v>0</v>
      </c>
      <c r="E30" s="35">
        <v>0</v>
      </c>
      <c r="F30" s="36">
        <v>0</v>
      </c>
      <c r="G30" s="34">
        <v>0</v>
      </c>
      <c r="H30" s="37">
        <v>0</v>
      </c>
      <c r="I30" s="38">
        <v>0</v>
      </c>
      <c r="J30" s="39">
        <v>0</v>
      </c>
      <c r="K30" s="63">
        <v>0</v>
      </c>
      <c r="L30" s="207">
        <v>0</v>
      </c>
    </row>
    <row r="31" spans="1:12" ht="64.5" customHeight="1">
      <c r="A31" s="31"/>
      <c r="B31" s="70" t="s">
        <v>408</v>
      </c>
      <c r="C31" s="33">
        <v>20</v>
      </c>
      <c r="D31" s="34">
        <v>20</v>
      </c>
      <c r="E31" s="254">
        <v>0</v>
      </c>
      <c r="F31" s="188">
        <v>3.9</v>
      </c>
      <c r="G31" s="189">
        <v>3.9</v>
      </c>
      <c r="H31" s="37">
        <v>0</v>
      </c>
      <c r="I31" s="38">
        <f>F31/C31</f>
        <v>0.195</v>
      </c>
      <c r="J31" s="39">
        <f>G31/C31</f>
        <v>0.195</v>
      </c>
      <c r="K31" s="63">
        <v>0</v>
      </c>
      <c r="L31" s="207">
        <v>0.2</v>
      </c>
    </row>
    <row r="32" spans="1:12" ht="64.5" customHeight="1">
      <c r="A32" s="31"/>
      <c r="B32" s="70" t="s">
        <v>409</v>
      </c>
      <c r="C32" s="33">
        <v>0</v>
      </c>
      <c r="D32" s="34">
        <v>0</v>
      </c>
      <c r="E32" s="35">
        <v>0</v>
      </c>
      <c r="F32" s="36">
        <v>0</v>
      </c>
      <c r="G32" s="34">
        <v>0</v>
      </c>
      <c r="H32" s="37">
        <v>0</v>
      </c>
      <c r="I32" s="38">
        <v>0</v>
      </c>
      <c r="J32" s="39">
        <v>0</v>
      </c>
      <c r="K32" s="63">
        <v>0</v>
      </c>
      <c r="L32" s="207">
        <v>0</v>
      </c>
    </row>
    <row r="33" spans="1:12" s="41" customFormat="1" ht="61.5" customHeight="1">
      <c r="A33" s="31"/>
      <c r="B33" s="70" t="s">
        <v>410</v>
      </c>
      <c r="C33" s="187">
        <v>31.9</v>
      </c>
      <c r="D33" s="189">
        <v>31.9</v>
      </c>
      <c r="E33" s="35">
        <v>0</v>
      </c>
      <c r="F33" s="188">
        <v>28.8</v>
      </c>
      <c r="G33" s="189">
        <v>28.8</v>
      </c>
      <c r="H33" s="37">
        <v>0</v>
      </c>
      <c r="I33" s="38">
        <f>F33/C33</f>
        <v>0.9028213166144201</v>
      </c>
      <c r="J33" s="39">
        <f>G33/D33</f>
        <v>0.9028213166144201</v>
      </c>
      <c r="K33" s="63">
        <v>0</v>
      </c>
      <c r="L33" s="207">
        <v>0.9</v>
      </c>
    </row>
    <row r="34" spans="1:12" s="41" customFormat="1" ht="64.5" customHeight="1">
      <c r="A34" s="31"/>
      <c r="B34" s="70" t="s">
        <v>411</v>
      </c>
      <c r="C34" s="33">
        <v>0</v>
      </c>
      <c r="D34" s="34">
        <v>0</v>
      </c>
      <c r="E34" s="35">
        <v>0</v>
      </c>
      <c r="F34" s="36">
        <v>0</v>
      </c>
      <c r="G34" s="34">
        <v>0</v>
      </c>
      <c r="H34" s="37">
        <v>0</v>
      </c>
      <c r="I34" s="38">
        <v>0</v>
      </c>
      <c r="J34" s="39">
        <v>0</v>
      </c>
      <c r="K34" s="63">
        <v>0</v>
      </c>
      <c r="L34" s="71">
        <v>0</v>
      </c>
    </row>
    <row r="35" spans="1:12" s="41" customFormat="1" ht="22.5" customHeight="1" hidden="1">
      <c r="A35" s="31"/>
      <c r="B35" s="70" t="s">
        <v>408</v>
      </c>
      <c r="C35" s="33"/>
      <c r="D35" s="34"/>
      <c r="E35" s="35"/>
      <c r="F35" s="36"/>
      <c r="G35" s="34"/>
      <c r="H35" s="37"/>
      <c r="I35" s="38"/>
      <c r="J35" s="39"/>
      <c r="K35" s="63"/>
      <c r="L35" s="71"/>
    </row>
    <row r="36" spans="1:11" s="41" customFormat="1" ht="42" customHeight="1">
      <c r="A36" s="41" t="s">
        <v>412</v>
      </c>
      <c r="B36" s="302" t="s">
        <v>68</v>
      </c>
      <c r="C36" s="302"/>
      <c r="D36" s="302"/>
      <c r="E36" s="302"/>
      <c r="F36" s="302"/>
      <c r="G36" s="302"/>
      <c r="H36" s="302"/>
      <c r="I36" s="302"/>
      <c r="J36" s="302"/>
      <c r="K36" s="302"/>
    </row>
    <row r="37" spans="2:11" s="41" customFormat="1" ht="24" customHeight="1">
      <c r="B37" s="181" t="s">
        <v>383</v>
      </c>
      <c r="C37" s="182"/>
      <c r="D37" s="182"/>
      <c r="E37" s="183"/>
      <c r="F37" s="183"/>
      <c r="G37" s="183"/>
      <c r="H37" s="183"/>
      <c r="I37" s="183"/>
      <c r="J37" s="183"/>
      <c r="K37" s="183"/>
    </row>
  </sheetData>
  <sheetProtection/>
  <mergeCells count="35">
    <mergeCell ref="B36:K36"/>
    <mergeCell ref="L15:L17"/>
    <mergeCell ref="C16:D16"/>
    <mergeCell ref="E16:E17"/>
    <mergeCell ref="F16:G16"/>
    <mergeCell ref="H16:H17"/>
    <mergeCell ref="I16:J16"/>
    <mergeCell ref="K16:K17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F12:G12"/>
    <mergeCell ref="F13:L13"/>
    <mergeCell ref="A15:A17"/>
    <mergeCell ref="B15:B17"/>
    <mergeCell ref="C15:E15"/>
    <mergeCell ref="A3:E3"/>
    <mergeCell ref="A4:E4"/>
    <mergeCell ref="A5:E5"/>
    <mergeCell ref="A6:E6"/>
    <mergeCell ref="A7:E7"/>
    <mergeCell ref="A8:E8"/>
    <mergeCell ref="F5:L5"/>
    <mergeCell ref="F6:L6"/>
    <mergeCell ref="F7:L7"/>
    <mergeCell ref="F8:G8"/>
    <mergeCell ref="F10:G10"/>
    <mergeCell ref="F11:G11"/>
  </mergeCells>
  <printOptions horizontalCentered="1"/>
  <pageMargins left="0" right="0" top="0.31496062992125984" bottom="0.35433070866141736" header="0.31496062992125984" footer="0.31496062992125984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0" zoomScaleNormal="70" zoomScalePageLayoutView="0" workbookViewId="0" topLeftCell="A1">
      <selection activeCell="G38" sqref="G38"/>
    </sheetView>
  </sheetViews>
  <sheetFormatPr defaultColWidth="15.140625" defaultRowHeight="15"/>
  <cols>
    <col min="1" max="1" width="5.7109375" style="24" customWidth="1"/>
    <col min="2" max="2" width="48.8515625" style="24" customWidth="1"/>
    <col min="3" max="3" width="18.57421875" style="25" customWidth="1"/>
    <col min="4" max="4" width="17.57421875" style="25" customWidth="1"/>
    <col min="5" max="5" width="23.57421875" style="24" customWidth="1"/>
    <col min="6" max="6" width="17.7109375" style="24" customWidth="1"/>
    <col min="7" max="7" width="16.7109375" style="24" customWidth="1"/>
    <col min="8" max="8" width="23.7109375" style="24" customWidth="1"/>
    <col min="9" max="9" width="14.421875" style="24" customWidth="1"/>
    <col min="10" max="10" width="16.00390625" style="24" customWidth="1"/>
    <col min="11" max="11" width="16.8515625" style="24" customWidth="1"/>
    <col min="12" max="12" width="19.57421875" style="24" customWidth="1"/>
    <col min="13" max="241" width="9.140625" style="24" customWidth="1"/>
    <col min="242" max="242" width="8.140625" style="24" customWidth="1"/>
    <col min="243" max="243" width="13.421875" style="24" customWidth="1"/>
    <col min="244" max="244" width="32.00390625" style="24" customWidth="1"/>
    <col min="245" max="245" width="17.8515625" style="24" customWidth="1"/>
    <col min="246" max="246" width="14.140625" style="24" customWidth="1"/>
    <col min="247" max="247" width="17.140625" style="24" customWidth="1"/>
    <col min="248" max="248" width="12.421875" style="24" customWidth="1"/>
    <col min="249" max="16384" width="15.140625" style="24" customWidth="1"/>
  </cols>
  <sheetData>
    <row r="1" spans="11:12" ht="23.25" customHeight="1">
      <c r="K1" s="110" t="s">
        <v>60</v>
      </c>
      <c r="L1" s="108"/>
    </row>
    <row r="2" spans="1:12" ht="50.25" customHeight="1">
      <c r="A2" s="298" t="s">
        <v>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2" ht="30.75" customHeight="1">
      <c r="A3" s="295" t="s">
        <v>83</v>
      </c>
      <c r="B3" s="295"/>
      <c r="C3" s="295"/>
      <c r="D3" s="295"/>
      <c r="E3" s="295"/>
      <c r="F3" s="283"/>
      <c r="G3" s="283"/>
      <c r="H3" s="283"/>
      <c r="I3" s="283"/>
      <c r="J3" s="283"/>
      <c r="K3" s="283"/>
      <c r="L3" s="283"/>
    </row>
    <row r="4" spans="1:12" ht="22.5">
      <c r="A4" s="295" t="s">
        <v>84</v>
      </c>
      <c r="B4" s="295"/>
      <c r="C4" s="295"/>
      <c r="D4" s="295"/>
      <c r="E4" s="295"/>
      <c r="F4" s="283"/>
      <c r="G4" s="283"/>
      <c r="H4" s="283"/>
      <c r="I4" s="283"/>
      <c r="J4" s="283"/>
      <c r="K4" s="283"/>
      <c r="L4" s="283"/>
    </row>
    <row r="5" spans="1:12" ht="60.75" customHeight="1">
      <c r="A5" s="295" t="s">
        <v>85</v>
      </c>
      <c r="B5" s="295"/>
      <c r="C5" s="295"/>
      <c r="D5" s="295"/>
      <c r="E5" s="295"/>
      <c r="F5" s="283"/>
      <c r="G5" s="283"/>
      <c r="H5" s="283"/>
      <c r="I5" s="283"/>
      <c r="J5" s="283"/>
      <c r="K5" s="283"/>
      <c r="L5" s="283"/>
    </row>
    <row r="6" spans="1:12" ht="42" customHeight="1">
      <c r="A6" s="296" t="s">
        <v>86</v>
      </c>
      <c r="B6" s="296"/>
      <c r="C6" s="296"/>
      <c r="D6" s="296"/>
      <c r="E6" s="296"/>
      <c r="F6" s="283"/>
      <c r="G6" s="283"/>
      <c r="H6" s="283"/>
      <c r="I6" s="283"/>
      <c r="J6" s="283"/>
      <c r="K6" s="283"/>
      <c r="L6" s="283"/>
    </row>
    <row r="7" spans="1:12" ht="68.25" customHeight="1">
      <c r="A7" s="295" t="s">
        <v>87</v>
      </c>
      <c r="B7" s="295"/>
      <c r="C7" s="295"/>
      <c r="D7" s="295"/>
      <c r="E7" s="295"/>
      <c r="F7" s="283"/>
      <c r="G7" s="283"/>
      <c r="H7" s="283"/>
      <c r="I7" s="283"/>
      <c r="J7" s="283"/>
      <c r="K7" s="283"/>
      <c r="L7" s="283"/>
    </row>
    <row r="8" spans="1:11" ht="71.25" customHeight="1">
      <c r="A8" s="295" t="s">
        <v>82</v>
      </c>
      <c r="B8" s="295"/>
      <c r="C8" s="295"/>
      <c r="D8" s="295"/>
      <c r="E8" s="295"/>
      <c r="F8" s="315"/>
      <c r="G8" s="315"/>
      <c r="H8" s="49"/>
      <c r="I8" s="98"/>
      <c r="J8" s="98"/>
      <c r="K8" s="49"/>
    </row>
    <row r="9" spans="1:11" ht="27" customHeight="1">
      <c r="A9" s="296" t="s">
        <v>22</v>
      </c>
      <c r="B9" s="296"/>
      <c r="C9" s="296"/>
      <c r="D9" s="296"/>
      <c r="E9" s="296"/>
      <c r="F9" s="78"/>
      <c r="G9" s="78"/>
      <c r="H9" s="49"/>
      <c r="I9" s="98"/>
      <c r="J9" s="98"/>
      <c r="K9" s="49"/>
    </row>
    <row r="10" spans="1:11" ht="39" customHeight="1">
      <c r="A10" s="295" t="s">
        <v>63</v>
      </c>
      <c r="B10" s="295"/>
      <c r="C10" s="295"/>
      <c r="D10" s="295"/>
      <c r="E10" s="295"/>
      <c r="F10" s="315"/>
      <c r="G10" s="315"/>
      <c r="H10" s="79"/>
      <c r="I10" s="98"/>
      <c r="J10" s="98"/>
      <c r="K10" s="49"/>
    </row>
    <row r="11" spans="1:11" ht="27" customHeight="1">
      <c r="A11" s="300" t="s">
        <v>64</v>
      </c>
      <c r="B11" s="300"/>
      <c r="C11" s="300"/>
      <c r="D11" s="300"/>
      <c r="E11" s="300"/>
      <c r="F11" s="315"/>
      <c r="G11" s="315"/>
      <c r="H11" s="79"/>
      <c r="I11" s="98"/>
      <c r="J11" s="98"/>
      <c r="K11" s="49"/>
    </row>
    <row r="12" spans="1:11" ht="35.25" customHeight="1">
      <c r="A12" s="301" t="s">
        <v>65</v>
      </c>
      <c r="B12" s="301"/>
      <c r="C12" s="301"/>
      <c r="D12" s="301"/>
      <c r="E12" s="301"/>
      <c r="F12" s="315"/>
      <c r="G12" s="315"/>
      <c r="H12" s="79"/>
      <c r="I12" s="98"/>
      <c r="J12" s="98"/>
      <c r="K12" s="55"/>
    </row>
    <row r="13" spans="1:12" ht="64.5" customHeight="1">
      <c r="A13" s="299" t="s">
        <v>88</v>
      </c>
      <c r="B13" s="299"/>
      <c r="C13" s="299"/>
      <c r="D13" s="299"/>
      <c r="E13" s="299"/>
      <c r="F13" s="283"/>
      <c r="G13" s="283"/>
      <c r="H13" s="283"/>
      <c r="I13" s="283"/>
      <c r="J13" s="283"/>
      <c r="K13" s="283"/>
      <c r="L13" s="283"/>
    </row>
    <row r="14" spans="1:12" ht="27" customHeight="1" thickBot="1">
      <c r="A14" s="56"/>
      <c r="B14" s="109" t="s">
        <v>114</v>
      </c>
      <c r="C14" s="55"/>
      <c r="D14" s="55"/>
      <c r="E14" s="55"/>
      <c r="F14" s="55"/>
      <c r="G14" s="55"/>
      <c r="H14" s="55"/>
      <c r="I14" s="55"/>
      <c r="J14" s="55"/>
      <c r="K14" s="55"/>
      <c r="L14" s="57"/>
    </row>
    <row r="15" spans="1:12" ht="63" customHeight="1">
      <c r="A15" s="286" t="s">
        <v>38</v>
      </c>
      <c r="B15" s="289" t="s">
        <v>39</v>
      </c>
      <c r="C15" s="292" t="s">
        <v>115</v>
      </c>
      <c r="D15" s="293"/>
      <c r="E15" s="294"/>
      <c r="F15" s="292" t="s">
        <v>116</v>
      </c>
      <c r="G15" s="293"/>
      <c r="H15" s="294"/>
      <c r="I15" s="312" t="s">
        <v>117</v>
      </c>
      <c r="J15" s="313"/>
      <c r="K15" s="314"/>
      <c r="L15" s="303" t="s">
        <v>66</v>
      </c>
    </row>
    <row r="16" spans="1:12" ht="66" customHeight="1">
      <c r="A16" s="287"/>
      <c r="B16" s="290"/>
      <c r="C16" s="306" t="s">
        <v>40</v>
      </c>
      <c r="D16" s="307"/>
      <c r="E16" s="308" t="s">
        <v>41</v>
      </c>
      <c r="F16" s="306" t="s">
        <v>40</v>
      </c>
      <c r="G16" s="307"/>
      <c r="H16" s="310" t="s">
        <v>41</v>
      </c>
      <c r="I16" s="306" t="s">
        <v>40</v>
      </c>
      <c r="J16" s="307"/>
      <c r="K16" s="310" t="s">
        <v>41</v>
      </c>
      <c r="L16" s="304"/>
    </row>
    <row r="17" spans="1:12" ht="74.25" customHeight="1" thickBot="1">
      <c r="A17" s="288"/>
      <c r="B17" s="291"/>
      <c r="C17" s="27" t="s">
        <v>42</v>
      </c>
      <c r="D17" s="28" t="s">
        <v>43</v>
      </c>
      <c r="E17" s="309"/>
      <c r="F17" s="27" t="s">
        <v>42</v>
      </c>
      <c r="G17" s="28" t="s">
        <v>43</v>
      </c>
      <c r="H17" s="311"/>
      <c r="I17" s="27" t="s">
        <v>67</v>
      </c>
      <c r="J17" s="28" t="s">
        <v>43</v>
      </c>
      <c r="K17" s="311"/>
      <c r="L17" s="305"/>
    </row>
    <row r="18" spans="1:12" ht="24.75" customHeight="1" thickBot="1">
      <c r="A18" s="29">
        <v>1</v>
      </c>
      <c r="B18" s="29">
        <v>2</v>
      </c>
      <c r="C18" s="73">
        <v>3</v>
      </c>
      <c r="D18" s="74">
        <v>4</v>
      </c>
      <c r="E18" s="75">
        <v>5</v>
      </c>
      <c r="F18" s="73">
        <v>6</v>
      </c>
      <c r="G18" s="74">
        <v>7</v>
      </c>
      <c r="H18" s="75">
        <v>8</v>
      </c>
      <c r="I18" s="73">
        <v>9</v>
      </c>
      <c r="J18" s="74">
        <v>10</v>
      </c>
      <c r="K18" s="75">
        <v>11</v>
      </c>
      <c r="L18" s="29">
        <v>12</v>
      </c>
    </row>
    <row r="19" spans="1:12" s="30" customFormat="1" ht="31.5" customHeight="1">
      <c r="A19" s="58"/>
      <c r="B19" s="59" t="s">
        <v>33</v>
      </c>
      <c r="C19" s="60">
        <f aca="true" t="shared" si="0" ref="C19:H19">C20+C24+C28</f>
        <v>0</v>
      </c>
      <c r="D19" s="61">
        <f t="shared" si="0"/>
        <v>0</v>
      </c>
      <c r="E19" s="76">
        <f t="shared" si="0"/>
        <v>0</v>
      </c>
      <c r="F19" s="77">
        <f t="shared" si="0"/>
        <v>0</v>
      </c>
      <c r="G19" s="61">
        <f t="shared" si="0"/>
        <v>0</v>
      </c>
      <c r="H19" s="62">
        <f t="shared" si="0"/>
        <v>0</v>
      </c>
      <c r="I19" s="80" t="e">
        <f>F19/C19</f>
        <v>#DIV/0!</v>
      </c>
      <c r="J19" s="81" t="e">
        <f>G19/D19</f>
        <v>#DIV/0!</v>
      </c>
      <c r="K19" s="82" t="e">
        <f>H19/E19</f>
        <v>#DIV/0!</v>
      </c>
      <c r="L19" s="83" t="e">
        <f>(F19+H19)/(C19+E19)</f>
        <v>#DIV/0!</v>
      </c>
    </row>
    <row r="20" spans="1:12" ht="78.75" customHeight="1">
      <c r="A20" s="31"/>
      <c r="B20" s="72" t="s">
        <v>57</v>
      </c>
      <c r="C20" s="33"/>
      <c r="D20" s="34"/>
      <c r="E20" s="35"/>
      <c r="F20" s="36"/>
      <c r="G20" s="34"/>
      <c r="H20" s="37"/>
      <c r="I20" s="38"/>
      <c r="J20" s="39"/>
      <c r="K20" s="63"/>
      <c r="L20" s="71"/>
    </row>
    <row r="21" spans="1:12" ht="22.5" customHeight="1">
      <c r="A21" s="31"/>
      <c r="B21" s="69" t="s">
        <v>22</v>
      </c>
      <c r="C21" s="33"/>
      <c r="D21" s="34"/>
      <c r="E21" s="35"/>
      <c r="F21" s="36"/>
      <c r="G21" s="34"/>
      <c r="H21" s="37"/>
      <c r="I21" s="38"/>
      <c r="J21" s="39"/>
      <c r="K21" s="63"/>
      <c r="L21" s="71"/>
    </row>
    <row r="22" spans="1:12" ht="23.25" customHeight="1">
      <c r="A22" s="31" t="s">
        <v>32</v>
      </c>
      <c r="B22" s="70" t="s">
        <v>44</v>
      </c>
      <c r="C22" s="33"/>
      <c r="D22" s="34"/>
      <c r="E22" s="35"/>
      <c r="F22" s="36"/>
      <c r="G22" s="34"/>
      <c r="H22" s="37"/>
      <c r="I22" s="38"/>
      <c r="J22" s="39"/>
      <c r="K22" s="63"/>
      <c r="L22" s="71"/>
    </row>
    <row r="23" spans="1:12" ht="24" customHeight="1">
      <c r="A23" s="31" t="s">
        <v>34</v>
      </c>
      <c r="B23" s="70" t="s">
        <v>44</v>
      </c>
      <c r="C23" s="33"/>
      <c r="D23" s="35"/>
      <c r="E23" s="35"/>
      <c r="F23" s="36"/>
      <c r="G23" s="34"/>
      <c r="H23" s="37"/>
      <c r="I23" s="38"/>
      <c r="J23" s="39"/>
      <c r="K23" s="63"/>
      <c r="L23" s="71"/>
    </row>
    <row r="24" spans="1:12" ht="92.25" customHeight="1">
      <c r="A24" s="40"/>
      <c r="B24" s="72" t="s">
        <v>58</v>
      </c>
      <c r="C24" s="33"/>
      <c r="D24" s="34"/>
      <c r="E24" s="35"/>
      <c r="F24" s="36"/>
      <c r="G24" s="34"/>
      <c r="H24" s="37"/>
      <c r="I24" s="38"/>
      <c r="J24" s="39"/>
      <c r="K24" s="63"/>
      <c r="L24" s="71"/>
    </row>
    <row r="25" spans="1:12" ht="24.75" customHeight="1">
      <c r="A25" s="40"/>
      <c r="B25" s="69" t="s">
        <v>22</v>
      </c>
      <c r="C25" s="33"/>
      <c r="D25" s="34"/>
      <c r="E25" s="35"/>
      <c r="F25" s="36"/>
      <c r="G25" s="34"/>
      <c r="H25" s="37"/>
      <c r="I25" s="38"/>
      <c r="J25" s="39"/>
      <c r="K25" s="63"/>
      <c r="L25" s="71"/>
    </row>
    <row r="26" spans="1:12" ht="24.75" customHeight="1">
      <c r="A26" s="31" t="s">
        <v>32</v>
      </c>
      <c r="B26" s="70" t="s">
        <v>44</v>
      </c>
      <c r="C26" s="33"/>
      <c r="D26" s="34"/>
      <c r="E26" s="35"/>
      <c r="F26" s="36"/>
      <c r="G26" s="34"/>
      <c r="H26" s="37"/>
      <c r="I26" s="38"/>
      <c r="J26" s="39"/>
      <c r="K26" s="63"/>
      <c r="L26" s="71"/>
    </row>
    <row r="27" spans="1:12" ht="25.5" customHeight="1">
      <c r="A27" s="31" t="s">
        <v>34</v>
      </c>
      <c r="B27" s="70" t="s">
        <v>44</v>
      </c>
      <c r="C27" s="33"/>
      <c r="D27" s="34"/>
      <c r="E27" s="35"/>
      <c r="F27" s="36"/>
      <c r="G27" s="34"/>
      <c r="H27" s="37"/>
      <c r="I27" s="38"/>
      <c r="J27" s="39"/>
      <c r="K27" s="63"/>
      <c r="L27" s="71"/>
    </row>
    <row r="28" spans="1:12" ht="71.25" customHeight="1">
      <c r="A28" s="31"/>
      <c r="B28" s="72" t="s">
        <v>45</v>
      </c>
      <c r="C28" s="33"/>
      <c r="D28" s="34"/>
      <c r="E28" s="35"/>
      <c r="F28" s="36"/>
      <c r="G28" s="34"/>
      <c r="H28" s="37"/>
      <c r="I28" s="38"/>
      <c r="J28" s="39"/>
      <c r="K28" s="63"/>
      <c r="L28" s="71"/>
    </row>
    <row r="29" spans="1:12" ht="24.75" customHeight="1">
      <c r="A29" s="31"/>
      <c r="B29" s="69" t="s">
        <v>22</v>
      </c>
      <c r="C29" s="33"/>
      <c r="D29" s="34"/>
      <c r="E29" s="35"/>
      <c r="F29" s="36"/>
      <c r="G29" s="34"/>
      <c r="H29" s="37"/>
      <c r="I29" s="38"/>
      <c r="J29" s="39"/>
      <c r="K29" s="63"/>
      <c r="L29" s="71"/>
    </row>
    <row r="30" spans="1:12" ht="20.25" customHeight="1">
      <c r="A30" s="31" t="s">
        <v>32</v>
      </c>
      <c r="B30" s="70" t="s">
        <v>44</v>
      </c>
      <c r="C30" s="33"/>
      <c r="D30" s="34"/>
      <c r="E30" s="35"/>
      <c r="F30" s="36"/>
      <c r="G30" s="34"/>
      <c r="H30" s="37"/>
      <c r="I30" s="38"/>
      <c r="J30" s="39"/>
      <c r="K30" s="63"/>
      <c r="L30" s="71"/>
    </row>
    <row r="31" spans="1:12" ht="23.25" customHeight="1">
      <c r="A31" s="31" t="s">
        <v>34</v>
      </c>
      <c r="B31" s="70" t="s">
        <v>44</v>
      </c>
      <c r="C31" s="33"/>
      <c r="D31" s="34"/>
      <c r="E31" s="35"/>
      <c r="F31" s="36"/>
      <c r="G31" s="34"/>
      <c r="H31" s="37"/>
      <c r="I31" s="38"/>
      <c r="J31" s="39"/>
      <c r="K31" s="63"/>
      <c r="L31" s="71"/>
    </row>
    <row r="32" spans="1:11" ht="23.25" customHeight="1">
      <c r="A32" s="64"/>
      <c r="B32" s="65"/>
      <c r="C32" s="66"/>
      <c r="D32" s="66"/>
      <c r="E32" s="66"/>
      <c r="F32" s="67"/>
      <c r="G32" s="66"/>
      <c r="H32" s="67"/>
      <c r="I32" s="68"/>
      <c r="J32" s="68"/>
      <c r="K32" s="68"/>
    </row>
    <row r="33" spans="2:4" s="41" customFormat="1" ht="18">
      <c r="B33" s="41" t="s">
        <v>24</v>
      </c>
      <c r="C33" s="42"/>
      <c r="D33" s="42"/>
    </row>
    <row r="34" spans="1:11" s="41" customFormat="1" ht="40.5" customHeight="1">
      <c r="A34" s="41" t="s">
        <v>32</v>
      </c>
      <c r="B34" s="316" t="s">
        <v>46</v>
      </c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1" s="41" customFormat="1" ht="22.5" customHeight="1" hidden="1">
      <c r="A35" s="41" t="s">
        <v>34</v>
      </c>
      <c r="B35" s="316" t="s">
        <v>59</v>
      </c>
      <c r="C35" s="317"/>
      <c r="D35" s="317"/>
      <c r="E35" s="317"/>
      <c r="F35" s="317"/>
      <c r="G35" s="317"/>
      <c r="H35" s="317"/>
      <c r="I35" s="317"/>
      <c r="J35" s="317"/>
      <c r="K35" s="317"/>
    </row>
    <row r="36" spans="1:11" s="41" customFormat="1" ht="42" customHeight="1">
      <c r="A36" s="41" t="s">
        <v>34</v>
      </c>
      <c r="B36" s="316" t="s">
        <v>68</v>
      </c>
      <c r="C36" s="316"/>
      <c r="D36" s="316"/>
      <c r="E36" s="316"/>
      <c r="F36" s="316"/>
      <c r="G36" s="316"/>
      <c r="H36" s="316"/>
      <c r="I36" s="316"/>
      <c r="J36" s="316"/>
      <c r="K36" s="316"/>
    </row>
    <row r="37" spans="2:4" s="41" customFormat="1" ht="24" customHeight="1">
      <c r="B37" s="43" t="s">
        <v>118</v>
      </c>
      <c r="C37" s="42"/>
      <c r="D37" s="42"/>
    </row>
  </sheetData>
  <sheetProtection/>
  <mergeCells count="37">
    <mergeCell ref="B34:K34"/>
    <mergeCell ref="B35:K35"/>
    <mergeCell ref="B36:K36"/>
    <mergeCell ref="L15:L17"/>
    <mergeCell ref="C16:D16"/>
    <mergeCell ref="E16:E17"/>
    <mergeCell ref="F16:G16"/>
    <mergeCell ref="H16:H17"/>
    <mergeCell ref="I16:J16"/>
    <mergeCell ref="K16:K17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A15:A17"/>
    <mergeCell ref="B15:B17"/>
    <mergeCell ref="C15:E15"/>
    <mergeCell ref="A3:E3"/>
    <mergeCell ref="A4:E4"/>
    <mergeCell ref="A5:E5"/>
    <mergeCell ref="A6:E6"/>
    <mergeCell ref="A7:E7"/>
    <mergeCell ref="A8:E8"/>
    <mergeCell ref="F12:G12"/>
    <mergeCell ref="F13:L13"/>
    <mergeCell ref="F5:L5"/>
    <mergeCell ref="F6:L6"/>
    <mergeCell ref="F7:L7"/>
    <mergeCell ref="F8:G8"/>
    <mergeCell ref="F10:G10"/>
    <mergeCell ref="F11:G11"/>
  </mergeCells>
  <printOptions horizontalCentered="1"/>
  <pageMargins left="0" right="0" top="0.31496062992125984" bottom="0.35433070866141736" header="0.31496062992125984" footer="0.31496062992125984"/>
  <pageSetup fitToHeight="2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0" zoomScaleNormal="70" zoomScalePageLayoutView="0" workbookViewId="0" topLeftCell="A16">
      <selection activeCell="S6" sqref="S6"/>
    </sheetView>
  </sheetViews>
  <sheetFormatPr defaultColWidth="13.00390625" defaultRowHeight="15"/>
  <cols>
    <col min="1" max="1" width="52.00390625" style="24" customWidth="1"/>
    <col min="2" max="2" width="24.57421875" style="24" customWidth="1"/>
    <col min="3" max="3" width="15.00390625" style="24" customWidth="1"/>
    <col min="4" max="4" width="15.00390625" style="25" customWidth="1"/>
    <col min="5" max="10" width="15.00390625" style="24" customWidth="1"/>
    <col min="11" max="11" width="14.421875" style="24" customWidth="1"/>
    <col min="12" max="12" width="14.140625" style="24" customWidth="1"/>
    <col min="13" max="235" width="9.140625" style="24" customWidth="1"/>
    <col min="236" max="236" width="8.140625" style="24" customWidth="1"/>
    <col min="237" max="237" width="13.421875" style="24" customWidth="1"/>
    <col min="238" max="238" width="32.00390625" style="24" customWidth="1"/>
    <col min="239" max="239" width="17.8515625" style="24" customWidth="1"/>
    <col min="240" max="240" width="14.140625" style="24" customWidth="1"/>
    <col min="241" max="241" width="17.140625" style="24" customWidth="1"/>
    <col min="242" max="242" width="12.421875" style="24" customWidth="1"/>
    <col min="243" max="243" width="15.140625" style="24" customWidth="1"/>
    <col min="244" max="244" width="17.57421875" style="24" customWidth="1"/>
    <col min="245" max="245" width="15.140625" style="24" customWidth="1"/>
    <col min="246" max="246" width="12.8515625" style="24" customWidth="1"/>
    <col min="247" max="247" width="13.57421875" style="24" customWidth="1"/>
    <col min="248" max="248" width="17.140625" style="24" customWidth="1"/>
    <col min="249" max="249" width="19.00390625" style="24" customWidth="1"/>
    <col min="250" max="16384" width="13.00390625" style="24" customWidth="1"/>
  </cols>
  <sheetData>
    <row r="1" ht="24.75" customHeight="1">
      <c r="J1" s="108" t="s">
        <v>61</v>
      </c>
    </row>
    <row r="2" spans="1:10" ht="60" customHeight="1">
      <c r="A2" s="318" t="s">
        <v>62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2" ht="30" customHeight="1" thickBot="1">
      <c r="A3" s="47" t="s">
        <v>114</v>
      </c>
      <c r="C3" s="26"/>
      <c r="I3" s="26"/>
      <c r="L3" s="26" t="s">
        <v>47</v>
      </c>
    </row>
    <row r="4" spans="1:12" ht="78" thickBot="1">
      <c r="A4" s="44" t="s">
        <v>48</v>
      </c>
      <c r="B4" s="44" t="s">
        <v>49</v>
      </c>
      <c r="C4" s="44" t="s">
        <v>50</v>
      </c>
      <c r="D4" s="44" t="s">
        <v>70</v>
      </c>
      <c r="E4" s="44" t="s">
        <v>78</v>
      </c>
      <c r="F4" s="44" t="s">
        <v>79</v>
      </c>
      <c r="G4" s="44" t="s">
        <v>80</v>
      </c>
      <c r="H4" s="44" t="s">
        <v>99</v>
      </c>
      <c r="I4" s="44" t="s">
        <v>81</v>
      </c>
      <c r="J4" s="44" t="s">
        <v>104</v>
      </c>
      <c r="K4" s="44" t="s">
        <v>119</v>
      </c>
      <c r="L4" s="44" t="s">
        <v>120</v>
      </c>
    </row>
    <row r="5" spans="1:12" ht="15.75" thickBot="1">
      <c r="A5" s="51">
        <v>1</v>
      </c>
      <c r="B5" s="29">
        <v>2</v>
      </c>
      <c r="C5" s="52">
        <v>3</v>
      </c>
      <c r="D5" s="29">
        <v>4</v>
      </c>
      <c r="E5" s="52">
        <v>5</v>
      </c>
      <c r="F5" s="29">
        <v>6</v>
      </c>
      <c r="G5" s="52">
        <v>7</v>
      </c>
      <c r="H5" s="52">
        <v>8</v>
      </c>
      <c r="I5" s="52">
        <v>9</v>
      </c>
      <c r="J5" s="52">
        <v>10</v>
      </c>
      <c r="K5" s="52">
        <v>9</v>
      </c>
      <c r="L5" s="52">
        <v>10</v>
      </c>
    </row>
    <row r="6" spans="1:12" ht="36">
      <c r="A6" s="319" t="s">
        <v>51</v>
      </c>
      <c r="B6" s="50" t="s">
        <v>53</v>
      </c>
      <c r="C6" s="54">
        <f aca="true" t="shared" si="0" ref="C6:I7">C8+C10+C12+C14+C16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>H8+H10+H12+H14+H16</f>
        <v>0</v>
      </c>
      <c r="I6" s="54">
        <f t="shared" si="0"/>
        <v>0</v>
      </c>
      <c r="J6" s="54">
        <f aca="true" t="shared" si="1" ref="J6:L7">J8+J10+J12+J14+J16</f>
        <v>0</v>
      </c>
      <c r="K6" s="54">
        <f t="shared" si="1"/>
        <v>0</v>
      </c>
      <c r="L6" s="54">
        <f t="shared" si="1"/>
        <v>0</v>
      </c>
    </row>
    <row r="7" spans="1:12" s="45" customFormat="1" ht="36">
      <c r="A7" s="320"/>
      <c r="B7" s="46" t="s">
        <v>54</v>
      </c>
      <c r="C7" s="32">
        <f t="shared" si="0"/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>H9+H11+H13+H15+H17</f>
        <v>0</v>
      </c>
      <c r="I7" s="32">
        <f t="shared" si="0"/>
        <v>0</v>
      </c>
      <c r="J7" s="32">
        <f t="shared" si="1"/>
        <v>0</v>
      </c>
      <c r="K7" s="32">
        <f t="shared" si="1"/>
        <v>0</v>
      </c>
      <c r="L7" s="32">
        <f t="shared" si="1"/>
        <v>0</v>
      </c>
    </row>
    <row r="8" spans="1:12" ht="36">
      <c r="A8" s="321" t="s">
        <v>52</v>
      </c>
      <c r="B8" s="50" t="s">
        <v>53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36">
      <c r="A9" s="322"/>
      <c r="B9" s="46" t="s">
        <v>54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36">
      <c r="A10" s="321" t="s">
        <v>55</v>
      </c>
      <c r="B10" s="46" t="s">
        <v>53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36">
      <c r="A11" s="322"/>
      <c r="B11" s="46" t="s">
        <v>54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36">
      <c r="A12" s="321" t="s">
        <v>56</v>
      </c>
      <c r="B12" s="46" t="s">
        <v>53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36">
      <c r="A13" s="322"/>
      <c r="B13" s="46" t="s">
        <v>54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36">
      <c r="A14" s="321" t="s">
        <v>56</v>
      </c>
      <c r="B14" s="46" t="s">
        <v>53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36">
      <c r="A15" s="322"/>
      <c r="B15" s="46" t="s">
        <v>54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36">
      <c r="A16" s="321" t="s">
        <v>56</v>
      </c>
      <c r="B16" s="46" t="s">
        <v>53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36">
      <c r="A17" s="322"/>
      <c r="B17" s="46" t="s">
        <v>54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</sheetData>
  <sheetProtection/>
  <mergeCells count="7">
    <mergeCell ref="A2:J2"/>
    <mergeCell ref="A6:A7"/>
    <mergeCell ref="A16:A17"/>
    <mergeCell ref="A8:A9"/>
    <mergeCell ref="A10:A11"/>
    <mergeCell ref="A12:A13"/>
    <mergeCell ref="A14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ignoredErrors>
    <ignoredError sqref="I6:I7 C6:G7 H6:H7 J6:J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67" zoomScaleNormal="67" zoomScalePageLayoutView="0" workbookViewId="0" topLeftCell="M4">
      <selection activeCell="L6" sqref="L6:L7"/>
    </sheetView>
  </sheetViews>
  <sheetFormatPr defaultColWidth="13.00390625" defaultRowHeight="15"/>
  <cols>
    <col min="1" max="1" width="52.00390625" style="24" customWidth="1"/>
    <col min="2" max="2" width="24.57421875" style="24" customWidth="1"/>
    <col min="3" max="3" width="15.00390625" style="24" customWidth="1"/>
    <col min="4" max="4" width="15.00390625" style="25" customWidth="1"/>
    <col min="5" max="12" width="15.00390625" style="24" customWidth="1"/>
    <col min="13" max="13" width="16.57421875" style="24" customWidth="1"/>
    <col min="14" max="14" width="13.00390625" style="24" customWidth="1"/>
    <col min="15" max="237" width="9.140625" style="24" customWidth="1"/>
    <col min="238" max="238" width="8.140625" style="24" customWidth="1"/>
    <col min="239" max="239" width="13.421875" style="24" customWidth="1"/>
    <col min="240" max="240" width="32.00390625" style="24" customWidth="1"/>
    <col min="241" max="241" width="17.8515625" style="24" customWidth="1"/>
    <col min="242" max="242" width="14.140625" style="24" customWidth="1"/>
    <col min="243" max="243" width="17.140625" style="24" customWidth="1"/>
    <col min="244" max="244" width="12.421875" style="24" customWidth="1"/>
    <col min="245" max="245" width="15.140625" style="24" customWidth="1"/>
    <col min="246" max="246" width="17.57421875" style="24" customWidth="1"/>
    <col min="247" max="247" width="15.140625" style="24" customWidth="1"/>
    <col min="248" max="248" width="12.8515625" style="24" customWidth="1"/>
    <col min="249" max="249" width="13.57421875" style="24" customWidth="1"/>
    <col min="250" max="250" width="17.140625" style="24" customWidth="1"/>
    <col min="251" max="251" width="19.00390625" style="24" customWidth="1"/>
    <col min="252" max="16384" width="13.00390625" style="24" customWidth="1"/>
  </cols>
  <sheetData>
    <row r="1" ht="24.75" customHeight="1">
      <c r="N1" s="108" t="s">
        <v>61</v>
      </c>
    </row>
    <row r="2" spans="1:12" ht="60" customHeight="1">
      <c r="A2" s="318" t="s">
        <v>423</v>
      </c>
      <c r="B2" s="318"/>
      <c r="C2" s="318"/>
      <c r="D2" s="318"/>
      <c r="E2" s="318"/>
      <c r="F2" s="318"/>
      <c r="G2" s="318"/>
      <c r="H2" s="318"/>
      <c r="I2" s="318"/>
      <c r="J2" s="318"/>
      <c r="K2" s="180"/>
      <c r="L2" s="179"/>
    </row>
    <row r="3" spans="1:14" ht="30" customHeight="1" thickBot="1">
      <c r="A3" s="47" t="str">
        <f>'Форма 1'!A3</f>
        <v>на 1 января 2019 г.</v>
      </c>
      <c r="C3" s="26"/>
      <c r="I3" s="26"/>
      <c r="N3" s="26" t="s">
        <v>47</v>
      </c>
    </row>
    <row r="4" spans="1:14" ht="78" thickBot="1">
      <c r="A4" s="44" t="s">
        <v>48</v>
      </c>
      <c r="B4" s="44" t="s">
        <v>49</v>
      </c>
      <c r="C4" s="44" t="s">
        <v>50</v>
      </c>
      <c r="D4" s="44" t="s">
        <v>70</v>
      </c>
      <c r="E4" s="44" t="s">
        <v>78</v>
      </c>
      <c r="F4" s="44" t="s">
        <v>79</v>
      </c>
      <c r="G4" s="44" t="s">
        <v>80</v>
      </c>
      <c r="H4" s="44" t="s">
        <v>99</v>
      </c>
      <c r="I4" s="44" t="s">
        <v>81</v>
      </c>
      <c r="J4" s="44" t="s">
        <v>104</v>
      </c>
      <c r="K4" s="44" t="s">
        <v>119</v>
      </c>
      <c r="L4" s="44" t="s">
        <v>120</v>
      </c>
      <c r="M4" s="44" t="s">
        <v>380</v>
      </c>
      <c r="N4" s="44" t="s">
        <v>381</v>
      </c>
    </row>
    <row r="5" spans="1:14" ht="15.75" thickBot="1">
      <c r="A5" s="51">
        <v>1</v>
      </c>
      <c r="B5" s="29">
        <v>2</v>
      </c>
      <c r="C5" s="52">
        <v>3</v>
      </c>
      <c r="D5" s="29">
        <v>4</v>
      </c>
      <c r="E5" s="52">
        <v>5</v>
      </c>
      <c r="F5" s="29">
        <v>6</v>
      </c>
      <c r="G5" s="52">
        <v>7</v>
      </c>
      <c r="H5" s="52">
        <v>8</v>
      </c>
      <c r="I5" s="52">
        <v>9</v>
      </c>
      <c r="J5" s="52">
        <v>10</v>
      </c>
      <c r="K5" s="52"/>
      <c r="L5" s="52"/>
      <c r="M5" s="52">
        <v>11</v>
      </c>
      <c r="N5" s="52">
        <v>12</v>
      </c>
    </row>
    <row r="6" spans="1:14" ht="36">
      <c r="A6" s="319" t="s">
        <v>51</v>
      </c>
      <c r="B6" s="50" t="s">
        <v>53</v>
      </c>
      <c r="C6" s="54">
        <v>0</v>
      </c>
      <c r="D6" s="54">
        <v>0</v>
      </c>
      <c r="E6" s="54">
        <v>4594.91</v>
      </c>
      <c r="F6" s="54">
        <v>2906.3</v>
      </c>
      <c r="G6" s="54">
        <v>477.29999999999995</v>
      </c>
      <c r="H6" s="54">
        <v>203.09999999999997</v>
      </c>
      <c r="I6" s="54">
        <v>200</v>
      </c>
      <c r="J6" s="54">
        <v>0</v>
      </c>
      <c r="K6" s="54">
        <v>150</v>
      </c>
      <c r="L6" s="54">
        <v>129</v>
      </c>
      <c r="M6" s="249">
        <v>1510.2</v>
      </c>
      <c r="N6" s="249">
        <v>0</v>
      </c>
    </row>
    <row r="7" spans="1:14" s="45" customFormat="1" ht="36">
      <c r="A7" s="320"/>
      <c r="B7" s="46" t="s">
        <v>54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64.3</v>
      </c>
      <c r="L7" s="32">
        <v>64.3</v>
      </c>
      <c r="M7" s="32">
        <v>0</v>
      </c>
      <c r="N7" s="32">
        <v>0</v>
      </c>
    </row>
    <row r="8" spans="1:14" ht="36">
      <c r="A8" s="321" t="s">
        <v>397</v>
      </c>
      <c r="B8" s="50" t="s">
        <v>53</v>
      </c>
      <c r="C8" s="53">
        <v>0</v>
      </c>
      <c r="D8" s="53">
        <v>0</v>
      </c>
      <c r="E8" s="53">
        <v>2842.21</v>
      </c>
      <c r="F8" s="53">
        <v>1355</v>
      </c>
      <c r="G8" s="53">
        <v>177.3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</row>
    <row r="9" spans="1:14" ht="44.25" customHeight="1">
      <c r="A9" s="322"/>
      <c r="B9" s="46" t="s">
        <v>54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</row>
    <row r="10" spans="1:14" ht="36">
      <c r="A10" s="321" t="s">
        <v>398</v>
      </c>
      <c r="B10" s="46" t="s">
        <v>53</v>
      </c>
      <c r="C10" s="32">
        <v>0</v>
      </c>
      <c r="D10" s="32">
        <v>0</v>
      </c>
      <c r="E10" s="32">
        <v>201.4</v>
      </c>
      <c r="F10" s="32">
        <v>0</v>
      </c>
      <c r="G10" s="32">
        <v>150</v>
      </c>
      <c r="H10" s="32">
        <v>53.1</v>
      </c>
      <c r="I10" s="32">
        <v>50</v>
      </c>
      <c r="J10" s="32">
        <v>0</v>
      </c>
      <c r="K10" s="32">
        <v>0</v>
      </c>
      <c r="L10" s="32">
        <v>0</v>
      </c>
      <c r="M10" s="32">
        <v>50</v>
      </c>
      <c r="N10" s="32">
        <v>0</v>
      </c>
    </row>
    <row r="11" spans="1:14" ht="44.25" customHeight="1">
      <c r="A11" s="322"/>
      <c r="B11" s="46" t="s">
        <v>54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48">
        <v>64.3</v>
      </c>
      <c r="L11" s="248">
        <v>64.3</v>
      </c>
      <c r="M11" s="32">
        <v>0</v>
      </c>
      <c r="N11" s="32">
        <v>0</v>
      </c>
    </row>
    <row r="12" spans="1:14" ht="36">
      <c r="A12" s="321" t="s">
        <v>424</v>
      </c>
      <c r="B12" s="46" t="s">
        <v>53</v>
      </c>
      <c r="C12" s="32">
        <v>0</v>
      </c>
      <c r="D12" s="32">
        <v>0</v>
      </c>
      <c r="E12" s="32">
        <v>1551.3</v>
      </c>
      <c r="F12" s="32">
        <v>1551.3</v>
      </c>
      <c r="G12" s="32">
        <v>149.99999999999997</v>
      </c>
      <c r="H12" s="32">
        <v>149.99999999999997</v>
      </c>
      <c r="I12" s="32">
        <v>150</v>
      </c>
      <c r="J12" s="32">
        <v>0</v>
      </c>
      <c r="K12" s="32">
        <v>150</v>
      </c>
      <c r="L12" s="248">
        <v>129</v>
      </c>
      <c r="M12" s="248">
        <v>1460.2</v>
      </c>
      <c r="N12" s="32">
        <v>0</v>
      </c>
    </row>
    <row r="13" spans="1:14" ht="36">
      <c r="A13" s="322"/>
      <c r="B13" s="46" t="s">
        <v>54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</sheetData>
  <sheetProtection/>
  <mergeCells count="5">
    <mergeCell ref="A2:J2"/>
    <mergeCell ref="A6:A7"/>
    <mergeCell ref="A8:A9"/>
    <mergeCell ref="A10:A11"/>
    <mergeCell ref="A12:A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0" zoomScaleNormal="70" zoomScalePageLayoutView="0" workbookViewId="0" topLeftCell="A1">
      <pane ySplit="7" topLeftCell="A23" activePane="bottomLeft" state="frozen"/>
      <selection pane="topLeft" activeCell="A1" sqref="A1"/>
      <selection pane="bottomLeft" activeCell="K9" sqref="K9:L11"/>
    </sheetView>
  </sheetViews>
  <sheetFormatPr defaultColWidth="9.140625" defaultRowHeight="15"/>
  <cols>
    <col min="1" max="1" width="33.57421875" style="177" customWidth="1"/>
    <col min="2" max="3" width="10.421875" style="177" customWidth="1"/>
    <col min="4" max="4" width="12.57421875" style="177" customWidth="1"/>
    <col min="5" max="5" width="16.421875" style="177" customWidth="1"/>
    <col min="6" max="6" width="15.140625" style="177" customWidth="1"/>
    <col min="7" max="7" width="0.85546875" style="177" customWidth="1"/>
    <col min="8" max="8" width="32.57421875" style="0" customWidth="1"/>
    <col min="9" max="9" width="13.8515625" style="0" customWidth="1"/>
    <col min="10" max="10" width="15.140625" style="0" customWidth="1"/>
    <col min="11" max="11" width="13.57421875" style="0" customWidth="1"/>
    <col min="12" max="12" width="15.57421875" style="0" customWidth="1"/>
  </cols>
  <sheetData>
    <row r="1" spans="1:12" ht="16.5" customHeight="1">
      <c r="A1" s="343" t="s">
        <v>375</v>
      </c>
      <c r="B1" s="343"/>
      <c r="C1" s="343"/>
      <c r="D1" s="343"/>
      <c r="E1" s="343"/>
      <c r="F1" s="343"/>
      <c r="G1" s="343"/>
      <c r="H1" s="343"/>
      <c r="I1" s="343"/>
      <c r="J1" s="343"/>
      <c r="L1" s="108" t="s">
        <v>144</v>
      </c>
    </row>
    <row r="2" spans="1:12" ht="18.75" customHeight="1">
      <c r="A2" s="124"/>
      <c r="B2" s="125" t="s">
        <v>145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4.25" customHeight="1">
      <c r="A3" s="126" t="s">
        <v>146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33" customHeight="1">
      <c r="A4" s="344" t="s">
        <v>147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127"/>
    </row>
    <row r="5" spans="1:12" ht="47.25" customHeight="1">
      <c r="A5" s="344" t="s">
        <v>382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127"/>
    </row>
    <row r="6" spans="1:7" s="130" customFormat="1" ht="21" customHeight="1">
      <c r="A6" s="128" t="str">
        <f>'Форма 1'!A3</f>
        <v>на 1 января 2019 г.</v>
      </c>
      <c r="B6" s="129"/>
      <c r="C6" s="128"/>
      <c r="D6" s="128"/>
      <c r="E6" s="128"/>
      <c r="F6" s="128"/>
      <c r="G6" s="128"/>
    </row>
    <row r="7" spans="1:17" ht="66" customHeight="1">
      <c r="A7" s="131" t="s">
        <v>148</v>
      </c>
      <c r="B7" s="131" t="s">
        <v>149</v>
      </c>
      <c r="C7" s="132" t="s">
        <v>71</v>
      </c>
      <c r="D7" s="131" t="s">
        <v>150</v>
      </c>
      <c r="E7" s="131" t="s">
        <v>379</v>
      </c>
      <c r="F7" s="131" t="s">
        <v>378</v>
      </c>
      <c r="G7" s="133"/>
      <c r="H7" s="131" t="s">
        <v>151</v>
      </c>
      <c r="I7" s="132" t="s">
        <v>71</v>
      </c>
      <c r="J7" s="131" t="s">
        <v>149</v>
      </c>
      <c r="K7" s="131" t="s">
        <v>377</v>
      </c>
      <c r="L7" s="131" t="s">
        <v>376</v>
      </c>
      <c r="M7" s="345" t="s">
        <v>152</v>
      </c>
      <c r="N7" s="346"/>
      <c r="O7" s="346"/>
      <c r="P7" s="346"/>
      <c r="Q7" s="346"/>
    </row>
    <row r="8" spans="1:12" s="130" customFormat="1" ht="24" customHeight="1">
      <c r="A8" s="134" t="s">
        <v>153</v>
      </c>
      <c r="B8" s="135"/>
      <c r="C8" s="136"/>
      <c r="D8" s="136"/>
      <c r="E8" s="136"/>
      <c r="F8" s="136"/>
      <c r="G8" s="137"/>
      <c r="H8" s="138"/>
      <c r="I8" s="138"/>
      <c r="J8" s="138"/>
      <c r="K8" s="138"/>
      <c r="L8" s="138"/>
    </row>
    <row r="9" spans="1:12" ht="75" customHeight="1">
      <c r="A9" s="323" t="s">
        <v>154</v>
      </c>
      <c r="B9" s="325" t="s">
        <v>155</v>
      </c>
      <c r="C9" s="325" t="s">
        <v>110</v>
      </c>
      <c r="D9" s="327" t="s">
        <v>156</v>
      </c>
      <c r="E9" s="347">
        <v>99.9511759018226</v>
      </c>
      <c r="F9" s="347">
        <v>99.9511759018226</v>
      </c>
      <c r="G9" s="137"/>
      <c r="H9" s="140" t="s">
        <v>157</v>
      </c>
      <c r="I9" s="141" t="s">
        <v>158</v>
      </c>
      <c r="J9" s="142" t="s">
        <v>159</v>
      </c>
      <c r="K9" s="268"/>
      <c r="L9" s="268"/>
    </row>
    <row r="10" spans="1:12" ht="63" customHeight="1">
      <c r="A10" s="324"/>
      <c r="B10" s="326"/>
      <c r="C10" s="326"/>
      <c r="D10" s="328"/>
      <c r="E10" s="348"/>
      <c r="F10" s="348"/>
      <c r="G10" s="137"/>
      <c r="H10" s="140" t="s">
        <v>160</v>
      </c>
      <c r="I10" s="141" t="s">
        <v>158</v>
      </c>
      <c r="J10" s="118" t="s">
        <v>161</v>
      </c>
      <c r="K10" s="268"/>
      <c r="L10" s="268"/>
    </row>
    <row r="11" spans="1:12" ht="75" customHeight="1">
      <c r="A11" s="323" t="s">
        <v>162</v>
      </c>
      <c r="B11" s="325" t="s">
        <v>163</v>
      </c>
      <c r="C11" s="325" t="s">
        <v>110</v>
      </c>
      <c r="D11" s="327" t="s">
        <v>164</v>
      </c>
      <c r="E11" s="341">
        <v>13.892749775970984</v>
      </c>
      <c r="F11" s="341">
        <v>14.993279726067655</v>
      </c>
      <c r="G11" s="137"/>
      <c r="H11" s="140" t="s">
        <v>165</v>
      </c>
      <c r="I11" s="141" t="s">
        <v>166</v>
      </c>
      <c r="J11" s="118" t="s">
        <v>167</v>
      </c>
      <c r="K11" s="143"/>
      <c r="L11" s="143"/>
    </row>
    <row r="12" spans="1:12" ht="53.25" customHeight="1">
      <c r="A12" s="324"/>
      <c r="B12" s="326"/>
      <c r="C12" s="326"/>
      <c r="D12" s="328"/>
      <c r="E12" s="342"/>
      <c r="F12" s="342"/>
      <c r="G12" s="144"/>
      <c r="H12" s="140" t="s">
        <v>168</v>
      </c>
      <c r="I12" s="141" t="s">
        <v>166</v>
      </c>
      <c r="J12" s="118" t="s">
        <v>169</v>
      </c>
      <c r="K12" s="143"/>
      <c r="L12" s="143"/>
    </row>
    <row r="13" spans="1:12" ht="81" customHeight="1">
      <c r="A13" s="323" t="s">
        <v>170</v>
      </c>
      <c r="B13" s="325" t="s">
        <v>171</v>
      </c>
      <c r="C13" s="325" t="s">
        <v>110</v>
      </c>
      <c r="D13" s="327" t="s">
        <v>172</v>
      </c>
      <c r="E13" s="341">
        <v>48.7940308503736</v>
      </c>
      <c r="F13" s="341">
        <v>55.85498839360966</v>
      </c>
      <c r="G13" s="137"/>
      <c r="H13" s="140" t="s">
        <v>173</v>
      </c>
      <c r="I13" s="141" t="s">
        <v>174</v>
      </c>
      <c r="J13" s="118" t="s">
        <v>175</v>
      </c>
      <c r="K13" s="143"/>
      <c r="L13" s="143"/>
    </row>
    <row r="14" spans="1:12" ht="65.25" customHeight="1">
      <c r="A14" s="324"/>
      <c r="B14" s="326"/>
      <c r="C14" s="326"/>
      <c r="D14" s="328"/>
      <c r="E14" s="342"/>
      <c r="F14" s="342"/>
      <c r="G14" s="137"/>
      <c r="H14" s="140" t="s">
        <v>176</v>
      </c>
      <c r="I14" s="141" t="s">
        <v>174</v>
      </c>
      <c r="J14" s="118" t="s">
        <v>177</v>
      </c>
      <c r="K14" s="143"/>
      <c r="L14" s="143"/>
    </row>
    <row r="15" spans="1:12" ht="81" customHeight="1">
      <c r="A15" s="323" t="s">
        <v>178</v>
      </c>
      <c r="B15" s="325" t="s">
        <v>179</v>
      </c>
      <c r="C15" s="325" t="s">
        <v>110</v>
      </c>
      <c r="D15" s="327" t="s">
        <v>180</v>
      </c>
      <c r="E15" s="341">
        <v>47.895057962172054</v>
      </c>
      <c r="F15" s="341">
        <v>58.99117413995681</v>
      </c>
      <c r="G15" s="137"/>
      <c r="H15" s="140" t="s">
        <v>181</v>
      </c>
      <c r="I15" s="141" t="s">
        <v>174</v>
      </c>
      <c r="J15" s="118" t="s">
        <v>182</v>
      </c>
      <c r="K15" s="143"/>
      <c r="L15" s="143"/>
    </row>
    <row r="16" spans="1:12" ht="54.75">
      <c r="A16" s="324"/>
      <c r="B16" s="326"/>
      <c r="C16" s="326"/>
      <c r="D16" s="328"/>
      <c r="E16" s="342"/>
      <c r="F16" s="342"/>
      <c r="G16" s="137"/>
      <c r="H16" s="140" t="s">
        <v>183</v>
      </c>
      <c r="I16" s="141" t="s">
        <v>174</v>
      </c>
      <c r="J16" s="118" t="s">
        <v>184</v>
      </c>
      <c r="K16" s="143"/>
      <c r="L16" s="143"/>
    </row>
    <row r="17" spans="1:12" ht="81" customHeight="1">
      <c r="A17" s="323" t="s">
        <v>185</v>
      </c>
      <c r="B17" s="325" t="s">
        <v>186</v>
      </c>
      <c r="C17" s="325" t="s">
        <v>110</v>
      </c>
      <c r="D17" s="327" t="s">
        <v>187</v>
      </c>
      <c r="E17" s="341"/>
      <c r="F17" s="341"/>
      <c r="G17" s="137"/>
      <c r="H17" s="140" t="s">
        <v>188</v>
      </c>
      <c r="I17" s="141" t="s">
        <v>174</v>
      </c>
      <c r="J17" s="118" t="s">
        <v>189</v>
      </c>
      <c r="K17" s="143"/>
      <c r="L17" s="143"/>
    </row>
    <row r="18" spans="1:12" ht="67.5" customHeight="1">
      <c r="A18" s="324"/>
      <c r="B18" s="326"/>
      <c r="C18" s="326"/>
      <c r="D18" s="328"/>
      <c r="E18" s="342"/>
      <c r="F18" s="342"/>
      <c r="G18" s="145"/>
      <c r="H18" s="140" t="s">
        <v>190</v>
      </c>
      <c r="I18" s="141" t="s">
        <v>174</v>
      </c>
      <c r="J18" s="118" t="s">
        <v>191</v>
      </c>
      <c r="K18" s="143"/>
      <c r="L18" s="143"/>
    </row>
    <row r="19" spans="1:12" ht="90" customHeight="1">
      <c r="A19" s="323" t="s">
        <v>192</v>
      </c>
      <c r="B19" s="325" t="s">
        <v>193</v>
      </c>
      <c r="C19" s="325" t="s">
        <v>110</v>
      </c>
      <c r="D19" s="327" t="s">
        <v>194</v>
      </c>
      <c r="E19" s="341"/>
      <c r="F19" s="341"/>
      <c r="G19" s="145"/>
      <c r="H19" s="140" t="s">
        <v>195</v>
      </c>
      <c r="I19" s="141" t="s">
        <v>196</v>
      </c>
      <c r="J19" s="118" t="s">
        <v>197</v>
      </c>
      <c r="K19" s="143"/>
      <c r="L19" s="143"/>
    </row>
    <row r="20" spans="1:12" ht="69.75" customHeight="1">
      <c r="A20" s="324"/>
      <c r="B20" s="326"/>
      <c r="C20" s="326"/>
      <c r="D20" s="328"/>
      <c r="E20" s="342"/>
      <c r="F20" s="342"/>
      <c r="G20" s="146"/>
      <c r="H20" s="140" t="s">
        <v>198</v>
      </c>
      <c r="I20" s="141" t="s">
        <v>196</v>
      </c>
      <c r="J20" s="118" t="s">
        <v>199</v>
      </c>
      <c r="K20" s="143"/>
      <c r="L20" s="143"/>
    </row>
    <row r="21" spans="1:12" ht="22.5" customHeight="1">
      <c r="A21" s="147" t="s">
        <v>200</v>
      </c>
      <c r="B21" s="148"/>
      <c r="C21" s="149"/>
      <c r="D21" s="149"/>
      <c r="E21" s="149"/>
      <c r="F21" s="149"/>
      <c r="G21" s="149"/>
      <c r="H21" s="150"/>
      <c r="I21" s="150"/>
      <c r="J21" s="150"/>
      <c r="K21" s="150"/>
      <c r="L21" s="150"/>
    </row>
    <row r="22" spans="1:12" ht="64.5" customHeight="1">
      <c r="A22" s="323" t="s">
        <v>201</v>
      </c>
      <c r="B22" s="325" t="s">
        <v>202</v>
      </c>
      <c r="C22" s="325" t="s">
        <v>203</v>
      </c>
      <c r="D22" s="327" t="s">
        <v>204</v>
      </c>
      <c r="E22" s="329"/>
      <c r="F22" s="329"/>
      <c r="G22" s="146"/>
      <c r="H22" s="140" t="s">
        <v>205</v>
      </c>
      <c r="I22" s="141" t="s">
        <v>206</v>
      </c>
      <c r="J22" s="118" t="s">
        <v>207</v>
      </c>
      <c r="K22" s="143"/>
      <c r="L22" s="143"/>
    </row>
    <row r="23" spans="1:12" ht="55.5" customHeight="1">
      <c r="A23" s="324"/>
      <c r="B23" s="326"/>
      <c r="C23" s="326"/>
      <c r="D23" s="328"/>
      <c r="E23" s="330"/>
      <c r="F23" s="330"/>
      <c r="G23" s="151"/>
      <c r="H23" s="140" t="s">
        <v>208</v>
      </c>
      <c r="I23" s="141" t="s">
        <v>209</v>
      </c>
      <c r="J23" s="118" t="s">
        <v>210</v>
      </c>
      <c r="K23" s="143"/>
      <c r="L23" s="143"/>
    </row>
    <row r="24" spans="1:12" ht="66" customHeight="1">
      <c r="A24" s="323" t="s">
        <v>211</v>
      </c>
      <c r="B24" s="325" t="s">
        <v>212</v>
      </c>
      <c r="C24" s="325" t="s">
        <v>213</v>
      </c>
      <c r="D24" s="327" t="s">
        <v>214</v>
      </c>
      <c r="E24" s="329"/>
      <c r="F24" s="329"/>
      <c r="G24" s="146"/>
      <c r="H24" s="140" t="s">
        <v>215</v>
      </c>
      <c r="I24" s="141" t="s">
        <v>166</v>
      </c>
      <c r="J24" s="118" t="s">
        <v>216</v>
      </c>
      <c r="K24" s="143"/>
      <c r="L24" s="143"/>
    </row>
    <row r="25" spans="1:12" ht="58.5" customHeight="1">
      <c r="A25" s="324"/>
      <c r="B25" s="326"/>
      <c r="C25" s="326"/>
      <c r="D25" s="328"/>
      <c r="E25" s="330"/>
      <c r="F25" s="330"/>
      <c r="G25" s="146"/>
      <c r="H25" s="140" t="s">
        <v>208</v>
      </c>
      <c r="I25" s="141" t="s">
        <v>209</v>
      </c>
      <c r="J25" s="118" t="s">
        <v>210</v>
      </c>
      <c r="K25" s="143"/>
      <c r="L25" s="143"/>
    </row>
    <row r="26" spans="1:12" ht="60.75" customHeight="1">
      <c r="A26" s="323" t="s">
        <v>217</v>
      </c>
      <c r="B26" s="325" t="s">
        <v>218</v>
      </c>
      <c r="C26" s="325" t="s">
        <v>219</v>
      </c>
      <c r="D26" s="327" t="s">
        <v>220</v>
      </c>
      <c r="E26" s="329"/>
      <c r="F26" s="329"/>
      <c r="G26" s="146"/>
      <c r="H26" s="140" t="s">
        <v>221</v>
      </c>
      <c r="I26" s="141" t="s">
        <v>222</v>
      </c>
      <c r="J26" s="118" t="s">
        <v>223</v>
      </c>
      <c r="K26" s="143"/>
      <c r="L26" s="143"/>
    </row>
    <row r="27" spans="1:12" ht="50.25" customHeight="1">
      <c r="A27" s="324"/>
      <c r="B27" s="326"/>
      <c r="C27" s="326"/>
      <c r="D27" s="328"/>
      <c r="E27" s="330"/>
      <c r="F27" s="330"/>
      <c r="G27" s="151"/>
      <c r="H27" s="140" t="s">
        <v>224</v>
      </c>
      <c r="I27" s="141" t="s">
        <v>225</v>
      </c>
      <c r="J27" s="118" t="s">
        <v>226</v>
      </c>
      <c r="K27" s="143"/>
      <c r="L27" s="143"/>
    </row>
    <row r="28" spans="1:12" ht="66" customHeight="1">
      <c r="A28" s="323" t="s">
        <v>227</v>
      </c>
      <c r="B28" s="325" t="s">
        <v>228</v>
      </c>
      <c r="C28" s="325" t="s">
        <v>219</v>
      </c>
      <c r="D28" s="327" t="s">
        <v>229</v>
      </c>
      <c r="E28" s="152"/>
      <c r="F28" s="152"/>
      <c r="G28" s="146"/>
      <c r="H28" s="140" t="s">
        <v>230</v>
      </c>
      <c r="I28" s="141" t="s">
        <v>222</v>
      </c>
      <c r="J28" s="118" t="s">
        <v>231</v>
      </c>
      <c r="K28" s="143"/>
      <c r="L28" s="143"/>
    </row>
    <row r="29" spans="1:12" ht="54" customHeight="1">
      <c r="A29" s="324"/>
      <c r="B29" s="326"/>
      <c r="C29" s="326"/>
      <c r="D29" s="328"/>
      <c r="E29" s="152"/>
      <c r="F29" s="152"/>
      <c r="G29" s="151"/>
      <c r="H29" s="140" t="s">
        <v>224</v>
      </c>
      <c r="I29" s="141" t="s">
        <v>225</v>
      </c>
      <c r="J29" s="118" t="s">
        <v>226</v>
      </c>
      <c r="K29" s="143"/>
      <c r="L29" s="143"/>
    </row>
    <row r="30" spans="1:12" ht="60" customHeight="1">
      <c r="A30" s="323" t="s">
        <v>232</v>
      </c>
      <c r="B30" s="325" t="s">
        <v>233</v>
      </c>
      <c r="C30" s="325" t="s">
        <v>219</v>
      </c>
      <c r="D30" s="327" t="s">
        <v>234</v>
      </c>
      <c r="E30" s="152"/>
      <c r="F30" s="152"/>
      <c r="G30" s="146"/>
      <c r="H30" s="140" t="s">
        <v>235</v>
      </c>
      <c r="I30" s="141" t="s">
        <v>222</v>
      </c>
      <c r="J30" s="118" t="s">
        <v>236</v>
      </c>
      <c r="K30" s="143"/>
      <c r="L30" s="143"/>
    </row>
    <row r="31" spans="1:12" ht="57.75" customHeight="1">
      <c r="A31" s="324"/>
      <c r="B31" s="326"/>
      <c r="C31" s="326"/>
      <c r="D31" s="328"/>
      <c r="E31" s="152"/>
      <c r="F31" s="152"/>
      <c r="G31" s="151"/>
      <c r="H31" s="140" t="s">
        <v>224</v>
      </c>
      <c r="I31" s="141" t="s">
        <v>225</v>
      </c>
      <c r="J31" s="118" t="s">
        <v>226</v>
      </c>
      <c r="K31" s="143"/>
      <c r="L31" s="143"/>
    </row>
    <row r="32" spans="1:12" ht="96.75" customHeight="1">
      <c r="A32" s="323" t="s">
        <v>237</v>
      </c>
      <c r="B32" s="325" t="s">
        <v>238</v>
      </c>
      <c r="C32" s="325" t="s">
        <v>110</v>
      </c>
      <c r="D32" s="327" t="s">
        <v>239</v>
      </c>
      <c r="E32" s="329"/>
      <c r="F32" s="329"/>
      <c r="G32" s="146"/>
      <c r="H32" s="140" t="s">
        <v>240</v>
      </c>
      <c r="I32" s="141" t="s">
        <v>241</v>
      </c>
      <c r="J32" s="123" t="s">
        <v>242</v>
      </c>
      <c r="K32" s="143"/>
      <c r="L32" s="143"/>
    </row>
    <row r="33" spans="1:12" ht="105" customHeight="1">
      <c r="A33" s="324"/>
      <c r="B33" s="326"/>
      <c r="C33" s="326"/>
      <c r="D33" s="328"/>
      <c r="E33" s="330"/>
      <c r="F33" s="330"/>
      <c r="G33" s="153"/>
      <c r="H33" s="140" t="s">
        <v>243</v>
      </c>
      <c r="I33" s="141" t="s">
        <v>241</v>
      </c>
      <c r="J33" s="118" t="s">
        <v>244</v>
      </c>
      <c r="K33" s="143"/>
      <c r="L33" s="143"/>
    </row>
    <row r="34" spans="1:12" ht="111" customHeight="1">
      <c r="A34" s="233" t="s">
        <v>245</v>
      </c>
      <c r="B34" s="234" t="s">
        <v>246</v>
      </c>
      <c r="C34" s="234" t="s">
        <v>247</v>
      </c>
      <c r="D34" s="139" t="s">
        <v>246</v>
      </c>
      <c r="E34" s="154"/>
      <c r="F34" s="154"/>
      <c r="G34" s="153"/>
      <c r="H34" s="155" t="s">
        <v>248</v>
      </c>
      <c r="I34" s="155" t="s">
        <v>247</v>
      </c>
      <c r="J34" s="155" t="s">
        <v>246</v>
      </c>
      <c r="K34" s="156"/>
      <c r="L34" s="156"/>
    </row>
    <row r="35" spans="1:12" ht="26.25" customHeight="1">
      <c r="A35" s="157" t="s">
        <v>249</v>
      </c>
      <c r="B35" s="158"/>
      <c r="C35" s="159"/>
      <c r="D35" s="159"/>
      <c r="E35" s="159"/>
      <c r="F35" s="159"/>
      <c r="G35" s="159"/>
      <c r="H35" s="160"/>
      <c r="I35" s="160"/>
      <c r="J35" s="160"/>
      <c r="K35" s="160"/>
      <c r="L35" s="160"/>
    </row>
    <row r="36" spans="1:12" ht="62.25" customHeight="1">
      <c r="A36" s="323" t="s">
        <v>250</v>
      </c>
      <c r="B36" s="325" t="s">
        <v>251</v>
      </c>
      <c r="C36" s="325" t="s">
        <v>213</v>
      </c>
      <c r="D36" s="327" t="s">
        <v>252</v>
      </c>
      <c r="E36" s="329"/>
      <c r="F36" s="329"/>
      <c r="G36" s="146"/>
      <c r="H36" s="140" t="s">
        <v>253</v>
      </c>
      <c r="I36" s="141" t="s">
        <v>166</v>
      </c>
      <c r="J36" s="118" t="s">
        <v>254</v>
      </c>
      <c r="K36" s="143"/>
      <c r="L36" s="143"/>
    </row>
    <row r="37" spans="1:12" ht="38.25" customHeight="1">
      <c r="A37" s="324"/>
      <c r="B37" s="326"/>
      <c r="C37" s="326"/>
      <c r="D37" s="328"/>
      <c r="E37" s="330"/>
      <c r="F37" s="330"/>
      <c r="G37" s="151"/>
      <c r="H37" s="140" t="s">
        <v>255</v>
      </c>
      <c r="I37" s="141" t="s">
        <v>209</v>
      </c>
      <c r="J37" s="118" t="s">
        <v>256</v>
      </c>
      <c r="K37" s="143"/>
      <c r="L37" s="143"/>
    </row>
    <row r="38" spans="1:12" ht="78" customHeight="1">
      <c r="A38" s="323" t="s">
        <v>257</v>
      </c>
      <c r="B38" s="325" t="s">
        <v>258</v>
      </c>
      <c r="C38" s="325" t="s">
        <v>219</v>
      </c>
      <c r="D38" s="327" t="s">
        <v>259</v>
      </c>
      <c r="E38" s="329">
        <v>99.9511759018226</v>
      </c>
      <c r="F38" s="329">
        <v>99.9511759018226</v>
      </c>
      <c r="G38" s="146"/>
      <c r="H38" s="140" t="s">
        <v>260</v>
      </c>
      <c r="I38" s="141" t="s">
        <v>222</v>
      </c>
      <c r="J38" s="118" t="s">
        <v>261</v>
      </c>
      <c r="K38" s="143"/>
      <c r="L38" s="143"/>
    </row>
    <row r="39" spans="1:12" ht="55.5" customHeight="1">
      <c r="A39" s="324"/>
      <c r="B39" s="326"/>
      <c r="C39" s="326"/>
      <c r="D39" s="328"/>
      <c r="E39" s="330"/>
      <c r="F39" s="330"/>
      <c r="G39" s="146"/>
      <c r="H39" s="140" t="s">
        <v>262</v>
      </c>
      <c r="I39" s="141" t="s">
        <v>225</v>
      </c>
      <c r="J39" s="118" t="s">
        <v>263</v>
      </c>
      <c r="K39" s="143"/>
      <c r="L39" s="143"/>
    </row>
    <row r="40" spans="1:12" ht="74.25" customHeight="1">
      <c r="A40" s="323" t="s">
        <v>264</v>
      </c>
      <c r="B40" s="325" t="s">
        <v>265</v>
      </c>
      <c r="C40" s="325" t="s">
        <v>219</v>
      </c>
      <c r="D40" s="327" t="s">
        <v>266</v>
      </c>
      <c r="E40" s="329">
        <v>13.892749775970984</v>
      </c>
      <c r="F40" s="329">
        <v>14.993279726067655</v>
      </c>
      <c r="G40" s="146"/>
      <c r="H40" s="140" t="s">
        <v>267</v>
      </c>
      <c r="I40" s="141" t="s">
        <v>222</v>
      </c>
      <c r="J40" s="161" t="s">
        <v>268</v>
      </c>
      <c r="K40" s="162"/>
      <c r="L40" s="162"/>
    </row>
    <row r="41" spans="1:12" ht="69">
      <c r="A41" s="324"/>
      <c r="B41" s="326"/>
      <c r="C41" s="326"/>
      <c r="D41" s="328"/>
      <c r="E41" s="330"/>
      <c r="F41" s="330"/>
      <c r="G41" s="151"/>
      <c r="H41" s="140" t="s">
        <v>262</v>
      </c>
      <c r="I41" s="141" t="s">
        <v>225</v>
      </c>
      <c r="J41" s="118" t="s">
        <v>263</v>
      </c>
      <c r="K41" s="143"/>
      <c r="L41" s="143"/>
    </row>
    <row r="42" spans="1:12" ht="80.25" customHeight="1">
      <c r="A42" s="323" t="s">
        <v>269</v>
      </c>
      <c r="B42" s="325" t="s">
        <v>270</v>
      </c>
      <c r="C42" s="325" t="s">
        <v>271</v>
      </c>
      <c r="D42" s="327" t="s">
        <v>272</v>
      </c>
      <c r="E42" s="329"/>
      <c r="F42" s="329"/>
      <c r="G42" s="146"/>
      <c r="H42" s="140" t="s">
        <v>273</v>
      </c>
      <c r="I42" s="141" t="s">
        <v>206</v>
      </c>
      <c r="J42" s="118" t="s">
        <v>274</v>
      </c>
      <c r="K42" s="143"/>
      <c r="L42" s="143"/>
    </row>
    <row r="43" spans="1:12" ht="52.5" customHeight="1">
      <c r="A43" s="324"/>
      <c r="B43" s="326"/>
      <c r="C43" s="326"/>
      <c r="D43" s="328"/>
      <c r="E43" s="330"/>
      <c r="F43" s="330"/>
      <c r="G43" s="151"/>
      <c r="H43" s="140" t="s">
        <v>255</v>
      </c>
      <c r="I43" s="141" t="s">
        <v>209</v>
      </c>
      <c r="J43" s="118" t="s">
        <v>256</v>
      </c>
      <c r="K43" s="143"/>
      <c r="L43" s="143"/>
    </row>
    <row r="44" spans="1:12" ht="80.25" customHeight="1">
      <c r="A44" s="323" t="s">
        <v>275</v>
      </c>
      <c r="B44" s="325" t="s">
        <v>276</v>
      </c>
      <c r="C44" s="325" t="s">
        <v>277</v>
      </c>
      <c r="D44" s="327" t="s">
        <v>278</v>
      </c>
      <c r="E44" s="329"/>
      <c r="F44" s="329"/>
      <c r="G44" s="146"/>
      <c r="H44" s="140" t="s">
        <v>279</v>
      </c>
      <c r="I44" s="141" t="s">
        <v>174</v>
      </c>
      <c r="J44" s="123" t="s">
        <v>280</v>
      </c>
      <c r="K44" s="143"/>
      <c r="L44" s="143"/>
    </row>
    <row r="45" spans="1:12" ht="60" customHeight="1">
      <c r="A45" s="324"/>
      <c r="B45" s="326"/>
      <c r="C45" s="326"/>
      <c r="D45" s="328"/>
      <c r="E45" s="330"/>
      <c r="F45" s="330"/>
      <c r="G45" s="146"/>
      <c r="H45" s="140" t="s">
        <v>281</v>
      </c>
      <c r="I45" s="141" t="s">
        <v>209</v>
      </c>
      <c r="J45" s="123" t="s">
        <v>282</v>
      </c>
      <c r="K45" s="143"/>
      <c r="L45" s="143"/>
    </row>
    <row r="46" spans="1:12" ht="77.25" customHeight="1">
      <c r="A46" s="323" t="s">
        <v>283</v>
      </c>
      <c r="B46" s="325" t="s">
        <v>284</v>
      </c>
      <c r="C46" s="325" t="s">
        <v>285</v>
      </c>
      <c r="D46" s="327" t="s">
        <v>286</v>
      </c>
      <c r="E46" s="329"/>
      <c r="F46" s="329"/>
      <c r="G46" s="146"/>
      <c r="H46" s="140" t="s">
        <v>287</v>
      </c>
      <c r="I46" s="141" t="s">
        <v>174</v>
      </c>
      <c r="J46" s="118" t="s">
        <v>288</v>
      </c>
      <c r="K46" s="143"/>
      <c r="L46" s="143"/>
    </row>
    <row r="47" spans="1:12" ht="72" customHeight="1">
      <c r="A47" s="324"/>
      <c r="B47" s="326"/>
      <c r="C47" s="326"/>
      <c r="D47" s="328"/>
      <c r="E47" s="330"/>
      <c r="F47" s="330"/>
      <c r="G47" s="151"/>
      <c r="H47" s="140" t="s">
        <v>289</v>
      </c>
      <c r="I47" s="141" t="s">
        <v>225</v>
      </c>
      <c r="J47" s="118" t="s">
        <v>290</v>
      </c>
      <c r="K47" s="143"/>
      <c r="L47" s="143"/>
    </row>
    <row r="48" spans="1:12" ht="80.25" customHeight="1">
      <c r="A48" s="323" t="s">
        <v>291</v>
      </c>
      <c r="B48" s="325" t="s">
        <v>292</v>
      </c>
      <c r="C48" s="325" t="s">
        <v>293</v>
      </c>
      <c r="D48" s="327" t="s">
        <v>294</v>
      </c>
      <c r="E48" s="329"/>
      <c r="F48" s="329"/>
      <c r="G48" s="146"/>
      <c r="H48" s="140" t="s">
        <v>295</v>
      </c>
      <c r="I48" s="141" t="s">
        <v>296</v>
      </c>
      <c r="J48" s="123" t="s">
        <v>297</v>
      </c>
      <c r="K48" s="143"/>
      <c r="L48" s="143"/>
    </row>
    <row r="49" spans="1:12" ht="45.75" customHeight="1">
      <c r="A49" s="324"/>
      <c r="B49" s="326"/>
      <c r="C49" s="326"/>
      <c r="D49" s="328"/>
      <c r="E49" s="330"/>
      <c r="F49" s="330"/>
      <c r="G49" s="153"/>
      <c r="H49" s="140" t="s">
        <v>255</v>
      </c>
      <c r="I49" s="141" t="s">
        <v>209</v>
      </c>
      <c r="J49" s="118" t="s">
        <v>256</v>
      </c>
      <c r="K49" s="143"/>
      <c r="L49" s="143"/>
    </row>
    <row r="50" spans="1:12" ht="28.5" customHeight="1">
      <c r="A50" s="163" t="s">
        <v>298</v>
      </c>
      <c r="B50" s="164"/>
      <c r="C50" s="165"/>
      <c r="D50" s="165"/>
      <c r="E50" s="165"/>
      <c r="F50" s="165"/>
      <c r="G50" s="165"/>
      <c r="H50" s="166"/>
      <c r="I50" s="166"/>
      <c r="J50" s="166"/>
      <c r="K50" s="166"/>
      <c r="L50" s="166"/>
    </row>
    <row r="51" spans="1:12" ht="69">
      <c r="A51" s="323" t="s">
        <v>299</v>
      </c>
      <c r="B51" s="325" t="s">
        <v>300</v>
      </c>
      <c r="C51" s="325" t="s">
        <v>301</v>
      </c>
      <c r="D51" s="327" t="s">
        <v>302</v>
      </c>
      <c r="E51" s="329"/>
      <c r="F51" s="329"/>
      <c r="G51" s="146"/>
      <c r="H51" s="140" t="s">
        <v>303</v>
      </c>
      <c r="I51" s="141" t="s">
        <v>296</v>
      </c>
      <c r="J51" s="118" t="s">
        <v>304</v>
      </c>
      <c r="K51" s="143"/>
      <c r="L51" s="143"/>
    </row>
    <row r="52" spans="1:12" ht="56.25" customHeight="1">
      <c r="A52" s="324"/>
      <c r="B52" s="326"/>
      <c r="C52" s="326"/>
      <c r="D52" s="328"/>
      <c r="E52" s="330"/>
      <c r="F52" s="330"/>
      <c r="G52" s="151"/>
      <c r="H52" s="140" t="s">
        <v>305</v>
      </c>
      <c r="I52" s="141" t="s">
        <v>306</v>
      </c>
      <c r="J52" s="118" t="s">
        <v>307</v>
      </c>
      <c r="K52" s="143"/>
      <c r="L52" s="143"/>
    </row>
    <row r="53" spans="1:12" ht="59.25" customHeight="1">
      <c r="A53" s="323" t="s">
        <v>308</v>
      </c>
      <c r="B53" s="325" t="s">
        <v>309</v>
      </c>
      <c r="C53" s="325" t="s">
        <v>310</v>
      </c>
      <c r="D53" s="327" t="s">
        <v>311</v>
      </c>
      <c r="E53" s="329"/>
      <c r="F53" s="329"/>
      <c r="G53" s="146"/>
      <c r="H53" s="140" t="s">
        <v>312</v>
      </c>
      <c r="I53" s="141" t="s">
        <v>296</v>
      </c>
      <c r="J53" s="118" t="s">
        <v>313</v>
      </c>
      <c r="K53" s="143"/>
      <c r="L53" s="143"/>
    </row>
    <row r="54" spans="1:12" ht="59.25" customHeight="1">
      <c r="A54" s="324"/>
      <c r="B54" s="326"/>
      <c r="C54" s="326"/>
      <c r="D54" s="328"/>
      <c r="E54" s="330"/>
      <c r="F54" s="330"/>
      <c r="G54" s="146"/>
      <c r="H54" s="140" t="s">
        <v>314</v>
      </c>
      <c r="I54" s="141" t="s">
        <v>166</v>
      </c>
      <c r="J54" s="118" t="s">
        <v>315</v>
      </c>
      <c r="K54" s="143"/>
      <c r="L54" s="143"/>
    </row>
    <row r="55" spans="1:12" ht="69" customHeight="1">
      <c r="A55" s="323" t="s">
        <v>316</v>
      </c>
      <c r="B55" s="325" t="s">
        <v>317</v>
      </c>
      <c r="C55" s="339" t="s">
        <v>318</v>
      </c>
      <c r="D55" s="327" t="s">
        <v>319</v>
      </c>
      <c r="E55" s="329"/>
      <c r="F55" s="329"/>
      <c r="G55" s="146"/>
      <c r="H55" s="140" t="s">
        <v>320</v>
      </c>
      <c r="I55" s="141" t="s">
        <v>321</v>
      </c>
      <c r="J55" s="123" t="s">
        <v>322</v>
      </c>
      <c r="K55" s="143"/>
      <c r="L55" s="143"/>
    </row>
    <row r="56" spans="1:12" ht="58.5" customHeight="1">
      <c r="A56" s="324"/>
      <c r="B56" s="326"/>
      <c r="C56" s="340"/>
      <c r="D56" s="328"/>
      <c r="E56" s="330"/>
      <c r="F56" s="330"/>
      <c r="G56" s="146"/>
      <c r="H56" s="140" t="s">
        <v>323</v>
      </c>
      <c r="I56" s="141" t="s">
        <v>174</v>
      </c>
      <c r="J56" s="118" t="s">
        <v>324</v>
      </c>
      <c r="K56" s="143"/>
      <c r="L56" s="143"/>
    </row>
    <row r="57" spans="1:12" ht="54" customHeight="1">
      <c r="A57" s="323" t="s">
        <v>325</v>
      </c>
      <c r="B57" s="325" t="s">
        <v>326</v>
      </c>
      <c r="C57" s="325" t="s">
        <v>110</v>
      </c>
      <c r="D57" s="327" t="s">
        <v>327</v>
      </c>
      <c r="E57" s="329"/>
      <c r="F57" s="329"/>
      <c r="G57" s="146"/>
      <c r="H57" s="140" t="s">
        <v>328</v>
      </c>
      <c r="I57" s="141" t="s">
        <v>166</v>
      </c>
      <c r="J57" s="123" t="s">
        <v>329</v>
      </c>
      <c r="K57" s="143"/>
      <c r="L57" s="143"/>
    </row>
    <row r="58" spans="1:12" ht="53.25" customHeight="1">
      <c r="A58" s="324"/>
      <c r="B58" s="326"/>
      <c r="C58" s="326"/>
      <c r="D58" s="328"/>
      <c r="E58" s="330"/>
      <c r="F58" s="330"/>
      <c r="G58" s="146"/>
      <c r="H58" s="140" t="s">
        <v>330</v>
      </c>
      <c r="I58" s="141" t="s">
        <v>166</v>
      </c>
      <c r="J58" s="123" t="s">
        <v>169</v>
      </c>
      <c r="K58" s="143"/>
      <c r="L58" s="143"/>
    </row>
    <row r="59" spans="1:12" ht="52.5" customHeight="1">
      <c r="A59" s="323" t="s">
        <v>331</v>
      </c>
      <c r="B59" s="325" t="s">
        <v>332</v>
      </c>
      <c r="C59" s="325" t="s">
        <v>110</v>
      </c>
      <c r="D59" s="333" t="s">
        <v>333</v>
      </c>
      <c r="E59" s="336"/>
      <c r="F59" s="336"/>
      <c r="G59" s="146"/>
      <c r="H59" s="140" t="s">
        <v>334</v>
      </c>
      <c r="I59" s="141" t="s">
        <v>174</v>
      </c>
      <c r="J59" s="123" t="s">
        <v>335</v>
      </c>
      <c r="K59" s="143"/>
      <c r="L59" s="143"/>
    </row>
    <row r="60" spans="1:12" ht="60" customHeight="1">
      <c r="A60" s="331"/>
      <c r="B60" s="332"/>
      <c r="C60" s="332"/>
      <c r="D60" s="334"/>
      <c r="E60" s="337"/>
      <c r="F60" s="337"/>
      <c r="G60" s="146"/>
      <c r="H60" s="140" t="s">
        <v>336</v>
      </c>
      <c r="I60" s="141" t="s">
        <v>174</v>
      </c>
      <c r="J60" s="123" t="s">
        <v>184</v>
      </c>
      <c r="K60" s="143"/>
      <c r="L60" s="143"/>
    </row>
    <row r="61" spans="1:12" ht="66" customHeight="1">
      <c r="A61" s="324"/>
      <c r="B61" s="326"/>
      <c r="C61" s="326"/>
      <c r="D61" s="335"/>
      <c r="E61" s="338"/>
      <c r="F61" s="338"/>
      <c r="G61" s="146"/>
      <c r="H61" s="140" t="s">
        <v>337</v>
      </c>
      <c r="I61" s="141" t="s">
        <v>174</v>
      </c>
      <c r="J61" s="123" t="s">
        <v>338</v>
      </c>
      <c r="K61" s="143"/>
      <c r="L61" s="143"/>
    </row>
    <row r="62" spans="1:12" ht="57.75" customHeight="1">
      <c r="A62" s="323" t="s">
        <v>339</v>
      </c>
      <c r="B62" s="325" t="s">
        <v>340</v>
      </c>
      <c r="C62" s="325" t="s">
        <v>341</v>
      </c>
      <c r="D62" s="333" t="s">
        <v>342</v>
      </c>
      <c r="E62" s="336"/>
      <c r="F62" s="336"/>
      <c r="G62" s="146"/>
      <c r="H62" s="140" t="s">
        <v>343</v>
      </c>
      <c r="I62" s="141" t="s">
        <v>321</v>
      </c>
      <c r="J62" s="123" t="s">
        <v>344</v>
      </c>
      <c r="K62" s="143"/>
      <c r="L62" s="143"/>
    </row>
    <row r="63" spans="1:12" ht="48" customHeight="1">
      <c r="A63" s="331"/>
      <c r="B63" s="332"/>
      <c r="C63" s="332"/>
      <c r="D63" s="334"/>
      <c r="E63" s="337"/>
      <c r="F63" s="337"/>
      <c r="G63" s="146"/>
      <c r="H63" s="140" t="s">
        <v>345</v>
      </c>
      <c r="I63" s="141" t="s">
        <v>174</v>
      </c>
      <c r="J63" s="123" t="s">
        <v>346</v>
      </c>
      <c r="K63" s="143"/>
      <c r="L63" s="143"/>
    </row>
    <row r="64" spans="1:12" ht="57.75" customHeight="1">
      <c r="A64" s="331"/>
      <c r="B64" s="332"/>
      <c r="C64" s="332"/>
      <c r="D64" s="334"/>
      <c r="E64" s="337"/>
      <c r="F64" s="337"/>
      <c r="G64" s="146"/>
      <c r="H64" s="140" t="s">
        <v>183</v>
      </c>
      <c r="I64" s="141" t="s">
        <v>174</v>
      </c>
      <c r="J64" s="123" t="s">
        <v>184</v>
      </c>
      <c r="K64" s="143"/>
      <c r="L64" s="143"/>
    </row>
    <row r="65" spans="1:12" ht="57" customHeight="1">
      <c r="A65" s="324"/>
      <c r="B65" s="326"/>
      <c r="C65" s="326"/>
      <c r="D65" s="335"/>
      <c r="E65" s="338"/>
      <c r="F65" s="338"/>
      <c r="G65" s="146"/>
      <c r="H65" s="140" t="s">
        <v>176</v>
      </c>
      <c r="I65" s="141" t="s">
        <v>174</v>
      </c>
      <c r="J65" s="123" t="s">
        <v>338</v>
      </c>
      <c r="K65" s="143"/>
      <c r="L65" s="143"/>
    </row>
    <row r="66" spans="1:12" ht="75" customHeight="1">
      <c r="A66" s="323" t="s">
        <v>347</v>
      </c>
      <c r="B66" s="325" t="s">
        <v>348</v>
      </c>
      <c r="C66" s="325" t="s">
        <v>349</v>
      </c>
      <c r="D66" s="327" t="s">
        <v>350</v>
      </c>
      <c r="E66" s="329"/>
      <c r="F66" s="329"/>
      <c r="G66" s="146"/>
      <c r="H66" s="140" t="s">
        <v>351</v>
      </c>
      <c r="I66" s="141" t="s">
        <v>321</v>
      </c>
      <c r="J66" s="123" t="s">
        <v>352</v>
      </c>
      <c r="K66" s="167"/>
      <c r="L66" s="167"/>
    </row>
    <row r="67" spans="1:12" ht="55.5" customHeight="1">
      <c r="A67" s="324"/>
      <c r="B67" s="326"/>
      <c r="C67" s="326"/>
      <c r="D67" s="328"/>
      <c r="E67" s="330"/>
      <c r="F67" s="330"/>
      <c r="G67" s="146"/>
      <c r="H67" s="140" t="s">
        <v>353</v>
      </c>
      <c r="I67" s="141" t="s">
        <v>222</v>
      </c>
      <c r="J67" s="123" t="s">
        <v>354</v>
      </c>
      <c r="K67" s="143"/>
      <c r="L67" s="143"/>
    </row>
    <row r="68" spans="1:12" ht="67.5" customHeight="1">
      <c r="A68" s="323" t="s">
        <v>355</v>
      </c>
      <c r="B68" s="325" t="s">
        <v>356</v>
      </c>
      <c r="C68" s="325" t="s">
        <v>271</v>
      </c>
      <c r="D68" s="327" t="s">
        <v>357</v>
      </c>
      <c r="E68" s="329"/>
      <c r="F68" s="329"/>
      <c r="G68" s="146"/>
      <c r="H68" s="140" t="s">
        <v>358</v>
      </c>
      <c r="I68" s="141" t="s">
        <v>206</v>
      </c>
      <c r="J68" s="123" t="s">
        <v>359</v>
      </c>
      <c r="K68" s="143"/>
      <c r="L68" s="143"/>
    </row>
    <row r="69" spans="1:12" ht="60" customHeight="1">
      <c r="A69" s="324"/>
      <c r="B69" s="326"/>
      <c r="C69" s="326"/>
      <c r="D69" s="328"/>
      <c r="E69" s="330"/>
      <c r="F69" s="330"/>
      <c r="G69" s="151"/>
      <c r="H69" s="140" t="s">
        <v>360</v>
      </c>
      <c r="I69" s="141" t="s">
        <v>209</v>
      </c>
      <c r="J69" s="123" t="s">
        <v>361</v>
      </c>
      <c r="K69" s="143"/>
      <c r="L69" s="143"/>
    </row>
    <row r="70" spans="1:12" ht="24" customHeight="1">
      <c r="A70" s="168" t="s">
        <v>362</v>
      </c>
      <c r="B70" s="169"/>
      <c r="C70" s="170"/>
      <c r="D70" s="169"/>
      <c r="E70" s="169"/>
      <c r="F70" s="169"/>
      <c r="G70" s="169"/>
      <c r="H70" s="171"/>
      <c r="I70" s="171"/>
      <c r="J70" s="171"/>
      <c r="K70" s="171"/>
      <c r="L70" s="171"/>
    </row>
    <row r="71" spans="1:12" ht="135.75" customHeight="1">
      <c r="A71" s="172" t="s">
        <v>363</v>
      </c>
      <c r="B71" s="173" t="s">
        <v>246</v>
      </c>
      <c r="C71" s="173" t="s">
        <v>247</v>
      </c>
      <c r="D71" s="173" t="s">
        <v>246</v>
      </c>
      <c r="E71" s="174"/>
      <c r="F71" s="174"/>
      <c r="G71" s="175" t="s">
        <v>246</v>
      </c>
      <c r="H71" s="176" t="s">
        <v>364</v>
      </c>
      <c r="I71" s="173" t="s">
        <v>246</v>
      </c>
      <c r="J71" s="173" t="s">
        <v>247</v>
      </c>
      <c r="K71" s="174"/>
      <c r="L71" s="174"/>
    </row>
    <row r="72" spans="1:12" ht="118.5" customHeight="1">
      <c r="A72" s="172" t="s">
        <v>365</v>
      </c>
      <c r="B72" s="173" t="s">
        <v>246</v>
      </c>
      <c r="C72" s="173" t="s">
        <v>247</v>
      </c>
      <c r="D72" s="173" t="s">
        <v>246</v>
      </c>
      <c r="E72" s="174"/>
      <c r="F72" s="174"/>
      <c r="G72" s="175" t="s">
        <v>246</v>
      </c>
      <c r="H72" s="176" t="s">
        <v>366</v>
      </c>
      <c r="I72" s="173" t="s">
        <v>246</v>
      </c>
      <c r="J72" s="173" t="s">
        <v>247</v>
      </c>
      <c r="K72" s="174"/>
      <c r="L72" s="174"/>
    </row>
    <row r="73" spans="1:12" ht="140.25">
      <c r="A73" s="172" t="s">
        <v>367</v>
      </c>
      <c r="B73" s="173" t="s">
        <v>246</v>
      </c>
      <c r="C73" s="173" t="s">
        <v>247</v>
      </c>
      <c r="D73" s="173" t="s">
        <v>246</v>
      </c>
      <c r="E73" s="174"/>
      <c r="F73" s="174"/>
      <c r="G73" s="175" t="s">
        <v>246</v>
      </c>
      <c r="H73" s="176" t="s">
        <v>368</v>
      </c>
      <c r="I73" s="173" t="s">
        <v>246</v>
      </c>
      <c r="J73" s="173" t="s">
        <v>247</v>
      </c>
      <c r="K73" s="174"/>
      <c r="L73" s="174"/>
    </row>
    <row r="74" spans="1:12" ht="112.5" customHeight="1">
      <c r="A74" s="172" t="s">
        <v>369</v>
      </c>
      <c r="B74" s="173" t="s">
        <v>246</v>
      </c>
      <c r="C74" s="173" t="s">
        <v>247</v>
      </c>
      <c r="D74" s="173" t="s">
        <v>246</v>
      </c>
      <c r="E74" s="174"/>
      <c r="F74" s="174"/>
      <c r="G74" s="175" t="s">
        <v>246</v>
      </c>
      <c r="H74" s="176" t="s">
        <v>370</v>
      </c>
      <c r="I74" s="173" t="s">
        <v>246</v>
      </c>
      <c r="J74" s="173" t="s">
        <v>247</v>
      </c>
      <c r="K74" s="174"/>
      <c r="L74" s="174"/>
    </row>
    <row r="75" spans="1:12" ht="150" customHeight="1">
      <c r="A75" s="172" t="s">
        <v>371</v>
      </c>
      <c r="B75" s="173" t="s">
        <v>246</v>
      </c>
      <c r="C75" s="173" t="s">
        <v>247</v>
      </c>
      <c r="D75" s="173" t="s">
        <v>246</v>
      </c>
      <c r="E75" s="174"/>
      <c r="F75" s="174"/>
      <c r="G75" s="175" t="s">
        <v>246</v>
      </c>
      <c r="H75" s="176" t="s">
        <v>372</v>
      </c>
      <c r="I75" s="173" t="s">
        <v>246</v>
      </c>
      <c r="J75" s="173" t="s">
        <v>247</v>
      </c>
      <c r="K75" s="174"/>
      <c r="L75" s="174"/>
    </row>
    <row r="76" spans="1:12" ht="156">
      <c r="A76" s="172" t="s">
        <v>373</v>
      </c>
      <c r="B76" s="173" t="s">
        <v>246</v>
      </c>
      <c r="C76" s="173" t="s">
        <v>247</v>
      </c>
      <c r="D76" s="173" t="s">
        <v>246</v>
      </c>
      <c r="E76" s="174"/>
      <c r="F76" s="174"/>
      <c r="G76" s="175" t="s">
        <v>246</v>
      </c>
      <c r="H76" s="176" t="s">
        <v>374</v>
      </c>
      <c r="I76" s="173" t="s">
        <v>246</v>
      </c>
      <c r="J76" s="173" t="s">
        <v>247</v>
      </c>
      <c r="K76" s="174"/>
      <c r="L76" s="174"/>
    </row>
  </sheetData>
  <sheetProtection/>
  <mergeCells count="162">
    <mergeCell ref="A1:J1"/>
    <mergeCell ref="A4:K4"/>
    <mergeCell ref="A5:K5"/>
    <mergeCell ref="M7:Q7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6:E47"/>
    <mergeCell ref="F46:F47"/>
    <mergeCell ref="A48:A49"/>
    <mergeCell ref="B48:B49"/>
    <mergeCell ref="C48:C49"/>
    <mergeCell ref="D48:D49"/>
    <mergeCell ref="E48:E49"/>
    <mergeCell ref="F48:F49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A59:A61"/>
    <mergeCell ref="B59:B61"/>
    <mergeCell ref="C59:C61"/>
    <mergeCell ref="D59:D61"/>
    <mergeCell ref="E59:E61"/>
    <mergeCell ref="F59:F61"/>
    <mergeCell ref="A62:A65"/>
    <mergeCell ref="B62:B65"/>
    <mergeCell ref="C62:C65"/>
    <mergeCell ref="D62:D65"/>
    <mergeCell ref="E62:E65"/>
    <mergeCell ref="F62:F65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60" zoomScaleNormal="60" zoomScalePageLayoutView="0" workbookViewId="0" topLeftCell="G1">
      <selection activeCell="AG14" sqref="AG14"/>
    </sheetView>
  </sheetViews>
  <sheetFormatPr defaultColWidth="9.140625" defaultRowHeight="15"/>
  <cols>
    <col min="1" max="1" width="5.57421875" style="84" customWidth="1"/>
    <col min="2" max="2" width="20.421875" style="84" customWidth="1"/>
    <col min="3" max="3" width="11.7109375" style="84" customWidth="1"/>
    <col min="4" max="4" width="10.421875" style="84" customWidth="1"/>
    <col min="5" max="5" width="8.28125" style="84" customWidth="1"/>
    <col min="6" max="8" width="9.8515625" style="84" customWidth="1"/>
    <col min="9" max="14" width="9.7109375" style="84" customWidth="1"/>
    <col min="15" max="16" width="9.8515625" style="84" customWidth="1"/>
    <col min="17" max="18" width="10.28125" style="84" customWidth="1"/>
    <col min="19" max="19" width="6.28125" style="84" customWidth="1"/>
    <col min="20" max="20" width="23.140625" style="84" customWidth="1"/>
    <col min="21" max="21" width="11.8515625" style="84" customWidth="1"/>
    <col min="22" max="26" width="11.57421875" style="84" bestFit="1" customWidth="1"/>
    <col min="27" max="27" width="13.8515625" style="84" customWidth="1"/>
    <col min="28" max="28" width="14.57421875" style="84" customWidth="1"/>
    <col min="29" max="29" width="12.7109375" style="84" customWidth="1"/>
    <col min="30" max="30" width="13.140625" style="84" customWidth="1"/>
    <col min="31" max="31" width="15.57421875" style="84" customWidth="1"/>
    <col min="32" max="36" width="11.57421875" style="84" bestFit="1" customWidth="1"/>
    <col min="37" max="16384" width="9.140625" style="84" customWidth="1"/>
  </cols>
  <sheetData>
    <row r="1" spans="34:36" ht="18" customHeight="1">
      <c r="AH1" s="367" t="s">
        <v>76</v>
      </c>
      <c r="AI1" s="367"/>
      <c r="AJ1" s="367"/>
    </row>
    <row r="2" spans="1:36" ht="63" customHeight="1">
      <c r="A2" s="368" t="s">
        <v>72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</row>
    <row r="3" spans="2:18" ht="9.7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36" s="87" customFormat="1" ht="57" customHeight="1">
      <c r="A4" s="369" t="s">
        <v>141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122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6" s="87" customFormat="1" ht="18">
      <c r="A5" s="47" t="str">
        <f>'Форма 1'!A3</f>
        <v>на 1 января 2019 г.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1:36" s="87" customFormat="1" ht="27.75" customHeight="1">
      <c r="A6" s="349" t="s">
        <v>0</v>
      </c>
      <c r="B6" s="349" t="s">
        <v>2</v>
      </c>
      <c r="C6" s="349" t="s">
        <v>71</v>
      </c>
      <c r="D6" s="359" t="s">
        <v>73</v>
      </c>
      <c r="E6" s="360"/>
      <c r="F6" s="360"/>
      <c r="G6" s="360"/>
      <c r="H6" s="360"/>
      <c r="I6" s="360"/>
      <c r="J6" s="360"/>
      <c r="K6" s="360"/>
      <c r="L6" s="360"/>
      <c r="M6" s="361"/>
      <c r="N6" s="359" t="s">
        <v>105</v>
      </c>
      <c r="O6" s="360"/>
      <c r="P6" s="360"/>
      <c r="Q6" s="360"/>
      <c r="R6" s="361"/>
      <c r="S6" s="349" t="s">
        <v>0</v>
      </c>
      <c r="T6" s="349" t="s">
        <v>77</v>
      </c>
      <c r="U6" s="349" t="s">
        <v>71</v>
      </c>
      <c r="V6" s="359" t="s">
        <v>73</v>
      </c>
      <c r="W6" s="360"/>
      <c r="X6" s="360"/>
      <c r="Y6" s="360"/>
      <c r="Z6" s="360"/>
      <c r="AA6" s="360"/>
      <c r="AB6" s="360"/>
      <c r="AC6" s="360"/>
      <c r="AD6" s="360"/>
      <c r="AE6" s="361"/>
      <c r="AF6" s="370" t="s">
        <v>105</v>
      </c>
      <c r="AG6" s="370"/>
      <c r="AH6" s="370"/>
      <c r="AI6" s="370"/>
      <c r="AJ6" s="370"/>
    </row>
    <row r="7" spans="1:36" s="87" customFormat="1" ht="41.25" customHeight="1">
      <c r="A7" s="350"/>
      <c r="B7" s="350"/>
      <c r="C7" s="350"/>
      <c r="D7" s="357">
        <v>2013</v>
      </c>
      <c r="E7" s="349">
        <v>2014</v>
      </c>
      <c r="F7" s="349">
        <v>2015</v>
      </c>
      <c r="G7" s="355">
        <v>2016</v>
      </c>
      <c r="H7" s="355">
        <v>2017</v>
      </c>
      <c r="I7" s="362" t="s">
        <v>121</v>
      </c>
      <c r="J7" s="362" t="s">
        <v>122</v>
      </c>
      <c r="K7" s="362" t="s">
        <v>123</v>
      </c>
      <c r="L7" s="362" t="s">
        <v>124</v>
      </c>
      <c r="M7" s="362">
        <v>2018</v>
      </c>
      <c r="N7" s="350">
        <v>2017</v>
      </c>
      <c r="O7" s="350">
        <v>2018</v>
      </c>
      <c r="P7" s="350">
        <v>2019</v>
      </c>
      <c r="Q7" s="350">
        <v>2020</v>
      </c>
      <c r="R7" s="350">
        <v>2021</v>
      </c>
      <c r="S7" s="350"/>
      <c r="T7" s="350"/>
      <c r="U7" s="350"/>
      <c r="V7" s="357">
        <v>2013</v>
      </c>
      <c r="W7" s="349">
        <v>2014</v>
      </c>
      <c r="X7" s="349">
        <v>2015</v>
      </c>
      <c r="Y7" s="355">
        <v>2016</v>
      </c>
      <c r="Z7" s="355">
        <v>2017</v>
      </c>
      <c r="AA7" s="114" t="s">
        <v>121</v>
      </c>
      <c r="AB7" s="114" t="s">
        <v>122</v>
      </c>
      <c r="AC7" s="114" t="s">
        <v>123</v>
      </c>
      <c r="AD7" s="114" t="s">
        <v>124</v>
      </c>
      <c r="AE7" s="114">
        <v>2018</v>
      </c>
      <c r="AF7" s="349">
        <v>2017</v>
      </c>
      <c r="AG7" s="349">
        <v>2018</v>
      </c>
      <c r="AH7" s="349">
        <v>2019</v>
      </c>
      <c r="AI7" s="349">
        <v>2020</v>
      </c>
      <c r="AJ7" s="349">
        <v>2021</v>
      </c>
    </row>
    <row r="8" spans="1:36" s="87" customFormat="1" ht="74.25" customHeight="1">
      <c r="A8" s="351"/>
      <c r="B8" s="351"/>
      <c r="C8" s="351"/>
      <c r="D8" s="358"/>
      <c r="E8" s="351"/>
      <c r="F8" s="351"/>
      <c r="G8" s="356"/>
      <c r="H8" s="356"/>
      <c r="I8" s="363"/>
      <c r="J8" s="363"/>
      <c r="K8" s="363"/>
      <c r="L8" s="363"/>
      <c r="M8" s="363"/>
      <c r="N8" s="351"/>
      <c r="O8" s="351"/>
      <c r="P8" s="351"/>
      <c r="Q8" s="351"/>
      <c r="R8" s="351"/>
      <c r="S8" s="351"/>
      <c r="T8" s="351"/>
      <c r="U8" s="351"/>
      <c r="V8" s="358"/>
      <c r="W8" s="351"/>
      <c r="X8" s="351"/>
      <c r="Y8" s="356"/>
      <c r="Z8" s="356"/>
      <c r="AA8" s="364" t="s">
        <v>103</v>
      </c>
      <c r="AB8" s="364"/>
      <c r="AC8" s="364"/>
      <c r="AD8" s="364"/>
      <c r="AE8" s="364"/>
      <c r="AF8" s="351"/>
      <c r="AG8" s="351"/>
      <c r="AH8" s="351"/>
      <c r="AI8" s="351"/>
      <c r="AJ8" s="351"/>
    </row>
    <row r="9" spans="1:36" s="87" customFormat="1" ht="234" customHeight="1">
      <c r="A9" s="352">
        <v>1</v>
      </c>
      <c r="B9" s="353" t="s">
        <v>74</v>
      </c>
      <c r="C9" s="352" t="s">
        <v>75</v>
      </c>
      <c r="D9" s="352">
        <f>IF(V10=0,0,V9/V10)</f>
        <v>2.4709815746189023</v>
      </c>
      <c r="E9" s="352">
        <f>IF(W10=0,0,W9/W10)</f>
        <v>2.344070441043183</v>
      </c>
      <c r="F9" s="352">
        <f>IF(X10=0,0,X9/X10)</f>
        <v>2.6633292066629197</v>
      </c>
      <c r="G9" s="353">
        <f>IF(Y10=0,0,Y9/Y10)</f>
        <v>2.9374828791314984</v>
      </c>
      <c r="H9" s="353">
        <f>IF(Z10=0,0,Z9/Z10)</f>
        <v>2.8105248883929956</v>
      </c>
      <c r="I9" s="366">
        <f aca="true" t="shared" si="0" ref="I9:P9">IF(AA10=0,0,AA9/AA10)</f>
        <v>1.1219963436364064</v>
      </c>
      <c r="J9" s="366">
        <f t="shared" si="0"/>
        <v>0.710591872285493</v>
      </c>
      <c r="K9" s="366">
        <f t="shared" si="0"/>
        <v>0.25096656964607683</v>
      </c>
      <c r="L9" s="366">
        <f t="shared" si="0"/>
        <v>0.8731265895134803</v>
      </c>
      <c r="M9" s="366">
        <f t="shared" si="0"/>
        <v>2.9566813750814567</v>
      </c>
      <c r="N9" s="352">
        <f t="shared" si="0"/>
        <v>0.3157894736842105</v>
      </c>
      <c r="O9" s="352">
        <f t="shared" si="0"/>
        <v>0.3157894736842105</v>
      </c>
      <c r="P9" s="352">
        <f t="shared" si="0"/>
        <v>0.3157894736842105</v>
      </c>
      <c r="Q9" s="352">
        <f>IF(AI10=0,0,AI9/AI10)</f>
        <v>0.3157894736842105</v>
      </c>
      <c r="R9" s="352">
        <f>IF(AJ10=0,0,AJ9/AJ10)</f>
        <v>0.3157894736842105</v>
      </c>
      <c r="S9" s="96">
        <v>1</v>
      </c>
      <c r="T9" s="100" t="s">
        <v>92</v>
      </c>
      <c r="U9" s="96" t="s">
        <v>90</v>
      </c>
      <c r="V9" s="96">
        <v>1124008.5</v>
      </c>
      <c r="W9" s="96">
        <v>1108472</v>
      </c>
      <c r="X9" s="96">
        <v>1304987.1</v>
      </c>
      <c r="Y9" s="96">
        <v>1604102.56</v>
      </c>
      <c r="Z9" s="96">
        <v>1589697.8</v>
      </c>
      <c r="AA9" s="115">
        <v>624830.9</v>
      </c>
      <c r="AB9" s="115">
        <v>395723</v>
      </c>
      <c r="AC9" s="115">
        <v>139761.3</v>
      </c>
      <c r="AD9" s="115">
        <v>486237.3</v>
      </c>
      <c r="AE9" s="115">
        <f>SUM(AA9:AD9)</f>
        <v>1646552.5</v>
      </c>
      <c r="AF9" s="96">
        <v>1800000</v>
      </c>
      <c r="AG9" s="96">
        <v>1800000</v>
      </c>
      <c r="AH9" s="96">
        <v>1800000</v>
      </c>
      <c r="AI9" s="96">
        <v>1800000</v>
      </c>
      <c r="AJ9" s="96">
        <v>1800000</v>
      </c>
    </row>
    <row r="10" spans="1:36" s="87" customFormat="1" ht="167.25" customHeight="1">
      <c r="A10" s="352"/>
      <c r="B10" s="354"/>
      <c r="C10" s="352"/>
      <c r="D10" s="352"/>
      <c r="E10" s="352"/>
      <c r="F10" s="352"/>
      <c r="G10" s="354"/>
      <c r="H10" s="354"/>
      <c r="I10" s="366"/>
      <c r="J10" s="366"/>
      <c r="K10" s="366"/>
      <c r="L10" s="366"/>
      <c r="M10" s="366"/>
      <c r="N10" s="352"/>
      <c r="O10" s="352"/>
      <c r="P10" s="352"/>
      <c r="Q10" s="352"/>
      <c r="R10" s="352"/>
      <c r="S10" s="96">
        <v>2</v>
      </c>
      <c r="T10" s="100" t="s">
        <v>91</v>
      </c>
      <c r="U10" s="96" t="s">
        <v>89</v>
      </c>
      <c r="V10" s="96">
        <v>454883.4</v>
      </c>
      <c r="W10" s="96">
        <v>472883.4</v>
      </c>
      <c r="X10" s="96">
        <v>489983.4</v>
      </c>
      <c r="Y10" s="96">
        <v>546080.65</v>
      </c>
      <c r="Z10" s="96">
        <v>565623.1</v>
      </c>
      <c r="AA10" s="115">
        <v>556892.1</v>
      </c>
      <c r="AB10" s="115">
        <v>556892.1</v>
      </c>
      <c r="AC10" s="115">
        <v>556892.1</v>
      </c>
      <c r="AD10" s="115">
        <v>556892.1</v>
      </c>
      <c r="AE10" s="115">
        <f>SUM(AA10:AD10)/4</f>
        <v>556892.1</v>
      </c>
      <c r="AF10" s="96">
        <v>5700000</v>
      </c>
      <c r="AG10" s="96">
        <v>5700000</v>
      </c>
      <c r="AH10" s="96">
        <v>5700000</v>
      </c>
      <c r="AI10" s="96">
        <v>5700000</v>
      </c>
      <c r="AJ10" s="96">
        <v>5700000</v>
      </c>
    </row>
    <row r="11" spans="1:13" s="87" customFormat="1" ht="14.25" customHeight="1">
      <c r="A11" s="88"/>
      <c r="B11" s="89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36" s="87" customFormat="1" ht="66.75" customHeight="1">
      <c r="A12" s="365" t="s">
        <v>142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</row>
    <row r="13" spans="1:16" s="87" customFormat="1" ht="28.5" customHeight="1">
      <c r="A13" s="105" t="s">
        <v>98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O13" s="107"/>
      <c r="P13" s="107"/>
    </row>
    <row r="14" spans="1:13" s="87" customFormat="1" ht="27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s="87" customFormat="1" ht="25.5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s="87" customFormat="1" ht="25.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s="87" customFormat="1" ht="29.25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s="87" customFormat="1" ht="27.7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s="87" customFormat="1" ht="23.25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s="87" customFormat="1" ht="19.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s="87" customFormat="1" ht="20.2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s="87" customFormat="1" ht="24" customHeigh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87" customFormat="1" ht="23.25" customHeight="1">
      <c r="A23" s="92"/>
      <c r="B23" s="93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s="87" customFormat="1" ht="18.75" customHeight="1">
      <c r="A24" s="94"/>
      <c r="B24" s="93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s="87" customFormat="1" ht="18.75" customHeight="1">
      <c r="A25" s="94"/>
      <c r="B25" s="93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s="87" customFormat="1" ht="22.5" customHeight="1">
      <c r="A26" s="94"/>
      <c r="B26" s="93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s="87" customFormat="1" ht="21" customHeight="1">
      <c r="A27" s="94"/>
      <c r="B27" s="93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="87" customFormat="1" ht="30.75" customHeight="1"/>
    <row r="29" s="87" customFormat="1" ht="15"/>
    <row r="30" s="87" customFormat="1" ht="15"/>
    <row r="31" s="87" customFormat="1" ht="15"/>
    <row r="32" s="87" customFormat="1" ht="15"/>
    <row r="33" s="87" customFormat="1" ht="15"/>
    <row r="34" s="87" customFormat="1" ht="15"/>
    <row r="35" s="87" customFormat="1" ht="15"/>
    <row r="36" s="87" customFormat="1" ht="15"/>
    <row r="37" s="87" customFormat="1" ht="15"/>
    <row r="38" s="87" customFormat="1" ht="15"/>
    <row r="39" s="87" customFormat="1" ht="15"/>
    <row r="40" s="87" customFormat="1" ht="15"/>
    <row r="41" s="87" customFormat="1" ht="15"/>
    <row r="42" s="87" customFormat="1" ht="15"/>
    <row r="43" s="87" customFormat="1" ht="15"/>
    <row r="44" s="87" customFormat="1" ht="15"/>
    <row r="45" s="87" customFormat="1" ht="15"/>
    <row r="46" s="87" customFormat="1" ht="15"/>
    <row r="47" s="87" customFormat="1" ht="15"/>
    <row r="48" s="87" customFormat="1" ht="15"/>
    <row r="49" s="87" customFormat="1" ht="15"/>
    <row r="50" s="87" customFormat="1" ht="15"/>
    <row r="51" s="87" customFormat="1" ht="15"/>
    <row r="52" s="87" customFormat="1" ht="15"/>
    <row r="53" s="87" customFormat="1" ht="15"/>
    <row r="54" s="87" customFormat="1" ht="15"/>
    <row r="55" s="87" customFormat="1" ht="15"/>
    <row r="56" s="87" customFormat="1" ht="15"/>
    <row r="57" s="87" customFormat="1" ht="15"/>
    <row r="58" s="87" customFormat="1" ht="15"/>
    <row r="59" s="87" customFormat="1" ht="15"/>
    <row r="60" s="87" customFormat="1" ht="15"/>
    <row r="61" s="87" customFormat="1" ht="15"/>
    <row r="62" s="87" customFormat="1" ht="15"/>
    <row r="63" s="87" customFormat="1" ht="15"/>
  </sheetData>
  <sheetProtection/>
  <mergeCells count="58">
    <mergeCell ref="A4:Q4"/>
    <mergeCell ref="AF6:AJ6"/>
    <mergeCell ref="L9:L10"/>
    <mergeCell ref="F9:F10"/>
    <mergeCell ref="G9:G10"/>
    <mergeCell ref="K9:K10"/>
    <mergeCell ref="A6:A8"/>
    <mergeCell ref="B6:B8"/>
    <mergeCell ref="C6:C8"/>
    <mergeCell ref="D7:D8"/>
    <mergeCell ref="AH1:AJ1"/>
    <mergeCell ref="A9:A10"/>
    <mergeCell ref="B9:B10"/>
    <mergeCell ref="C9:C10"/>
    <mergeCell ref="D9:D10"/>
    <mergeCell ref="I9:I10"/>
    <mergeCell ref="A2:AJ2"/>
    <mergeCell ref="G7:G8"/>
    <mergeCell ref="D6:M6"/>
    <mergeCell ref="K7:K8"/>
    <mergeCell ref="A12:AJ12"/>
    <mergeCell ref="N9:N10"/>
    <mergeCell ref="O9:O10"/>
    <mergeCell ref="P9:P10"/>
    <mergeCell ref="Q9:Q10"/>
    <mergeCell ref="E9:E10"/>
    <mergeCell ref="J9:J10"/>
    <mergeCell ref="M9:M10"/>
    <mergeCell ref="E7:E8"/>
    <mergeCell ref="F7:F8"/>
    <mergeCell ref="AJ7:AJ8"/>
    <mergeCell ref="AA8:AE8"/>
    <mergeCell ref="X7:X8"/>
    <mergeCell ref="Y7:Y8"/>
    <mergeCell ref="AF7:AF8"/>
    <mergeCell ref="L7:L8"/>
    <mergeCell ref="M7:M8"/>
    <mergeCell ref="N7:N8"/>
    <mergeCell ref="O7:O8"/>
    <mergeCell ref="AG7:AG8"/>
    <mergeCell ref="AH7:AH8"/>
    <mergeCell ref="AI7:AI8"/>
    <mergeCell ref="H7:H8"/>
    <mergeCell ref="N6:R6"/>
    <mergeCell ref="R7:R8"/>
    <mergeCell ref="P7:P8"/>
    <mergeCell ref="Q7:Q8"/>
    <mergeCell ref="S6:S8"/>
    <mergeCell ref="T6:T8"/>
    <mergeCell ref="R9:R10"/>
    <mergeCell ref="H9:H10"/>
    <mergeCell ref="Z7:Z8"/>
    <mergeCell ref="V7:V8"/>
    <mergeCell ref="W7:W8"/>
    <mergeCell ref="V6:AE6"/>
    <mergeCell ref="U6:U8"/>
    <mergeCell ref="I7:I8"/>
    <mergeCell ref="J7:J8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44" r:id="rId1"/>
  <ignoredErrors>
    <ignoredError sqref="D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2020-12-28T12:18:02Z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