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мун.управление!$8:$12</definedName>
    <definedName name="_xlnm.Print_Area" localSheetId="0">мун.управление!$A$1:$AH$412</definedName>
  </definedNames>
  <calcPr calcId="144525"/>
  <fileRecoveryPr autoRecover="0"/>
</workbook>
</file>

<file path=xl/calcChain.xml><?xml version="1.0" encoding="utf-8"?>
<calcChain xmlns="http://schemas.openxmlformats.org/spreadsheetml/2006/main">
  <c r="K66" i="1" l="1"/>
  <c r="J54" i="1" l="1"/>
  <c r="J177" i="1" l="1"/>
  <c r="K274" i="1" l="1"/>
  <c r="H277" i="1"/>
  <c r="K177" i="1" l="1"/>
  <c r="P177" i="1"/>
  <c r="U177" i="1"/>
  <c r="T177" i="1"/>
  <c r="O177" i="1"/>
  <c r="K178" i="1"/>
  <c r="P178" i="1"/>
  <c r="U178" i="1"/>
  <c r="T178" i="1"/>
  <c r="O178" i="1"/>
  <c r="M178" i="1" s="1"/>
  <c r="J178" i="1"/>
  <c r="H178" i="1" s="1"/>
  <c r="R182" i="1"/>
  <c r="M182" i="1"/>
  <c r="H182" i="1"/>
  <c r="R180" i="1"/>
  <c r="M180" i="1"/>
  <c r="H180" i="1"/>
  <c r="T176" i="1" l="1"/>
  <c r="R178" i="1"/>
  <c r="J176" i="1"/>
  <c r="O176" i="1"/>
  <c r="H177" i="1"/>
  <c r="M177" i="1"/>
  <c r="R177" i="1"/>
  <c r="H181" i="1"/>
  <c r="M181" i="1"/>
  <c r="R181" i="1"/>
  <c r="H179" i="1" l="1"/>
  <c r="M179" i="1"/>
  <c r="R179" i="1"/>
  <c r="H176" i="1"/>
  <c r="M176" i="1"/>
  <c r="R176" i="1"/>
  <c r="R31" i="1" l="1"/>
  <c r="M31" i="1"/>
  <c r="H31" i="1"/>
  <c r="P66" i="1" l="1"/>
  <c r="U66" i="1"/>
  <c r="H81" i="1" l="1"/>
  <c r="R117" i="1" l="1"/>
  <c r="M117" i="1"/>
  <c r="T154" i="1"/>
  <c r="O154" i="1"/>
  <c r="J154" i="1"/>
  <c r="T150" i="1"/>
  <c r="O150" i="1"/>
  <c r="J150" i="1"/>
  <c r="T274" i="1" l="1"/>
  <c r="O274" i="1"/>
  <c r="T146" i="1" l="1"/>
  <c r="O146" i="1"/>
  <c r="J146" i="1"/>
  <c r="T166" i="1"/>
  <c r="O166" i="1"/>
  <c r="J166" i="1"/>
  <c r="J162" i="1"/>
  <c r="O162" i="1"/>
  <c r="T162" i="1"/>
  <c r="T158" i="1"/>
  <c r="O158" i="1"/>
  <c r="J158" i="1"/>
  <c r="U116" i="1"/>
  <c r="R116" i="1" s="1"/>
  <c r="P116" i="1"/>
  <c r="M116" i="1" s="1"/>
  <c r="K116" i="1" l="1"/>
  <c r="H116" i="1" s="1"/>
  <c r="H117" i="1"/>
  <c r="H137" i="1" l="1"/>
  <c r="R138" i="1" l="1"/>
  <c r="M138" i="1"/>
  <c r="R172" i="1" l="1"/>
  <c r="R171" i="1"/>
  <c r="M172" i="1"/>
  <c r="M171" i="1"/>
  <c r="R147" i="1"/>
  <c r="M147" i="1"/>
  <c r="M159" i="1"/>
  <c r="R159" i="1"/>
  <c r="M148" i="1"/>
  <c r="H152" i="1"/>
  <c r="R167" i="1"/>
  <c r="R164" i="1"/>
  <c r="M164" i="1"/>
  <c r="R163" i="1"/>
  <c r="M163" i="1"/>
  <c r="H163" i="1"/>
  <c r="R152" i="1" l="1"/>
  <c r="R151" i="1"/>
  <c r="M152" i="1"/>
  <c r="M151" i="1"/>
  <c r="R144" i="1"/>
  <c r="R143" i="1"/>
  <c r="R142" i="1"/>
  <c r="M144" i="1"/>
  <c r="M143" i="1"/>
  <c r="M142" i="1"/>
  <c r="K248" i="1"/>
  <c r="M156" i="1"/>
  <c r="P184" i="1" l="1"/>
  <c r="R139" i="1"/>
  <c r="R137" i="1"/>
  <c r="M139" i="1"/>
  <c r="M137" i="1"/>
  <c r="R136" i="1"/>
  <c r="M136" i="1"/>
  <c r="R160" i="1" l="1"/>
  <c r="M160" i="1"/>
  <c r="R156" i="1"/>
  <c r="M155" i="1"/>
  <c r="R155" i="1"/>
  <c r="R55" i="1"/>
  <c r="M55" i="1"/>
  <c r="H85" i="1"/>
  <c r="H86" i="1"/>
  <c r="M102" i="1"/>
  <c r="R102" i="1"/>
  <c r="U104" i="1"/>
  <c r="R275" i="1" l="1"/>
  <c r="M275" i="1"/>
  <c r="U184" i="1"/>
  <c r="M185" i="1"/>
  <c r="M184" i="1" s="1"/>
  <c r="K184" i="1"/>
  <c r="R185" i="1"/>
  <c r="R184" i="1" s="1"/>
  <c r="H185" i="1"/>
  <c r="H184" i="1" s="1"/>
  <c r="H88" i="1" l="1"/>
  <c r="H84" i="1" s="1"/>
  <c r="M88" i="1"/>
  <c r="R88" i="1"/>
  <c r="H136" i="1"/>
  <c r="P104" i="1" l="1"/>
  <c r="M104" i="1" s="1"/>
  <c r="K104" i="1"/>
  <c r="H104" i="1" s="1"/>
  <c r="H107" i="1"/>
  <c r="H106" i="1"/>
  <c r="H105" i="1"/>
  <c r="H156" i="1" l="1"/>
  <c r="H155" i="1"/>
  <c r="R154" i="1"/>
  <c r="M154" i="1"/>
  <c r="H154" i="1"/>
  <c r="U54" i="1" l="1"/>
  <c r="T54" i="1"/>
  <c r="S54" i="1"/>
  <c r="Q54" i="1"/>
  <c r="P54" i="1"/>
  <c r="O54" i="1"/>
  <c r="K54" i="1"/>
  <c r="H54" i="1" s="1"/>
  <c r="P248" i="1" l="1"/>
  <c r="U248" i="1"/>
  <c r="R248" i="1" s="1"/>
  <c r="R253" i="1"/>
  <c r="M253" i="1"/>
  <c r="R251" i="1"/>
  <c r="M251" i="1"/>
  <c r="H253" i="1"/>
  <c r="U234" i="1"/>
  <c r="R234" i="1" s="1"/>
  <c r="P234" i="1"/>
  <c r="M234" i="1" s="1"/>
  <c r="K234" i="1"/>
  <c r="H234" i="1" s="1"/>
  <c r="R237" i="1"/>
  <c r="M237" i="1"/>
  <c r="H237" i="1"/>
  <c r="M248" i="1" l="1"/>
  <c r="K170" i="1"/>
  <c r="H172" i="1"/>
  <c r="R174" i="1"/>
  <c r="M174" i="1"/>
  <c r="H174" i="1"/>
  <c r="H275" i="1" l="1"/>
  <c r="H274" i="1" s="1"/>
  <c r="H248" i="1" l="1"/>
  <c r="H251" i="1"/>
  <c r="O187" i="1" l="1"/>
  <c r="P187" i="1"/>
  <c r="T187" i="1"/>
  <c r="U187" i="1"/>
  <c r="R188" i="1"/>
  <c r="M188" i="1"/>
  <c r="J187" i="1"/>
  <c r="K187" i="1"/>
  <c r="H188" i="1"/>
  <c r="O184" i="1"/>
  <c r="T184" i="1"/>
  <c r="J184" i="1"/>
  <c r="H187" i="1" l="1"/>
  <c r="R187" i="1"/>
  <c r="H199" i="1"/>
  <c r="H198" i="1"/>
  <c r="T234" i="1" l="1"/>
  <c r="V234" i="1"/>
  <c r="S234" i="1"/>
  <c r="O234" i="1"/>
  <c r="Q234" i="1"/>
  <c r="N234" i="1"/>
  <c r="J274" i="1" l="1"/>
  <c r="J279" i="1" s="1"/>
  <c r="I274" i="1"/>
  <c r="L274" i="1"/>
  <c r="O279" i="1"/>
  <c r="N274" i="1"/>
  <c r="Q274" i="1"/>
  <c r="T279" i="1"/>
  <c r="S274" i="1"/>
  <c r="V274" i="1"/>
  <c r="P274" i="1"/>
  <c r="U274" i="1"/>
  <c r="R274" i="1"/>
  <c r="M274" i="1"/>
  <c r="M288" i="1" l="1"/>
  <c r="M287" i="1" s="1"/>
  <c r="Q287" i="1"/>
  <c r="P287" i="1"/>
  <c r="O287" i="1"/>
  <c r="N287" i="1"/>
  <c r="M283" i="1"/>
  <c r="M282" i="1" s="1"/>
  <c r="Q282" i="1"/>
  <c r="P282" i="1"/>
  <c r="O282" i="1"/>
  <c r="N282" i="1"/>
  <c r="M269" i="1"/>
  <c r="M268" i="1" s="1"/>
  <c r="Q268" i="1"/>
  <c r="P268" i="1"/>
  <c r="O268" i="1"/>
  <c r="N268" i="1"/>
  <c r="M266" i="1"/>
  <c r="M265" i="1"/>
  <c r="M264" i="1"/>
  <c r="M263" i="1"/>
  <c r="Q262" i="1"/>
  <c r="P262" i="1"/>
  <c r="O262" i="1"/>
  <c r="N262" i="1"/>
  <c r="M249" i="1"/>
  <c r="Q248" i="1"/>
  <c r="O248" i="1"/>
  <c r="N248" i="1"/>
  <c r="M235" i="1"/>
  <c r="M228" i="1"/>
  <c r="Q227" i="1"/>
  <c r="P227" i="1"/>
  <c r="O227" i="1"/>
  <c r="N227" i="1"/>
  <c r="M206" i="1"/>
  <c r="M205" i="1"/>
  <c r="M199" i="1"/>
  <c r="M198" i="1"/>
  <c r="Q197" i="1"/>
  <c r="P197" i="1"/>
  <c r="O197" i="1"/>
  <c r="N197"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O190" i="1" s="1"/>
  <c r="N120" i="1"/>
  <c r="M107" i="1"/>
  <c r="M106" i="1"/>
  <c r="M105" i="1"/>
  <c r="M101" i="1"/>
  <c r="M100" i="1"/>
  <c r="Q99" i="1"/>
  <c r="Q98" i="1" s="1"/>
  <c r="O99" i="1"/>
  <c r="O98" i="1" s="1"/>
  <c r="N99" i="1"/>
  <c r="P98" i="1"/>
  <c r="M86" i="1"/>
  <c r="M85" i="1"/>
  <c r="Q84" i="1"/>
  <c r="O84" i="1"/>
  <c r="N84" i="1"/>
  <c r="M79" i="1"/>
  <c r="M77" i="1"/>
  <c r="M75" i="1"/>
  <c r="M73" i="1"/>
  <c r="M71" i="1"/>
  <c r="M69" i="1"/>
  <c r="M67" i="1"/>
  <c r="Q66" i="1"/>
  <c r="O66" i="1"/>
  <c r="N66" i="1"/>
  <c r="M57" i="1"/>
  <c r="M56" i="1"/>
  <c r="N54" i="1"/>
  <c r="Q31" i="1"/>
  <c r="N31" i="1"/>
  <c r="Q27" i="1"/>
  <c r="P27" i="1"/>
  <c r="O27" i="1"/>
  <c r="N27" i="1"/>
  <c r="H288" i="1"/>
  <c r="H287" i="1" s="1"/>
  <c r="L287" i="1"/>
  <c r="K287" i="1"/>
  <c r="J287" i="1"/>
  <c r="I287" i="1"/>
  <c r="H283" i="1"/>
  <c r="H282" i="1" s="1"/>
  <c r="L282" i="1"/>
  <c r="K282" i="1"/>
  <c r="J282" i="1"/>
  <c r="I282" i="1"/>
  <c r="H269" i="1"/>
  <c r="H268" i="1" s="1"/>
  <c r="L268" i="1"/>
  <c r="K268" i="1"/>
  <c r="J268" i="1"/>
  <c r="I268" i="1"/>
  <c r="H266" i="1"/>
  <c r="H264" i="1"/>
  <c r="H263" i="1"/>
  <c r="L262" i="1"/>
  <c r="K262" i="1"/>
  <c r="J262" i="1"/>
  <c r="I262" i="1"/>
  <c r="H249" i="1"/>
  <c r="L248" i="1"/>
  <c r="J248" i="1"/>
  <c r="I248" i="1"/>
  <c r="L234" i="1"/>
  <c r="J234" i="1"/>
  <c r="I234" i="1"/>
  <c r="H228" i="1"/>
  <c r="L227" i="1"/>
  <c r="K227" i="1"/>
  <c r="J227" i="1"/>
  <c r="I227" i="1"/>
  <c r="H206" i="1"/>
  <c r="H205" i="1"/>
  <c r="L197" i="1"/>
  <c r="K197" i="1"/>
  <c r="J197" i="1"/>
  <c r="I197" i="1"/>
  <c r="H171" i="1"/>
  <c r="L170" i="1"/>
  <c r="J170" i="1"/>
  <c r="I170" i="1"/>
  <c r="H168" i="1"/>
  <c r="H167" i="1"/>
  <c r="L166" i="1"/>
  <c r="K166" i="1"/>
  <c r="I166" i="1"/>
  <c r="H164" i="1"/>
  <c r="L162" i="1"/>
  <c r="K162" i="1"/>
  <c r="I162" i="1"/>
  <c r="H160" i="1"/>
  <c r="H159" i="1"/>
  <c r="L158" i="1"/>
  <c r="K158" i="1"/>
  <c r="I158" i="1"/>
  <c r="H151" i="1"/>
  <c r="L150" i="1"/>
  <c r="I150" i="1"/>
  <c r="H148" i="1"/>
  <c r="H147" i="1"/>
  <c r="L146" i="1"/>
  <c r="K146" i="1"/>
  <c r="I146" i="1"/>
  <c r="H144" i="1"/>
  <c r="H143" i="1"/>
  <c r="H142" i="1"/>
  <c r="L141" i="1"/>
  <c r="K141" i="1"/>
  <c r="J141" i="1"/>
  <c r="I141" i="1"/>
  <c r="H139" i="1"/>
  <c r="H138" i="1"/>
  <c r="L135" i="1"/>
  <c r="K135" i="1"/>
  <c r="J135" i="1"/>
  <c r="I135" i="1"/>
  <c r="H121" i="1"/>
  <c r="H120" i="1" s="1"/>
  <c r="L120" i="1"/>
  <c r="J120" i="1"/>
  <c r="I120" i="1"/>
  <c r="H102" i="1"/>
  <c r="H101" i="1"/>
  <c r="H100" i="1"/>
  <c r="L99" i="1"/>
  <c r="L98" i="1" s="1"/>
  <c r="J98" i="1"/>
  <c r="I99" i="1"/>
  <c r="I98" i="1" s="1"/>
  <c r="K98" i="1"/>
  <c r="L84" i="1"/>
  <c r="J84" i="1"/>
  <c r="I84" i="1"/>
  <c r="H79" i="1"/>
  <c r="H77" i="1"/>
  <c r="H75" i="1"/>
  <c r="H73" i="1"/>
  <c r="H71" i="1"/>
  <c r="H69" i="1"/>
  <c r="H67" i="1"/>
  <c r="L66" i="1"/>
  <c r="J66" i="1"/>
  <c r="I66" i="1"/>
  <c r="H57" i="1"/>
  <c r="H56" i="1"/>
  <c r="H55" i="1"/>
  <c r="I54" i="1"/>
  <c r="L31" i="1"/>
  <c r="I31" i="1"/>
  <c r="L27" i="1"/>
  <c r="K27" i="1"/>
  <c r="J27" i="1"/>
  <c r="I27" i="1"/>
  <c r="K190" i="1" l="1"/>
  <c r="L63" i="1"/>
  <c r="J190" i="1"/>
  <c r="P279" i="1"/>
  <c r="P190" i="1"/>
  <c r="K109" i="1"/>
  <c r="P63" i="1"/>
  <c r="P109" i="1"/>
  <c r="K279" i="1"/>
  <c r="Q63" i="1"/>
  <c r="N190" i="1"/>
  <c r="N63" i="1"/>
  <c r="Q190" i="1"/>
  <c r="J63" i="1"/>
  <c r="O63" i="1"/>
  <c r="M54" i="1"/>
  <c r="M227" i="1"/>
  <c r="L109" i="1"/>
  <c r="H162" i="1"/>
  <c r="M158" i="1"/>
  <c r="H99" i="1"/>
  <c r="H150" i="1"/>
  <c r="H158" i="1"/>
  <c r="I279" i="1"/>
  <c r="J408" i="1"/>
  <c r="L408" i="1"/>
  <c r="M99" i="1"/>
  <c r="M135" i="1"/>
  <c r="M150" i="1"/>
  <c r="M166" i="1"/>
  <c r="M170" i="1"/>
  <c r="Q279" i="1"/>
  <c r="O408" i="1"/>
  <c r="Q408" i="1"/>
  <c r="M146" i="1"/>
  <c r="L190" i="1"/>
  <c r="M66" i="1"/>
  <c r="J109" i="1"/>
  <c r="H27" i="1"/>
  <c r="H63" i="1" s="1"/>
  <c r="K63" i="1"/>
  <c r="I109" i="1"/>
  <c r="I190" i="1"/>
  <c r="H146" i="1"/>
  <c r="H166" i="1"/>
  <c r="L279" i="1"/>
  <c r="H227" i="1"/>
  <c r="H262" i="1"/>
  <c r="I408" i="1"/>
  <c r="K408" i="1"/>
  <c r="H408" i="1" s="1"/>
  <c r="M27" i="1"/>
  <c r="O109" i="1"/>
  <c r="Q109" i="1"/>
  <c r="N98" i="1"/>
  <c r="M98" i="1" s="1"/>
  <c r="M162" i="1"/>
  <c r="M197" i="1"/>
  <c r="N408" i="1"/>
  <c r="P408" i="1"/>
  <c r="M408" i="1" s="1"/>
  <c r="H98" i="1"/>
  <c r="H141" i="1"/>
  <c r="M141" i="1"/>
  <c r="M262" i="1"/>
  <c r="H170" i="1"/>
  <c r="H135" i="1"/>
  <c r="M84" i="1"/>
  <c r="H66" i="1"/>
  <c r="M63" i="1"/>
  <c r="N279" i="1"/>
  <c r="I63" i="1"/>
  <c r="H197" i="1"/>
  <c r="R288" i="1"/>
  <c r="R287" i="1" s="1"/>
  <c r="V287" i="1"/>
  <c r="U287" i="1"/>
  <c r="T287" i="1"/>
  <c r="S287" i="1"/>
  <c r="R283" i="1"/>
  <c r="R282" i="1" s="1"/>
  <c r="V282" i="1"/>
  <c r="U282" i="1"/>
  <c r="T282" i="1"/>
  <c r="S282" i="1"/>
  <c r="R269" i="1"/>
  <c r="R268" i="1" s="1"/>
  <c r="V268" i="1"/>
  <c r="U268" i="1"/>
  <c r="T268" i="1"/>
  <c r="S268" i="1"/>
  <c r="R265" i="1"/>
  <c r="R264" i="1"/>
  <c r="R263" i="1"/>
  <c r="V262" i="1"/>
  <c r="U262" i="1"/>
  <c r="T262" i="1"/>
  <c r="S262" i="1"/>
  <c r="R249" i="1"/>
  <c r="V248" i="1"/>
  <c r="T248" i="1"/>
  <c r="S248" i="1"/>
  <c r="R228" i="1"/>
  <c r="V227" i="1"/>
  <c r="U227" i="1"/>
  <c r="T227" i="1"/>
  <c r="S227" i="1"/>
  <c r="R206" i="1"/>
  <c r="R205" i="1"/>
  <c r="R199" i="1"/>
  <c r="R198" i="1"/>
  <c r="V197" i="1"/>
  <c r="U197" i="1"/>
  <c r="T197" i="1"/>
  <c r="S197"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6" i="1"/>
  <c r="R85" i="1"/>
  <c r="V84" i="1"/>
  <c r="T84" i="1"/>
  <c r="S84" i="1"/>
  <c r="R79" i="1"/>
  <c r="R77" i="1"/>
  <c r="R75" i="1"/>
  <c r="R73" i="1"/>
  <c r="R71" i="1"/>
  <c r="R69" i="1"/>
  <c r="R67" i="1"/>
  <c r="V66" i="1"/>
  <c r="T66" i="1"/>
  <c r="S66" i="1"/>
  <c r="R57" i="1"/>
  <c r="R56" i="1"/>
  <c r="V54" i="1"/>
  <c r="V31" i="1"/>
  <c r="S31" i="1"/>
  <c r="V27" i="1"/>
  <c r="U27" i="1"/>
  <c r="T27" i="1"/>
  <c r="S27" i="1"/>
  <c r="J409" i="1" l="1"/>
  <c r="M190" i="1"/>
  <c r="H190" i="1"/>
  <c r="T190" i="1"/>
  <c r="H109" i="1"/>
  <c r="R66" i="1"/>
  <c r="U190" i="1"/>
  <c r="K409" i="1"/>
  <c r="M109" i="1"/>
  <c r="M279" i="1"/>
  <c r="U63" i="1"/>
  <c r="R170" i="1"/>
  <c r="O409" i="1"/>
  <c r="H279" i="1"/>
  <c r="P409" i="1"/>
  <c r="T63" i="1"/>
  <c r="S190" i="1"/>
  <c r="N109" i="1"/>
  <c r="L409" i="1"/>
  <c r="S63" i="1"/>
  <c r="R54" i="1"/>
  <c r="S279" i="1"/>
  <c r="U279" i="1"/>
  <c r="V63" i="1"/>
  <c r="V190" i="1"/>
  <c r="T109" i="1"/>
  <c r="S408" i="1"/>
  <c r="U408" i="1"/>
  <c r="R408" i="1" s="1"/>
  <c r="R227" i="1"/>
  <c r="R27" i="1"/>
  <c r="R141" i="1"/>
  <c r="V109" i="1"/>
  <c r="R98" i="1"/>
  <c r="R99" i="1"/>
  <c r="R146" i="1"/>
  <c r="R162" i="1"/>
  <c r="V279" i="1"/>
  <c r="T408" i="1"/>
  <c r="V408" i="1"/>
  <c r="R262" i="1"/>
  <c r="R197" i="1"/>
  <c r="R166" i="1"/>
  <c r="R158" i="1"/>
  <c r="R150" i="1"/>
  <c r="R135" i="1"/>
  <c r="U109" i="1"/>
  <c r="R84" i="1"/>
  <c r="S109" i="1"/>
  <c r="M409" i="1" l="1"/>
  <c r="R190" i="1"/>
  <c r="R279" i="1"/>
  <c r="R109" i="1"/>
  <c r="H409" i="1"/>
  <c r="T409" i="1"/>
  <c r="U409" i="1"/>
  <c r="R63" i="1"/>
  <c r="R409" i="1" s="1"/>
  <c r="V409" i="1"/>
</calcChain>
</file>

<file path=xl/sharedStrings.xml><?xml version="1.0" encoding="utf-8"?>
<sst xmlns="http://schemas.openxmlformats.org/spreadsheetml/2006/main" count="4685" uniqueCount="796">
  <si>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</si>
  <si>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</si>
  <si>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</si>
  <si>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</si>
  <si>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</si>
  <si>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</si>
  <si>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</si>
  <si>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</si>
  <si>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</si>
  <si>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</si>
  <si>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</si>
  <si>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</si>
  <si>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</si>
  <si>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</si>
  <si>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</si>
  <si>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</si>
  <si>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</si>
  <si>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</si>
  <si>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</si>
  <si>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</si>
  <si>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</si>
  <si>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</si>
  <si>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</si>
  <si>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</si>
  <si>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</si>
  <si>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</si>
  <si>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</si>
  <si>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</si>
  <si>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</si>
  <si>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</si>
  <si>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</si>
  <si>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</si>
  <si>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</si>
  <si>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</si>
  <si>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</si>
  <si>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</si>
  <si>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</si>
  <si>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</si>
  <si>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</si>
  <si>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</si>
  <si>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</si>
  <si>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</si>
  <si>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</si>
  <si>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</si>
  <si>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</si>
  <si>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</si>
  <si>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</si>
  <si>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</si>
  <si>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</si>
  <si>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</si>
  <si>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</si>
  <si>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</si>
  <si>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</si>
  <si>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</si>
  <si>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</si>
  <si>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</si>
  <si>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</si>
  <si>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</si>
  <si>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</si>
  <si>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</si>
  <si>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</si>
  <si>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</si>
  <si>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</si>
  <si>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</si>
  <si>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</si>
  <si>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</si>
  <si>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</si>
  <si>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</si>
  <si>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</si>
  <si>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</si>
  <si>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</si>
  <si>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</si>
  <si>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</si>
  <si>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</si>
  <si>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</si>
  <si>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</si>
  <si>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</si>
  <si>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</si>
  <si>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</si>
  <si>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</si>
  <si>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</si>
  <si>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</si>
  <si>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</si>
  <si>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</si>
  <si>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</si>
  <si>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</si>
  <si>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</si>
  <si>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</si>
  <si>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</si>
  <si>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</si>
  <si>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</si>
  <si>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</si>
  <si>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</si>
  <si>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</si>
  <si>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</si>
  <si>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</si>
  <si>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</si>
  <si>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</si>
  <si>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</si>
  <si>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</si>
  <si>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</si>
  <si>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</si>
  <si>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</si>
  <si>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</si>
  <si>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</si>
  <si>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</si>
  <si>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</si>
  <si>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</si>
  <si>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</si>
  <si>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</si>
  <si>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</si>
  <si>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</si>
  <si>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</si>
  <si>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</si>
  <si>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</si>
  <si>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</si>
  <si>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</si>
  <si>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</si>
  <si>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</si>
  <si>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</si>
  <si>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</si>
  <si>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</si>
  <si>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</si>
  <si>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</si>
  <si>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</si>
  <si>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</si>
  <si>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</si>
  <si>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</si>
  <si>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</si>
  <si>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</si>
  <si>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</si>
  <si>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</si>
  <si>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</si>
  <si>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</si>
  <si>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</si>
  <si>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</si>
  <si>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</si>
  <si>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</si>
  <si>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</si>
  <si>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</si>
  <si>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</si>
  <si>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</si>
  <si>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</si>
  <si>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</si>
  <si>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</si>
  <si>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</si>
  <si>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</si>
  <si>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</si>
  <si>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</si>
  <si>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</si>
  <si>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</si>
  <si>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</si>
  <si>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</si>
  <si>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</si>
  <si>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</si>
  <si>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</si>
  <si>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</si>
  <si>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</si>
  <si>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</si>
  <si>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</si>
  <si>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</si>
  <si>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</si>
  <si>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</si>
  <si>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</si>
  <si>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</si>
  <si>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</si>
  <si>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</si>
  <si>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</si>
  <si>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</si>
  <si>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</si>
  <si>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</si>
  <si>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</si>
  <si>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</si>
  <si>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</si>
  <si>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</si>
  <si>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</si>
  <si>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</si>
  <si>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</si>
  <si>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</si>
  <si>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</si>
  <si>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</si>
  <si>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</si>
  <si>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</si>
  <si>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</si>
  <si>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</si>
  <si>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</si>
  <si>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</si>
  <si>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</si>
  <si>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</si>
  <si>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</si>
  <si>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</si>
  <si>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</si>
  <si>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</si>
  <si>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</si>
  <si>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</si>
  <si>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</si>
  <si>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</si>
  <si>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</si>
  <si>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</si>
  <si>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</si>
  <si>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</si>
  <si>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</si>
  <si>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</si>
  <si>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</si>
  <si>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</si>
  <si>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</si>
  <si>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</si>
  <si>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</si>
  <si>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</si>
  <si>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</si>
  <si>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</si>
  <si>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</si>
  <si>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</si>
  <si>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</si>
  <si>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</si>
  <si>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</si>
  <si>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</si>
  <si>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</si>
  <si>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</si>
  <si>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</si>
  <si>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</si>
  <si>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</si>
  <si>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</si>
  <si>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</si>
  <si>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</si>
  <si>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</si>
  <si>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</si>
  <si>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</si>
  <si>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</si>
  <si>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</si>
  <si>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</si>
  <si>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</si>
  <si>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</si>
  <si>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</si>
  <si>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</si>
  <si>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</si>
  <si>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</si>
  <si>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</si>
  <si>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</si>
  <si>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</si>
  <si>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</si>
  <si>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</si>
  <si>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</si>
  <si>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</si>
  <si>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</si>
  <si>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</si>
  <si>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</si>
  <si>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</si>
  <si>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</si>
  <si>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</si>
  <si>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</si>
  <si>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</si>
  <si>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</si>
  <si>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</si>
  <si>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</si>
  <si>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</si>
  <si>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</si>
  <si>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</si>
  <si>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</si>
  <si>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</si>
  <si>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</si>
  <si>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</si>
  <si>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</si>
  <si>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</si>
  <si>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</si>
  <si>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</si>
  <si>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</si>
  <si>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</si>
  <si>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</si>
  <si>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</si>
  <si>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</si>
  <si>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</si>
  <si>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</si>
  <si>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</si>
  <si>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</si>
  <si>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</si>
  <si>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</si>
  <si>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</si>
  <si>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</si>
  <si>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</si>
  <si>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</si>
  <si>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</si>
  <si>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</si>
  <si>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</si>
  <si>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</si>
  <si>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</si>
  <si>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</si>
  <si>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</si>
  <si>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</si>
  <si>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</si>
  <si>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</si>
  <si>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</si>
  <si>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</si>
  <si>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</si>
  <si>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</si>
  <si>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</si>
  <si>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</si>
  <si>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</si>
  <si>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</si>
  <si>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</si>
  <si>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</si>
  <si>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</si>
  <si>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</si>
  <si>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</si>
  <si>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</si>
  <si>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</si>
  <si>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</si>
  <si>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</si>
  <si>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</si>
  <si>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</si>
  <si>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</si>
  <si>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</si>
  <si>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</si>
  <si>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</si>
  <si>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</si>
  <si>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</si>
  <si>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</si>
  <si>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</si>
  <si>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</si>
  <si>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</si>
  <si>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</si>
  <si>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</si>
  <si>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</si>
  <si>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</si>
  <si>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</si>
  <si>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</si>
  <si>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</si>
  <si>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</si>
  <si>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</si>
  <si>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</si>
  <si>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</si>
  <si>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</si>
  <si>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</si>
  <si>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</si>
  <si>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</si>
  <si>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</si>
  <si>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</si>
  <si>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</si>
  <si>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</si>
  <si>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</si>
  <si>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</si>
  <si>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</si>
  <si>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</si>
  <si>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</si>
  <si>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</si>
  <si>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</si>
  <si>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</si>
  <si>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</si>
  <si>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</si>
  <si>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</si>
  <si>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</si>
  <si>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</si>
  <si>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</si>
  <si>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</si>
  <si>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</si>
  <si>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</si>
  <si>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</si>
  <si>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</si>
  <si>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</si>
  <si>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</si>
  <si>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</si>
  <si>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</si>
  <si>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</si>
  <si>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</si>
  <si>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</si>
  <si>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</si>
  <si>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</si>
  <si>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</si>
  <si>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</si>
  <si>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</si>
  <si>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</si>
  <si>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</si>
  <si>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</si>
  <si>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</si>
  <si>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</si>
  <si>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</si>
  <si>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</si>
  <si>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</si>
  <si>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</si>
  <si>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</si>
  <si>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</si>
  <si>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</si>
  <si>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</si>
  <si>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</si>
  <si>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</si>
  <si>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</si>
  <si>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</si>
  <si>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</si>
  <si>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</si>
  <si>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</si>
  <si>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</si>
  <si>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</si>
  <si>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</si>
  <si>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</si>
  <si>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</si>
  <si>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</si>
  <si>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</si>
  <si>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</si>
  <si>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</si>
  <si>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</si>
  <si>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</si>
  <si>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</si>
  <si>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</si>
  <si>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</si>
  <si>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</si>
  <si>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</si>
  <si>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</si>
  <si>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</si>
  <si>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</si>
  <si>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</si>
  <si>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</si>
  <si>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</si>
  <si>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</si>
  <si>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</si>
  <si>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</si>
  <si>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</si>
  <si>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</si>
  <si>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</si>
  <si>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</si>
  <si>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</si>
  <si>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</si>
  <si>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</si>
  <si>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</si>
  <si>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</si>
  <si>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</si>
  <si>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</si>
  <si>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</si>
  <si>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</si>
  <si>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</si>
  <si>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</si>
  <si>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</si>
  <si>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</si>
  <si>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</si>
  <si>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</si>
  <si>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</si>
  <si>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</si>
  <si>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</si>
  <si>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</si>
  <si>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</si>
  <si>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</si>
  <si>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</si>
  <si>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</si>
  <si>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</si>
  <si>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</si>
  <si>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</si>
  <si>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</si>
  <si>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</si>
  <si>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</si>
  <si>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</si>
  <si>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</si>
  <si>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</si>
  <si>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</si>
  <si>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</si>
  <si>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</si>
  <si>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</si>
  <si>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</si>
  <si>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</si>
  <si>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</si>
  <si>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</si>
  <si>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</si>
  <si>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</si>
  <si>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</si>
  <si>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</si>
  <si>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</si>
  <si>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</si>
  <si>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</si>
  <si>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</si>
  <si>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</si>
  <si>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</si>
  <si>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</si>
  <si>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</si>
  <si>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</si>
  <si>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</si>
  <si>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</si>
  <si>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</si>
  <si>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</si>
  <si>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</si>
  <si>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</si>
  <si>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</si>
  <si>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</si>
  <si>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</si>
  <si>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</si>
  <si>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</si>
  <si>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</si>
  <si>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</si>
  <si>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</si>
  <si>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</si>
  <si>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</si>
  <si>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</si>
  <si>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</si>
  <si>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</si>
  <si>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</si>
  <si>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</si>
  <si>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</si>
  <si>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</si>
  <si>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</si>
  <si>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</si>
  <si>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</si>
  <si>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</si>
  <si>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</si>
  <si>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</si>
  <si>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</si>
  <si>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</si>
  <si>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</si>
  <si>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</si>
  <si>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</si>
  <si>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</si>
  <si>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</si>
  <si>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</si>
  <si>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</si>
  <si>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</si>
  <si>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</si>
  <si>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</si>
  <si>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</si>
  <si>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</si>
  <si>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</si>
  <si>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</si>
  <si>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</si>
  <si>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</si>
  <si>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</si>
  <si>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</si>
  <si>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</si>
  <si>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</si>
  <si>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</si>
  <si>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</si>
  <si>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</si>
  <si>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</si>
  <si>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</si>
  <si>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</si>
  <si>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</si>
  <si>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</si>
  <si>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</si>
  <si>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</si>
  <si>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</si>
  <si>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</si>
  <si>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</si>
  <si>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</si>
  <si>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Лысакова О.И. - начальник бюджетного отдела управления финансов МР "Печора"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</si>
  <si>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</si>
  <si>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</si>
  <si>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</si>
  <si>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</si>
  <si>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</si>
  <si>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</si>
  <si>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</si>
  <si>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</si>
  <si>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</si>
  <si>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</si>
  <si>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</si>
  <si>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</si>
  <si>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</si>
  <si>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</si>
  <si>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</si>
  <si>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</si>
  <si>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</si>
  <si>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</si>
  <si>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</si>
  <si>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2022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</si>
  <si>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</si>
  <si>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</si>
  <si>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</si>
  <si>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</si>
  <si>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</si>
  <si>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</si>
  <si>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</si>
  <si>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</si>
  <si>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</si>
  <si>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</si>
  <si>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</si>
  <si>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</si>
  <si>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</si>
  <si>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</si>
  <si>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</si>
  <si>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</si>
  <si>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</si>
  <si>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</si>
  <si>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</si>
  <si>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</si>
  <si>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</si>
  <si>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</si>
  <si>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</si>
  <si>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</si>
  <si>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</si>
  <si>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</si>
  <si>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</si>
  <si>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</si>
  <si>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</si>
  <si>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</si>
  <si>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</si>
  <si>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</si>
  <si>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</si>
  <si>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</si>
  <si>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</si>
  <si>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</si>
  <si>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</si>
  <si>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</si>
  <si>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</si>
  <si>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</si>
  <si>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</si>
  <si>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</si>
  <si>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</si>
  <si>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</si>
  <si>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</si>
  <si>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</si>
  <si>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</si>
  <si>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</si>
  <si>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</si>
  <si>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</si>
  <si>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</si>
  <si>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</si>
  <si>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</si>
  <si>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</si>
  <si>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</si>
  <si>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</si>
  <si>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</si>
  <si>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</si>
  <si>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</si>
  <si>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</si>
  <si>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</si>
  <si>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</si>
  <si>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</si>
  <si>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</si>
  <si>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</si>
  <si>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</si>
  <si>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</si>
  <si>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</si>
  <si>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</si>
  <si>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</si>
  <si>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</si>
  <si>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</si>
  <si>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</si>
  <si>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</si>
  <si>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</si>
  <si>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</si>
  <si>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</si>
  <si>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</si>
  <si>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</si>
  <si>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</si>
  <si>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</si>
  <si>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</si>
  <si>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</si>
  <si>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</si>
  <si>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</si>
  <si>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</si>
  <si>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</si>
  <si>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</si>
  <si>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</si>
  <si>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</si>
  <si>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</si>
  <si>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</si>
  <si>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</si>
  <si>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</si>
  <si>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</si>
  <si>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</si>
  <si>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</si>
  <si>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План мероприятий по реализации муниципальной программы  МО МР "Печора" "Развитие системы муниципального управления" на 2022-2024 годы</t>
  </si>
  <si>
    <t>2024 год</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</si>
  <si>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</si>
  <si>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</si>
  <si>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Мероприятие 2.1.1.8 Проведение кадастровых работ под ИЖС</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</si>
  <si>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</si>
  <si>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</si>
  <si>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</si>
  <si>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</si>
  <si>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</si>
  <si>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</si>
  <si>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</si>
  <si>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</si>
  <si>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</si>
  <si>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</si>
  <si>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</si>
  <si>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</si>
  <si>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</si>
  <si>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</si>
  <si>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</si>
  <si>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</si>
  <si>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</si>
  <si>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</si>
  <si>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</si>
  <si>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</si>
  <si>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</si>
  <si>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</si>
  <si>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</si>
  <si>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</si>
  <si>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</si>
  <si>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</si>
  <si>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</si>
  <si>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</si>
  <si>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</si>
  <si>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</si>
  <si>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</si>
  <si>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</si>
  <si>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</si>
  <si>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</si>
  <si>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</si>
  <si>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</si>
  <si>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</si>
  <si>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Приложение 
к постановлению администрации МР "Печора"
от 29  декабря  2021 г № 1747</t>
  </si>
  <si>
    <t>Приложение</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</si>
  <si>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</si>
  <si>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</si>
  <si>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</si>
  <si>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Серов В.А. - глава муниципального района - руководитель администрации МР "Печора"</t>
  </si>
  <si>
    <t xml:space="preserve">Серов В.А. - глава муниципального района - руководитель администрации МР "Печора"
</t>
  </si>
  <si>
    <t xml:space="preserve">
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</si>
  <si>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</si>
  <si>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t>
  </si>
  <si>
    <t>МР "Печора"</t>
  </si>
  <si>
    <t>Серов В.А.- глава муниципального района - руководитель администрации МР "Печора"</t>
  </si>
  <si>
    <t>54.2</t>
  </si>
  <si>
    <t>Мероприятие 4.5.6.2. Проведение ремонта спутникового оборудования в п.Трубоседъель</t>
  </si>
  <si>
    <t>Контрольное событие 84
Своевременное  выявление нарушений законодательства о противодействии коррупции</t>
  </si>
  <si>
    <t>Контрольное событие 29  Количество выпускников общелбразовательных организаций по направлению подготовки "Государственное и муниципальное управление"</t>
  </si>
  <si>
    <t xml:space="preserve">Контрольное событие 30
Количество специалистов прошедших обучение </t>
  </si>
  <si>
    <t>Контрольное событие 31
Количество специалистов представивших отчеты о профессиональной служебной деятельности</t>
  </si>
  <si>
    <t>Контрольное событие 32
Осуществлена корректировка должностных инструкций  в соответствии с законодательством Республики Коми</t>
  </si>
  <si>
    <t xml:space="preserve">Контрольное событие 41
Достигнуты плановые значения показателей (индикаторов)  подпрограммы </t>
  </si>
  <si>
    <t>Контрольное событие 42                                                               Осуществлена разработка проекта концессионного соглашения</t>
  </si>
  <si>
    <t xml:space="preserve">Контрольное событие 43      Достигнуты плановые значения показателей (индикаторов)  подпрограммы </t>
  </si>
  <si>
    <t>Контрольное событие 44                                                    Предоставлены субсидии бюджетным, автономным учреждениям и иным некоммерческим организациям</t>
  </si>
  <si>
    <t>Контрольное событие 45                                      Предоставлены субсидии бюджетным, автономным учреждениям и иным некоммерческим организациям</t>
  </si>
  <si>
    <t xml:space="preserve">Контрольное событие 46
Увеличение посещаемости официального сайта администрации муниципального района "Печора"  </t>
  </si>
  <si>
    <t xml:space="preserve">Контрольное событие 47
Увеличение посещаемости официального портала администрации муниципального района "Печора"    </t>
  </si>
  <si>
    <t>Контрольное событие  48
Внедрение информационных систем</t>
  </si>
  <si>
    <t xml:space="preserve">Контрольное событие  49
Функционирование существующих автоматизированных информационных систем МО  </t>
  </si>
  <si>
    <t>Контрольное событие 50
Внедрение и использование в деятельности системы электронного документооборота (СЭД)</t>
  </si>
  <si>
    <t>Контрольное событие 51
 Внедрена система межведомственного электронного взаимодействия</t>
  </si>
  <si>
    <t>Контрольное событие 52            Размещение сведений в  информационной системе "Реестр государственных и муниципальных услуг"</t>
  </si>
  <si>
    <t xml:space="preserve">Контрольное событие  53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</si>
  <si>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54</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</si>
  <si>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55
Поддержка работоспособности КСПД                            </t>
  </si>
  <si>
    <t>Контрольное событие  56  Обеспечен доступ в интернет помещения муниципального архива</t>
  </si>
  <si>
    <t xml:space="preserve">Контрольное событие  57
Поддержка работоспособности КСПД                            </t>
  </si>
  <si>
    <t>Контрольное событие  58
Интеграция с сетью передачи данных ОИВ РК и подведомственных учреждений</t>
  </si>
  <si>
    <t xml:space="preserve">Контрольное событие  59
Поддержание работоспособности КСПД                     </t>
  </si>
  <si>
    <r>
      <t>Контрольное событие 60</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</si>
  <si>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61</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</si>
  <si>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62                          Закупка программного обеспечения</t>
  </si>
  <si>
    <t xml:space="preserve">Контрольное событие 63
Функционирование антивирусной защиты                        </t>
  </si>
  <si>
    <r>
      <t>Контрольное событие 64</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</si>
  <si>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65
Сохранение конфиденциальной информации в информационных системах                          </t>
  </si>
  <si>
    <t xml:space="preserve">Контрольное событие 66
Обеспечение информационной безопасности в КСПД                          </t>
  </si>
  <si>
    <t xml:space="preserve">Контрольное событие 67
 Сертификация  муниципальных информационных систем                  </t>
  </si>
  <si>
    <t>Контрольное событие 68                              Обеспечены связью удаленные населенные пункты (Трубоседъель)</t>
  </si>
  <si>
    <t xml:space="preserve">Контрольное событие 69      Проведен ремонт спутникового оборудования в п.Трубоседъель </t>
  </si>
  <si>
    <t>Контрольное событие 70
 Участие в курсах повышения квалификации, семинарах по антикоррупционной тематике</t>
  </si>
  <si>
    <t>Контрольное событие 71
Количество мероприятий по пропаганде антикоррупционного поведения граждан</t>
  </si>
  <si>
    <t>Контрольное событие 72
количество вопросов на знание антикоррупционного законодательства</t>
  </si>
  <si>
    <t>Контрольное событие 73                                                                                                                                                                                                                                                                                                                 Количество проведенных заседаний комиссии по противодействию коррупции</t>
  </si>
  <si>
    <t>Контрольное событие 74
функционирование телефонной линии "телефон доверия" в администрации МО МР "Печора"</t>
  </si>
  <si>
    <t>Контрольное событие 75
Количество прямых линий по вопросам противодействия коррупции в ОМСУ МО МР "Печора"</t>
  </si>
  <si>
    <t>Контрольное событие 76
Количество выявленных фактов коррупции в ОМСУ МО СР "Печора", отраслевых органах, муниципальных учреждениях и предприятиях</t>
  </si>
  <si>
    <t>Контрольное событие 77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</si>
  <si>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78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</si>
  <si>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79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</si>
  <si>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80
Размещение информации на официальном сайте администрации  МР «Печора»</t>
  </si>
  <si>
    <t>Контрольное событие 81
Оформление справок по результатам внутреннего мониторинг и приобщения их к личному делу</t>
  </si>
  <si>
    <t>Контрольное событие 82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</si>
  <si>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83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</si>
  <si>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85
Своевременное  выявление нарушений законодательства о противодействии коррупции</t>
  </si>
  <si>
    <t>Контрольное событие 86                                                                                                                                                                                                                                                                                                             Повышение правовой грамотности и уровня знаний по вопросам противодействия коррупции при прохождении муниципальной службы</t>
  </si>
  <si>
    <t>Контрольное событие 87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</si>
  <si>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88
Размещение информации на официальном сайте администрации  МР «Печора»</t>
  </si>
  <si>
    <t>Контрольное событие 89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</si>
  <si>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90
Повышение качества предоставления муниципальных услуг</t>
  </si>
  <si>
    <t>Контрольное событие 91
Принятие мер по предупреждению и устранению причин выявленных нарушений</t>
  </si>
  <si>
    <t xml:space="preserve">Контрольное событие 92
Отсутствие обоснованных жалоб на предоставление муниципальных услуг </t>
  </si>
  <si>
    <t>Контрольное событие 93
Отсутствие обоснованных жалоб на осуществление муниципального контроля</t>
  </si>
  <si>
    <t>Контрольное событие 94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</si>
  <si>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95
Выработка единой политики  в сфере противодействии коррупции</t>
  </si>
  <si>
    <t>Контрольное событие 96
Своевременное принятие (актуализация принятых) муниципальных правовых актов органов местного самоуправления МО МР "Печора"</t>
  </si>
  <si>
    <t>Контрольное событие 97
Количество выявленных нарушений</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</si>
  <si>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</si>
  <si>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99
Экономия бюджетных средств при осуществлении закупок товаров, работ, услуг для муниципальных нужд МО МР «Печора»</t>
  </si>
  <si>
    <t>Контрольное событие  100
Реализация муниципальными учреждениями единой антикоррупционной политики</t>
  </si>
  <si>
    <t>Контрольное событие 101                                          Законное и эффективное проведение финансовых и хозяйственных операций</t>
  </si>
  <si>
    <t xml:space="preserve">Контрольное событие 102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</si>
  <si>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103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</si>
  <si>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104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</si>
  <si>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Широкая О. А. -начальник отдела экономики и инвестиций администрации МР "Печора"           </t>
  </si>
  <si>
    <t>Широкая О. А.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</si>
  <si>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Широкая О. А. -начальник отдела экономики и инвестиций администрации МР "Печора"                                                                                                                              </t>
  </si>
  <si>
    <t>Чернов С. Ю.  - председатель Контрольно-счетной комиссии,                                                                 Угловская И. А. -начальник управления финансов МР "Печора"</t>
  </si>
  <si>
    <t xml:space="preserve">Угловская И.А  - начальник управления финансов МР "Печора", 
Рочева А. А. начальник бюджетно-финансового отдела администрации МР "Печора"
</t>
  </si>
  <si>
    <t xml:space="preserve">    Лысакова О.И. - начальник бюджетного отдела управления финансов МР "Печора"  </t>
  </si>
  <si>
    <t>Рябикова Т. Г. -начальник отдела бухгалтерского учета и отчетности управления финансов МР "Печора"</t>
  </si>
  <si>
    <t xml:space="preserve">   Лысакова О.И. - начальник бюджетного отдела управления финансов МР "Печора"  </t>
  </si>
  <si>
    <t>Рочева А. А. - начальник бюджетно-финансового отдела администрации МР "Печора"</t>
  </si>
  <si>
    <t>Яковина Г.С.-председатель Комитета по управлению муниципальной собственностью МР «Печора»              Рочева А. А. -начальник бюджетно-финансового отдела администрации МР "Печора"</t>
  </si>
  <si>
    <t>Широкая О. А. -начальник отдела экономики и  инвестиций администрации МР "Печора"</t>
  </si>
  <si>
    <t xml:space="preserve">Пец Э. Э.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</si>
  <si>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Пец Э. Э. -                   начальник управления образования муниципального района "Печора" </t>
  </si>
  <si>
    <t>Мероприятие  5.3.3.2 
Разработка и актуализация административных регламентов  осуществления функций муниципального контроля.</t>
  </si>
  <si>
    <t xml:space="preserve">Линг С.А. - заведующий сектором кадрам и муниципальной службе администрации муниципального района "Печора"   ,                                                                                                                                                                                                                                                                           Пец Э. Э. - начальник управления образования МР "Печора" ,                                                                                                                                                                                                                                                                                      Потапова К.К. - Начальник управления культуры и туризма МР "Печора"   </t>
  </si>
  <si>
    <t>Угловская И.А. - Начальник управления финансов МР «Печора»                                                                                                                                                                                                                                                                                              Чернов С. Ю. -председатель Контрольно-счетной комиссии МР "Печора"</t>
  </si>
  <si>
    <t>к постановлению администрации МР "Печора"
от  30  декабря   2022 г. №   2563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</si>
</sst>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
      <b/>
      <sz val="11"/>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23">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0" fillId="0" borderId="5" xfId="0" applyBorder="1" applyAlignment="1">
      <alignment horizontal="center" vertical="top" wrapText="1"/>
    </xf>
    <xf numFmtId="14" fontId="4" fillId="0" borderId="5" xfId="0" applyNumberFormat="1" applyFont="1" applyFill="1" applyBorder="1" applyAlignment="1">
      <alignment horizontal="center" vertical="center"/>
    </xf>
    <xf numFmtId="0" fontId="3" fillId="3" borderId="8" xfId="0" applyFont="1" applyFill="1" applyBorder="1" applyAlignment="1">
      <alignment horizontal="center" vertical="top"/>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11" fillId="0" borderId="5" xfId="0" applyFont="1" applyBorder="1" applyAlignment="1">
      <alignment horizontal="center" vertical="top" wrapText="1"/>
    </xf>
    <xf numFmtId="0" fontId="4" fillId="0" borderId="0" xfId="0" applyFont="1" applyFill="1" applyAlignment="1">
      <alignment horizontal="right" vertical="top" wrapText="1"/>
    </xf>
    <xf numFmtId="0" fontId="0" fillId="0" borderId="0" xfId="0"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0" fillId="0" borderId="7" xfId="0" applyBorder="1" applyAlignment="1">
      <alignment horizontal="left" vertical="top" wrapText="1"/>
    </xf>
    <xf numFmtId="0" fontId="2" fillId="3" borderId="4" xfId="0" applyFont="1" applyFill="1" applyBorder="1" applyAlignment="1">
      <alignment horizontal="left" vertical="top"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0" fillId="0" borderId="7" xfId="0" applyBorder="1" applyAlignment="1">
      <alignment horizontal="center" vertical="top" wrapText="1"/>
    </xf>
    <xf numFmtId="0" fontId="3" fillId="0" borderId="4" xfId="0" applyFont="1" applyFill="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center" vertical="top"/>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2" fillId="0" borderId="6" xfId="0" applyFont="1" applyFill="1" applyBorder="1" applyAlignment="1">
      <alignment horizontal="center" vertical="top"/>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14" fillId="0" borderId="6" xfId="0" applyFont="1" applyBorder="1" applyAlignment="1">
      <alignment horizontal="center" vertical="top" wrapText="1"/>
    </xf>
    <xf numFmtId="2" fontId="2" fillId="0" borderId="6" xfId="0" applyNumberFormat="1" applyFont="1" applyFill="1" applyBorder="1" applyAlignment="1">
      <alignment horizontal="center" vertical="top" wrapText="1"/>
    </xf>
    <xf numFmtId="0" fontId="2" fillId="3" borderId="6" xfId="0" applyFont="1" applyFill="1" applyBorder="1" applyAlignment="1">
      <alignment horizontal="center" vertical="center"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0" fontId="0" fillId="0" borderId="7" xfId="0" applyBorder="1" applyAlignment="1">
      <alignment vertical="top" wrapText="1"/>
    </xf>
    <xf numFmtId="0" fontId="0" fillId="0" borderId="7" xfId="0" applyBorder="1" applyAlignment="1">
      <alignment vertical="top"/>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3" fillId="0" borderId="6" xfId="0" applyFont="1" applyFill="1" applyBorder="1" applyAlignment="1">
      <alignment horizontal="center" vertical="center" wrapText="1"/>
    </xf>
    <xf numFmtId="0" fontId="0" fillId="0" borderId="7" xfId="0" applyBorder="1" applyAlignment="1">
      <alignment horizontal="center" wrapText="1"/>
    </xf>
    <xf numFmtId="0" fontId="20" fillId="0" borderId="6" xfId="0" applyFont="1" applyBorder="1" applyAlignment="1">
      <alignment horizont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7" xfId="0" applyBorder="1" applyAlignment="1">
      <alignment horizontal="center" vertical="top"/>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7"/>
  <sheetViews>
    <sheetView tabSelected="1" view="pageBreakPreview" zoomScale="60" zoomScaleNormal="70" workbookViewId="0">
      <pane xSplit="1" ySplit="11" topLeftCell="B407" activePane="bottomRight" state="frozen"/>
      <selection pane="topRight" activeCell="B1" sqref="B1"/>
      <selection pane="bottomLeft" activeCell="A11" sqref="A11"/>
      <selection pane="bottomRight" activeCell="K137" sqref="K137"/>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6" customWidth="1"/>
    <col min="7" max="7" width="15" style="146"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4"/>
      <c r="G1" s="144"/>
      <c r="H1" s="236"/>
      <c r="I1" s="236"/>
      <c r="J1" s="236"/>
      <c r="K1" s="236"/>
      <c r="L1" s="236"/>
      <c r="M1" s="236"/>
      <c r="N1" s="236"/>
      <c r="O1" s="236"/>
      <c r="P1" s="236"/>
      <c r="Q1" s="236"/>
      <c r="R1" s="236"/>
      <c r="S1" s="236"/>
      <c r="T1" s="236"/>
      <c r="U1" s="299" t="s">
        <v>698</v>
      </c>
      <c r="V1" s="299"/>
      <c r="W1" s="299"/>
      <c r="X1" s="299"/>
      <c r="Y1" s="299"/>
      <c r="Z1" s="299"/>
      <c r="AA1" s="299"/>
      <c r="AB1" s="299"/>
      <c r="AC1" s="299"/>
      <c r="AD1" s="299"/>
      <c r="AE1" s="299"/>
      <c r="AF1" s="299"/>
      <c r="AG1" s="299"/>
      <c r="AH1" s="299"/>
    </row>
    <row r="2" spans="1:35" s="3" customFormat="1" ht="73.5" customHeight="1" x14ac:dyDescent="0.25">
      <c r="A2" s="25"/>
      <c r="F2" s="144"/>
      <c r="G2" s="144"/>
      <c r="H2" s="262"/>
      <c r="I2" s="262"/>
      <c r="J2" s="262"/>
      <c r="K2" s="262"/>
      <c r="L2" s="262"/>
      <c r="M2" s="262"/>
      <c r="N2" s="262"/>
      <c r="O2" s="262"/>
      <c r="P2" s="262"/>
      <c r="Q2" s="262"/>
      <c r="R2" s="262"/>
      <c r="S2" s="262"/>
      <c r="T2" s="262"/>
      <c r="U2" s="299" t="s">
        <v>795</v>
      </c>
      <c r="V2" s="299"/>
      <c r="W2" s="299"/>
      <c r="X2" s="299"/>
      <c r="Y2" s="299"/>
      <c r="Z2" s="299"/>
      <c r="AA2" s="299"/>
      <c r="AB2" s="299"/>
      <c r="AC2" s="299"/>
      <c r="AD2" s="299"/>
      <c r="AE2" s="299"/>
      <c r="AF2" s="299"/>
      <c r="AG2" s="299"/>
      <c r="AH2" s="299"/>
    </row>
    <row r="3" spans="1:35" s="3" customFormat="1" ht="67.5" customHeight="1" x14ac:dyDescent="0.25">
      <c r="A3" s="25"/>
      <c r="F3" s="144"/>
      <c r="G3" s="144"/>
      <c r="H3" s="250"/>
      <c r="I3" s="250"/>
      <c r="J3" s="250"/>
      <c r="K3" s="250"/>
      <c r="L3" s="250"/>
      <c r="M3" s="250"/>
      <c r="N3" s="250"/>
      <c r="O3" s="250"/>
      <c r="P3" s="250"/>
      <c r="Q3" s="250"/>
      <c r="R3" s="250"/>
      <c r="S3" s="250"/>
      <c r="T3" s="250"/>
      <c r="U3" s="299" t="s">
        <v>697</v>
      </c>
      <c r="V3" s="300"/>
      <c r="W3" s="300"/>
      <c r="X3" s="300"/>
      <c r="Y3" s="300"/>
      <c r="Z3" s="300"/>
      <c r="AA3" s="300"/>
      <c r="AB3" s="300"/>
      <c r="AC3" s="300"/>
      <c r="AD3" s="300"/>
      <c r="AE3" s="300"/>
      <c r="AF3" s="300"/>
      <c r="AG3" s="300"/>
      <c r="AH3" s="300"/>
    </row>
    <row r="4" spans="1:35" s="3" customFormat="1" ht="25.5" customHeight="1" x14ac:dyDescent="0.25">
      <c r="A4" s="25"/>
      <c r="F4" s="144"/>
      <c r="G4" s="144"/>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row>
    <row r="5" spans="1:35" s="3" customFormat="1" x14ac:dyDescent="0.25">
      <c r="A5" s="25"/>
      <c r="F5" s="144"/>
      <c r="G5" s="144"/>
      <c r="H5" s="26"/>
      <c r="I5" s="26"/>
      <c r="J5" s="26"/>
      <c r="K5" s="26"/>
      <c r="L5" s="26"/>
      <c r="M5" s="26"/>
      <c r="N5" s="26"/>
      <c r="O5" s="26"/>
      <c r="P5" s="241"/>
      <c r="Q5" s="26"/>
      <c r="R5" s="26"/>
      <c r="S5" s="26"/>
      <c r="T5" s="26"/>
      <c r="U5" s="402"/>
      <c r="V5" s="402"/>
      <c r="W5" s="402"/>
      <c r="X5" s="402"/>
      <c r="Y5" s="402"/>
      <c r="Z5" s="402"/>
      <c r="AA5" s="402"/>
      <c r="AB5" s="402"/>
      <c r="AC5" s="402"/>
      <c r="AD5" s="402"/>
      <c r="AE5" s="402"/>
      <c r="AF5" s="402"/>
      <c r="AG5" s="402"/>
      <c r="AH5" s="402"/>
    </row>
    <row r="6" spans="1:35" s="3" customFormat="1" x14ac:dyDescent="0.25">
      <c r="A6" s="25"/>
      <c r="F6" s="144"/>
      <c r="G6" s="144"/>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4"/>
      <c r="G7" s="144"/>
      <c r="H7" s="26"/>
      <c r="I7" s="26"/>
      <c r="J7" s="26"/>
      <c r="K7" s="26"/>
      <c r="L7" s="26"/>
      <c r="M7" s="26"/>
      <c r="N7" s="26"/>
      <c r="O7" s="26"/>
      <c r="P7" s="26"/>
      <c r="Q7" s="26"/>
      <c r="R7" s="26"/>
      <c r="S7" s="26"/>
      <c r="T7" s="26"/>
      <c r="U7" s="26"/>
      <c r="V7" s="26"/>
    </row>
    <row r="8" spans="1:35" s="3" customFormat="1" ht="33" customHeight="1" x14ac:dyDescent="0.25">
      <c r="A8" s="306" t="s">
        <v>655</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307"/>
      <c r="AE8" s="307"/>
      <c r="AF8" s="307"/>
      <c r="AG8" s="307"/>
      <c r="AH8" s="308"/>
      <c r="AI8" s="27"/>
    </row>
    <row r="9" spans="1:35" s="25" customFormat="1" ht="18.75" customHeight="1" x14ac:dyDescent="0.25">
      <c r="A9" s="305" t="s">
        <v>0</v>
      </c>
      <c r="B9" s="331" t="s">
        <v>5</v>
      </c>
      <c r="C9" s="305" t="s">
        <v>223</v>
      </c>
      <c r="D9" s="305" t="s">
        <v>225</v>
      </c>
      <c r="E9" s="340" t="s">
        <v>1</v>
      </c>
      <c r="F9" s="301" t="s">
        <v>2</v>
      </c>
      <c r="G9" s="301" t="s">
        <v>3</v>
      </c>
      <c r="H9" s="404"/>
      <c r="I9" s="404"/>
      <c r="J9" s="404"/>
      <c r="K9" s="404"/>
      <c r="L9" s="404"/>
      <c r="M9" s="404"/>
      <c r="N9" s="404"/>
      <c r="O9" s="404"/>
      <c r="P9" s="404"/>
      <c r="Q9" s="404"/>
      <c r="R9" s="404"/>
      <c r="S9" s="404"/>
      <c r="T9" s="404"/>
      <c r="U9" s="404"/>
      <c r="V9" s="325"/>
      <c r="W9" s="305" t="s">
        <v>4</v>
      </c>
      <c r="X9" s="305"/>
      <c r="Y9" s="305"/>
      <c r="Z9" s="305"/>
      <c r="AA9" s="305"/>
      <c r="AB9" s="305"/>
      <c r="AC9" s="305"/>
      <c r="AD9" s="305"/>
      <c r="AE9" s="305"/>
      <c r="AF9" s="305"/>
      <c r="AG9" s="305"/>
      <c r="AH9" s="305"/>
      <c r="AI9" s="28"/>
    </row>
    <row r="10" spans="1:35" s="3" customFormat="1" x14ac:dyDescent="0.25">
      <c r="A10" s="305"/>
      <c r="B10" s="332"/>
      <c r="C10" s="305"/>
      <c r="D10" s="305"/>
      <c r="E10" s="341"/>
      <c r="F10" s="301"/>
      <c r="G10" s="301"/>
      <c r="H10" s="302" t="s">
        <v>557</v>
      </c>
      <c r="I10" s="303"/>
      <c r="J10" s="303"/>
      <c r="K10" s="303"/>
      <c r="L10" s="304"/>
      <c r="M10" s="302" t="s">
        <v>556</v>
      </c>
      <c r="N10" s="303"/>
      <c r="O10" s="303"/>
      <c r="P10" s="303"/>
      <c r="Q10" s="304"/>
      <c r="R10" s="302" t="s">
        <v>656</v>
      </c>
      <c r="S10" s="303"/>
      <c r="T10" s="303"/>
      <c r="U10" s="303"/>
      <c r="V10" s="304"/>
      <c r="W10" s="317" t="s">
        <v>557</v>
      </c>
      <c r="X10" s="317"/>
      <c r="Y10" s="317"/>
      <c r="Z10" s="317"/>
      <c r="AA10" s="317" t="s">
        <v>556</v>
      </c>
      <c r="AB10" s="317"/>
      <c r="AC10" s="317"/>
      <c r="AD10" s="317"/>
      <c r="AE10" s="317" t="s">
        <v>656</v>
      </c>
      <c r="AF10" s="317"/>
      <c r="AG10" s="317"/>
      <c r="AH10" s="317"/>
      <c r="AI10" s="29"/>
    </row>
    <row r="11" spans="1:35" s="3" customFormat="1" ht="102.75" customHeight="1" x14ac:dyDescent="0.25">
      <c r="A11" s="305"/>
      <c r="B11" s="312"/>
      <c r="C11" s="305"/>
      <c r="D11" s="305"/>
      <c r="E11" s="348"/>
      <c r="F11" s="301"/>
      <c r="G11" s="301"/>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5">
        <v>6</v>
      </c>
      <c r="F12" s="38">
        <v>7</v>
      </c>
      <c r="G12" s="38">
        <v>8</v>
      </c>
      <c r="H12" s="142">
        <v>9</v>
      </c>
      <c r="I12" s="142">
        <v>20</v>
      </c>
      <c r="J12" s="142">
        <v>10</v>
      </c>
      <c r="K12" s="142">
        <v>11</v>
      </c>
      <c r="L12" s="142">
        <v>23</v>
      </c>
      <c r="M12" s="142">
        <v>12</v>
      </c>
      <c r="N12" s="142">
        <v>10</v>
      </c>
      <c r="O12" s="142">
        <v>13</v>
      </c>
      <c r="P12" s="142">
        <v>14</v>
      </c>
      <c r="Q12" s="142">
        <v>13</v>
      </c>
      <c r="R12" s="142">
        <v>15</v>
      </c>
      <c r="S12" s="142">
        <v>10</v>
      </c>
      <c r="T12" s="142">
        <v>16</v>
      </c>
      <c r="U12" s="142">
        <v>17</v>
      </c>
      <c r="V12" s="142">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54" t="s">
        <v>455</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9"/>
    </row>
    <row r="14" spans="1:35" s="10" customFormat="1" ht="33" customHeight="1" x14ac:dyDescent="0.25">
      <c r="A14" s="355" t="s">
        <v>539</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6"/>
      <c r="AI14" s="9"/>
    </row>
    <row r="15" spans="1:35" s="12" customFormat="1" ht="112.5" customHeight="1" x14ac:dyDescent="0.25">
      <c r="A15" s="45" t="s">
        <v>144</v>
      </c>
      <c r="B15" s="13" t="s">
        <v>226</v>
      </c>
      <c r="C15" s="114" t="s">
        <v>702</v>
      </c>
      <c r="D15" s="114" t="s">
        <v>384</v>
      </c>
      <c r="E15" s="331" t="s">
        <v>20</v>
      </c>
      <c r="F15" s="175">
        <v>44743</v>
      </c>
      <c r="G15" s="176">
        <v>45657</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145</v>
      </c>
      <c r="B16" s="4" t="s">
        <v>446</v>
      </c>
      <c r="C16" s="331" t="s">
        <v>702</v>
      </c>
      <c r="D16" s="331" t="s">
        <v>529</v>
      </c>
      <c r="E16" s="332"/>
      <c r="F16" s="177">
        <v>44743</v>
      </c>
      <c r="G16" s="264">
        <v>45657</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7" s="10" customFormat="1" ht="127.5" customHeight="1" x14ac:dyDescent="0.25">
      <c r="A17" s="100" t="s">
        <v>222</v>
      </c>
      <c r="B17" s="4" t="s">
        <v>241</v>
      </c>
      <c r="C17" s="342"/>
      <c r="D17" s="312"/>
      <c r="E17" s="332"/>
      <c r="F17" s="177">
        <v>44743</v>
      </c>
      <c r="G17" s="264">
        <v>45657</v>
      </c>
      <c r="H17" s="102"/>
      <c r="I17" s="102"/>
      <c r="J17" s="102"/>
      <c r="K17" s="102"/>
      <c r="L17" s="102"/>
      <c r="M17" s="102"/>
      <c r="N17" s="102"/>
      <c r="O17" s="102"/>
      <c r="P17" s="102"/>
      <c r="Q17" s="102"/>
      <c r="R17" s="102"/>
      <c r="S17" s="102"/>
      <c r="T17" s="102"/>
      <c r="U17" s="102"/>
      <c r="V17" s="102"/>
      <c r="W17" s="99"/>
      <c r="X17" s="99"/>
      <c r="Y17" s="99" t="s">
        <v>17</v>
      </c>
      <c r="Z17" s="99" t="s">
        <v>17</v>
      </c>
      <c r="AA17" s="99"/>
      <c r="AB17" s="99"/>
      <c r="AC17" s="99" t="s">
        <v>17</v>
      </c>
      <c r="AD17" s="99" t="s">
        <v>17</v>
      </c>
      <c r="AE17" s="99"/>
      <c r="AF17" s="99"/>
      <c r="AG17" s="99" t="s">
        <v>17</v>
      </c>
      <c r="AH17" s="99" t="s">
        <v>17</v>
      </c>
      <c r="AI17" s="9"/>
    </row>
    <row r="18" spans="1:37" s="10" customFormat="1" ht="188.25" customHeight="1" x14ac:dyDescent="0.25">
      <c r="A18" s="311"/>
      <c r="B18" s="313" t="s">
        <v>242</v>
      </c>
      <c r="C18" s="331" t="s">
        <v>702</v>
      </c>
      <c r="D18" s="331" t="s">
        <v>530</v>
      </c>
      <c r="E18" s="332"/>
      <c r="F18" s="177">
        <v>44743</v>
      </c>
      <c r="G18" s="264">
        <v>45657</v>
      </c>
      <c r="H18" s="309"/>
      <c r="I18" s="309"/>
      <c r="J18" s="309"/>
      <c r="K18" s="309"/>
      <c r="L18" s="309"/>
      <c r="M18" s="309"/>
      <c r="N18" s="309"/>
      <c r="O18" s="309"/>
      <c r="P18" s="309"/>
      <c r="Q18" s="309"/>
      <c r="R18" s="309"/>
      <c r="S18" s="309"/>
      <c r="T18" s="309"/>
      <c r="U18" s="309"/>
      <c r="V18" s="309"/>
      <c r="W18" s="315"/>
      <c r="X18" s="315"/>
      <c r="Y18" s="315" t="s">
        <v>17</v>
      </c>
      <c r="Z18" s="315" t="s">
        <v>17</v>
      </c>
      <c r="AA18" s="315"/>
      <c r="AB18" s="315"/>
      <c r="AC18" s="315" t="s">
        <v>17</v>
      </c>
      <c r="AD18" s="315" t="s">
        <v>17</v>
      </c>
      <c r="AE18" s="315"/>
      <c r="AF18" s="315"/>
      <c r="AG18" s="315" t="s">
        <v>17</v>
      </c>
      <c r="AH18" s="357" t="s">
        <v>17</v>
      </c>
      <c r="AI18" s="9"/>
    </row>
    <row r="19" spans="1:37" s="10" customFormat="1" ht="177" customHeight="1" x14ac:dyDescent="0.25">
      <c r="A19" s="312"/>
      <c r="B19" s="314"/>
      <c r="C19" s="342"/>
      <c r="D19" s="312"/>
      <c r="E19" s="312"/>
      <c r="F19" s="177">
        <v>44743</v>
      </c>
      <c r="G19" s="264">
        <v>45657</v>
      </c>
      <c r="H19" s="310"/>
      <c r="I19" s="310"/>
      <c r="J19" s="310"/>
      <c r="K19" s="310"/>
      <c r="L19" s="310"/>
      <c r="M19" s="310"/>
      <c r="N19" s="310"/>
      <c r="O19" s="310"/>
      <c r="P19" s="310"/>
      <c r="Q19" s="310"/>
      <c r="R19" s="310"/>
      <c r="S19" s="310"/>
      <c r="T19" s="310"/>
      <c r="U19" s="310"/>
      <c r="V19" s="310"/>
      <c r="W19" s="316"/>
      <c r="X19" s="316"/>
      <c r="Y19" s="316"/>
      <c r="Z19" s="316"/>
      <c r="AA19" s="316"/>
      <c r="AB19" s="316"/>
      <c r="AC19" s="316"/>
      <c r="AD19" s="316"/>
      <c r="AE19" s="316"/>
      <c r="AF19" s="316"/>
      <c r="AG19" s="316"/>
      <c r="AH19" s="358"/>
      <c r="AI19" s="9"/>
    </row>
    <row r="20" spans="1:37" s="12" customFormat="1" ht="108" customHeight="1" x14ac:dyDescent="0.25">
      <c r="A20" s="45" t="s">
        <v>146</v>
      </c>
      <c r="B20" s="13" t="s">
        <v>243</v>
      </c>
      <c r="C20" s="252" t="s">
        <v>702</v>
      </c>
      <c r="D20" s="132" t="s">
        <v>385</v>
      </c>
      <c r="E20" s="331" t="s">
        <v>21</v>
      </c>
      <c r="F20" s="180">
        <v>44562</v>
      </c>
      <c r="G20" s="181">
        <v>45473</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7" s="10" customFormat="1" ht="223.5" customHeight="1" x14ac:dyDescent="0.25">
      <c r="A21" s="46" t="s">
        <v>147</v>
      </c>
      <c r="B21" s="4" t="s">
        <v>244</v>
      </c>
      <c r="C21" s="252" t="s">
        <v>702</v>
      </c>
      <c r="D21" s="94" t="s">
        <v>531</v>
      </c>
      <c r="E21" s="332"/>
      <c r="F21" s="178">
        <v>44562</v>
      </c>
      <c r="G21" s="179">
        <v>45473</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7" s="10" customFormat="1" ht="206.25" customHeight="1" x14ac:dyDescent="0.25">
      <c r="A22" s="46" t="s">
        <v>212</v>
      </c>
      <c r="B22" s="4" t="s">
        <v>245</v>
      </c>
      <c r="C22" s="252" t="s">
        <v>702</v>
      </c>
      <c r="D22" s="94" t="s">
        <v>532</v>
      </c>
      <c r="E22" s="332"/>
      <c r="F22" s="178">
        <v>44562</v>
      </c>
      <c r="G22" s="179">
        <v>45473</v>
      </c>
      <c r="H22" s="35"/>
      <c r="I22" s="35"/>
      <c r="J22" s="35"/>
      <c r="K22" s="35"/>
      <c r="L22" s="35"/>
      <c r="M22" s="35"/>
      <c r="N22" s="35"/>
      <c r="O22" s="35"/>
      <c r="P22" s="35"/>
      <c r="Q22" s="35"/>
      <c r="R22" s="35"/>
      <c r="S22" s="35"/>
      <c r="T22" s="35"/>
      <c r="U22" s="35"/>
      <c r="V22" s="35"/>
      <c r="W22" s="98" t="s">
        <v>17</v>
      </c>
      <c r="X22" s="98" t="s">
        <v>17</v>
      </c>
      <c r="Y22" s="14"/>
      <c r="Z22" s="14"/>
      <c r="AA22" s="98" t="s">
        <v>17</v>
      </c>
      <c r="AB22" s="98" t="s">
        <v>17</v>
      </c>
      <c r="AC22" s="14"/>
      <c r="AD22" s="14"/>
      <c r="AE22" s="98" t="s">
        <v>17</v>
      </c>
      <c r="AF22" s="98" t="s">
        <v>17</v>
      </c>
      <c r="AG22" s="14"/>
      <c r="AH22" s="14"/>
      <c r="AI22" s="9"/>
    </row>
    <row r="23" spans="1:37" s="10" customFormat="1" ht="121.5" customHeight="1" x14ac:dyDescent="0.25">
      <c r="A23" s="47"/>
      <c r="B23" s="4" t="s">
        <v>252</v>
      </c>
      <c r="C23" s="105"/>
      <c r="D23" s="105"/>
      <c r="E23" s="312"/>
      <c r="F23" s="381" t="s">
        <v>408</v>
      </c>
      <c r="G23" s="382"/>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7" s="12" customFormat="1" ht="120" customHeight="1" x14ac:dyDescent="0.25">
      <c r="A24" s="48" t="s">
        <v>148</v>
      </c>
      <c r="B24" s="13" t="s">
        <v>22</v>
      </c>
      <c r="C24" s="252" t="s">
        <v>702</v>
      </c>
      <c r="D24" s="132" t="s">
        <v>385</v>
      </c>
      <c r="E24" s="331" t="s">
        <v>23</v>
      </c>
      <c r="F24" s="175">
        <v>44562</v>
      </c>
      <c r="G24" s="176">
        <v>45657</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7" s="10" customFormat="1" ht="115.5" customHeight="1" x14ac:dyDescent="0.25">
      <c r="A25" s="47" t="s">
        <v>149</v>
      </c>
      <c r="B25" s="4" t="s">
        <v>217</v>
      </c>
      <c r="C25" s="252" t="s">
        <v>702</v>
      </c>
      <c r="D25" s="105" t="s">
        <v>533</v>
      </c>
      <c r="E25" s="332"/>
      <c r="F25" s="177">
        <v>44562</v>
      </c>
      <c r="G25" s="264">
        <v>45657</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7" s="10" customFormat="1" ht="86.25" customHeight="1" x14ac:dyDescent="0.25">
      <c r="A26" s="49"/>
      <c r="B26" s="4" t="s">
        <v>253</v>
      </c>
      <c r="C26" s="105"/>
      <c r="D26" s="105"/>
      <c r="E26" s="349"/>
      <c r="F26" s="177">
        <v>44562</v>
      </c>
      <c r="G26" s="264">
        <v>45657</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2" customFormat="1" ht="204.75" customHeight="1" x14ac:dyDescent="0.25">
      <c r="A27" s="48" t="s">
        <v>150</v>
      </c>
      <c r="B27" s="13" t="s">
        <v>24</v>
      </c>
      <c r="C27" s="19" t="s">
        <v>704</v>
      </c>
      <c r="D27" s="19" t="s">
        <v>783</v>
      </c>
      <c r="E27" s="19" t="s">
        <v>40</v>
      </c>
      <c r="F27" s="175">
        <v>44562</v>
      </c>
      <c r="G27" s="176">
        <v>45657</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7" s="10" customFormat="1" ht="108.75" customHeight="1" x14ac:dyDescent="0.25">
      <c r="A28" s="49" t="s">
        <v>413</v>
      </c>
      <c r="B28" s="4" t="s">
        <v>437</v>
      </c>
      <c r="C28" s="252" t="s">
        <v>702</v>
      </c>
      <c r="D28" s="185" t="s">
        <v>385</v>
      </c>
      <c r="E28" s="184" t="s">
        <v>40</v>
      </c>
      <c r="F28" s="177">
        <v>44562</v>
      </c>
      <c r="G28" s="264">
        <v>45657</v>
      </c>
      <c r="H28" s="35"/>
      <c r="I28" s="35"/>
      <c r="J28" s="35"/>
      <c r="K28" s="35"/>
      <c r="L28" s="35"/>
      <c r="M28" s="35"/>
      <c r="N28" s="35"/>
      <c r="O28" s="35"/>
      <c r="P28" s="35"/>
      <c r="Q28" s="35"/>
      <c r="R28" s="35"/>
      <c r="S28" s="35"/>
      <c r="T28" s="35"/>
      <c r="U28" s="35"/>
      <c r="V28" s="35"/>
      <c r="W28" s="188" t="s">
        <v>17</v>
      </c>
      <c r="X28" s="188" t="s">
        <v>17</v>
      </c>
      <c r="Y28" s="188" t="s">
        <v>17</v>
      </c>
      <c r="Z28" s="188" t="s">
        <v>17</v>
      </c>
      <c r="AA28" s="188" t="s">
        <v>17</v>
      </c>
      <c r="AB28" s="188" t="s">
        <v>17</v>
      </c>
      <c r="AC28" s="188" t="s">
        <v>17</v>
      </c>
      <c r="AD28" s="188" t="s">
        <v>17</v>
      </c>
      <c r="AE28" s="188" t="s">
        <v>17</v>
      </c>
      <c r="AF28" s="188" t="s">
        <v>17</v>
      </c>
      <c r="AG28" s="188" t="s">
        <v>17</v>
      </c>
      <c r="AH28" s="188" t="s">
        <v>17</v>
      </c>
      <c r="AI28" s="9"/>
    </row>
    <row r="29" spans="1:37" s="10" customFormat="1" ht="145.5" customHeight="1" x14ac:dyDescent="0.25">
      <c r="A29" s="49" t="s">
        <v>414</v>
      </c>
      <c r="B29" s="4" t="s">
        <v>436</v>
      </c>
      <c r="C29" s="252" t="s">
        <v>653</v>
      </c>
      <c r="D29" s="185" t="s">
        <v>699</v>
      </c>
      <c r="E29" s="184" t="s">
        <v>40</v>
      </c>
      <c r="F29" s="177">
        <v>44562</v>
      </c>
      <c r="G29" s="264">
        <v>45657</v>
      </c>
      <c r="H29" s="35"/>
      <c r="I29" s="35"/>
      <c r="J29" s="35"/>
      <c r="K29" s="35"/>
      <c r="L29" s="35"/>
      <c r="M29" s="35"/>
      <c r="N29" s="35"/>
      <c r="O29" s="35"/>
      <c r="P29" s="35"/>
      <c r="Q29" s="35"/>
      <c r="R29" s="35"/>
      <c r="S29" s="35"/>
      <c r="T29" s="35"/>
      <c r="U29" s="35"/>
      <c r="V29" s="35"/>
      <c r="W29" s="188" t="s">
        <v>17</v>
      </c>
      <c r="X29" s="188" t="s">
        <v>17</v>
      </c>
      <c r="Y29" s="188" t="s">
        <v>17</v>
      </c>
      <c r="Z29" s="188" t="s">
        <v>17</v>
      </c>
      <c r="AA29" s="188" t="s">
        <v>17</v>
      </c>
      <c r="AB29" s="188" t="s">
        <v>17</v>
      </c>
      <c r="AC29" s="188" t="s">
        <v>17</v>
      </c>
      <c r="AD29" s="188" t="s">
        <v>17</v>
      </c>
      <c r="AE29" s="188" t="s">
        <v>17</v>
      </c>
      <c r="AF29" s="188" t="s">
        <v>17</v>
      </c>
      <c r="AG29" s="188" t="s">
        <v>17</v>
      </c>
      <c r="AH29" s="188" t="s">
        <v>17</v>
      </c>
      <c r="AI29" s="9"/>
    </row>
    <row r="30" spans="1:37" s="10" customFormat="1" ht="121.5" customHeight="1" x14ac:dyDescent="0.25">
      <c r="A30" s="49"/>
      <c r="B30" s="4" t="s">
        <v>438</v>
      </c>
      <c r="C30" s="252" t="s">
        <v>702</v>
      </c>
      <c r="D30" s="185" t="s">
        <v>385</v>
      </c>
      <c r="E30" s="187"/>
      <c r="F30" s="177"/>
      <c r="G30" s="186"/>
      <c r="H30" s="35"/>
      <c r="I30" s="35"/>
      <c r="J30" s="35"/>
      <c r="K30" s="35"/>
      <c r="L30" s="35"/>
      <c r="M30" s="35"/>
      <c r="N30" s="35"/>
      <c r="O30" s="35"/>
      <c r="P30" s="35"/>
      <c r="Q30" s="35"/>
      <c r="R30" s="35"/>
      <c r="S30" s="35"/>
      <c r="T30" s="35"/>
      <c r="U30" s="35"/>
      <c r="V30" s="35"/>
      <c r="W30" s="188"/>
      <c r="X30" s="188" t="s">
        <v>17</v>
      </c>
      <c r="Y30" s="188"/>
      <c r="Z30" s="188"/>
      <c r="AA30" s="188"/>
      <c r="AB30" s="188" t="s">
        <v>17</v>
      </c>
      <c r="AC30" s="188"/>
      <c r="AD30" s="188"/>
      <c r="AE30" s="188"/>
      <c r="AF30" s="188" t="s">
        <v>17</v>
      </c>
      <c r="AG30" s="188"/>
      <c r="AH30" s="188"/>
      <c r="AI30" s="9"/>
    </row>
    <row r="31" spans="1:37" s="12" customFormat="1" ht="59.25" customHeight="1" x14ac:dyDescent="0.25">
      <c r="A31" s="48" t="s">
        <v>415</v>
      </c>
      <c r="B31" s="13" t="s">
        <v>412</v>
      </c>
      <c r="C31" s="19"/>
      <c r="D31" s="19"/>
      <c r="E31" s="204"/>
      <c r="F31" s="175"/>
      <c r="G31" s="176"/>
      <c r="H31" s="206">
        <f>J31+K31</f>
        <v>0</v>
      </c>
      <c r="I31" s="206" t="e">
        <f>#REF!+#REF!</f>
        <v>#REF!</v>
      </c>
      <c r="J31" s="206">
        <v>0</v>
      </c>
      <c r="K31" s="206">
        <v>0</v>
      </c>
      <c r="L31" s="206" t="e">
        <f>#REF!+#REF!</f>
        <v>#REF!</v>
      </c>
      <c r="M31" s="206">
        <f>O31+P31</f>
        <v>0</v>
      </c>
      <c r="N31" s="206" t="e">
        <f>#REF!+#REF!</f>
        <v>#REF!</v>
      </c>
      <c r="O31" s="206">
        <v>0</v>
      </c>
      <c r="P31" s="206">
        <v>0</v>
      </c>
      <c r="Q31" s="206" t="e">
        <f>#REF!+#REF!</f>
        <v>#REF!</v>
      </c>
      <c r="R31" s="206">
        <f>T31+U31</f>
        <v>0</v>
      </c>
      <c r="S31" s="206" t="e">
        <f>#REF!+#REF!</f>
        <v>#REF!</v>
      </c>
      <c r="T31" s="206">
        <v>0</v>
      </c>
      <c r="U31" s="206">
        <v>0</v>
      </c>
      <c r="V31" s="34" t="e">
        <f>#REF!+#REF!</f>
        <v>#REF!</v>
      </c>
      <c r="W31" s="24"/>
      <c r="X31" s="24"/>
      <c r="Y31" s="24"/>
      <c r="Z31" s="24"/>
      <c r="AA31" s="24"/>
      <c r="AB31" s="24"/>
      <c r="AC31" s="24"/>
      <c r="AD31" s="24"/>
      <c r="AE31" s="24"/>
      <c r="AF31" s="24"/>
      <c r="AG31" s="24"/>
      <c r="AH31" s="24"/>
      <c r="AI31" s="259"/>
      <c r="AJ31" s="260"/>
      <c r="AK31" s="260"/>
    </row>
    <row r="32" spans="1:37" s="10" customFormat="1" ht="33.75" customHeight="1" x14ac:dyDescent="0.25">
      <c r="A32" s="350" t="s">
        <v>394</v>
      </c>
      <c r="B32" s="351"/>
      <c r="C32" s="351"/>
      <c r="D32" s="351"/>
      <c r="E32" s="351"/>
      <c r="F32" s="351"/>
      <c r="G32" s="351"/>
      <c r="H32" s="351"/>
      <c r="I32" s="351"/>
      <c r="J32" s="351"/>
      <c r="K32" s="351"/>
      <c r="L32" s="351"/>
      <c r="M32" s="351"/>
      <c r="N32" s="351"/>
      <c r="O32" s="351"/>
      <c r="P32" s="351"/>
      <c r="Q32" s="351"/>
      <c r="R32" s="351"/>
      <c r="S32" s="351"/>
      <c r="T32" s="351"/>
      <c r="U32" s="351"/>
      <c r="V32" s="351"/>
      <c r="W32" s="351"/>
      <c r="X32" s="351"/>
      <c r="Y32" s="351"/>
      <c r="Z32" s="351"/>
      <c r="AA32" s="351"/>
      <c r="AB32" s="351"/>
      <c r="AC32" s="351"/>
      <c r="AD32" s="351"/>
      <c r="AE32" s="351"/>
      <c r="AF32" s="351"/>
      <c r="AG32" s="351"/>
      <c r="AH32" s="352"/>
      <c r="AI32" s="9"/>
    </row>
    <row r="33" spans="1:35" s="12" customFormat="1" ht="121.5" customHeight="1" x14ac:dyDescent="0.25">
      <c r="A33" s="48" t="s">
        <v>416</v>
      </c>
      <c r="B33" s="13" t="s">
        <v>25</v>
      </c>
      <c r="C33" s="252" t="s">
        <v>702</v>
      </c>
      <c r="D33" s="132" t="s">
        <v>385</v>
      </c>
      <c r="E33" s="331" t="s">
        <v>28</v>
      </c>
      <c r="F33" s="175">
        <v>44562</v>
      </c>
      <c r="G33" s="176">
        <v>45657</v>
      </c>
      <c r="H33" s="34"/>
      <c r="I33" s="34"/>
      <c r="J33" s="34"/>
      <c r="K33" s="34"/>
      <c r="L33" s="34"/>
      <c r="M33" s="34"/>
      <c r="N33" s="34"/>
      <c r="O33" s="34"/>
      <c r="P33" s="34"/>
      <c r="Q33" s="34"/>
      <c r="R33" s="34"/>
      <c r="S33" s="34"/>
      <c r="T33" s="34"/>
      <c r="U33" s="34"/>
      <c r="V33" s="34"/>
      <c r="W33" s="6"/>
      <c r="X33" s="17"/>
      <c r="Y33" s="6"/>
      <c r="Z33" s="61" t="s">
        <v>17</v>
      </c>
      <c r="AA33" s="6"/>
      <c r="AB33" s="6"/>
      <c r="AC33" s="6"/>
      <c r="AD33" s="61" t="s">
        <v>17</v>
      </c>
      <c r="AE33" s="6"/>
      <c r="AF33" s="6"/>
      <c r="AG33" s="6"/>
      <c r="AH33" s="61" t="s">
        <v>17</v>
      </c>
      <c r="AI33" s="11"/>
    </row>
    <row r="34" spans="1:35" s="10" customFormat="1" ht="207.75" customHeight="1" x14ac:dyDescent="0.25">
      <c r="A34" s="47" t="s">
        <v>188</v>
      </c>
      <c r="B34" s="4" t="s">
        <v>163</v>
      </c>
      <c r="C34" s="252" t="s">
        <v>702</v>
      </c>
      <c r="D34" s="94" t="s">
        <v>534</v>
      </c>
      <c r="E34" s="332"/>
      <c r="F34" s="177">
        <v>44562</v>
      </c>
      <c r="G34" s="264">
        <v>45657</v>
      </c>
      <c r="H34" s="35"/>
      <c r="I34" s="35"/>
      <c r="J34" s="35"/>
      <c r="K34" s="35"/>
      <c r="L34" s="35"/>
      <c r="M34" s="35"/>
      <c r="N34" s="35"/>
      <c r="O34" s="35"/>
      <c r="P34" s="35"/>
      <c r="Q34" s="35"/>
      <c r="R34" s="35"/>
      <c r="S34" s="35"/>
      <c r="T34" s="35"/>
      <c r="U34" s="35"/>
      <c r="V34" s="35"/>
      <c r="W34" s="8"/>
      <c r="X34" s="16"/>
      <c r="Y34" s="8"/>
      <c r="Z34" s="15" t="s">
        <v>17</v>
      </c>
      <c r="AA34" s="8"/>
      <c r="AB34" s="8"/>
      <c r="AC34" s="8"/>
      <c r="AD34" s="15" t="s">
        <v>17</v>
      </c>
      <c r="AE34" s="8"/>
      <c r="AF34" s="8"/>
      <c r="AG34" s="8"/>
      <c r="AH34" s="15" t="s">
        <v>17</v>
      </c>
      <c r="AI34" s="9"/>
    </row>
    <row r="35" spans="1:35" s="10" customFormat="1" ht="91.5" customHeight="1" x14ac:dyDescent="0.25">
      <c r="A35" s="47"/>
      <c r="B35" s="4" t="s">
        <v>670</v>
      </c>
      <c r="C35" s="21" t="s">
        <v>27</v>
      </c>
      <c r="D35" s="21" t="s">
        <v>27</v>
      </c>
      <c r="E35" s="353"/>
      <c r="F35" s="324" t="s">
        <v>373</v>
      </c>
      <c r="G35" s="325"/>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202.5" customHeight="1" x14ac:dyDescent="0.25">
      <c r="A36" s="47" t="s">
        <v>189</v>
      </c>
      <c r="B36" s="4" t="s">
        <v>26</v>
      </c>
      <c r="C36" s="252" t="s">
        <v>702</v>
      </c>
      <c r="D36" s="94" t="s">
        <v>535</v>
      </c>
      <c r="E36" s="353"/>
      <c r="F36" s="177">
        <v>44562</v>
      </c>
      <c r="G36" s="264">
        <v>45657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86.25" customHeight="1" x14ac:dyDescent="0.25">
      <c r="A37" s="47"/>
      <c r="B37" s="4" t="s">
        <v>671</v>
      </c>
      <c r="C37" s="21"/>
      <c r="D37" s="21"/>
      <c r="E37" s="353"/>
      <c r="F37" s="324" t="s">
        <v>398</v>
      </c>
      <c r="G37" s="325"/>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210.75" customHeight="1" x14ac:dyDescent="0.25">
      <c r="A38" s="47" t="s">
        <v>417</v>
      </c>
      <c r="B38" s="4" t="s">
        <v>29</v>
      </c>
      <c r="C38" s="252" t="s">
        <v>702</v>
      </c>
      <c r="D38" s="254" t="s">
        <v>536</v>
      </c>
      <c r="E38" s="353"/>
      <c r="F38" s="177">
        <v>44562</v>
      </c>
      <c r="G38" s="264">
        <v>45657</v>
      </c>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05.75" customHeight="1" x14ac:dyDescent="0.25">
      <c r="A39" s="47"/>
      <c r="B39" s="4" t="s">
        <v>672</v>
      </c>
      <c r="C39" s="21"/>
      <c r="D39" s="21"/>
      <c r="E39" s="349"/>
      <c r="F39" s="324" t="s">
        <v>405</v>
      </c>
      <c r="G39" s="325"/>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125.25" customHeight="1" x14ac:dyDescent="0.25">
      <c r="A40" s="48" t="s">
        <v>418</v>
      </c>
      <c r="B40" s="13" t="s">
        <v>30</v>
      </c>
      <c r="C40" s="252" t="s">
        <v>702</v>
      </c>
      <c r="D40" s="94" t="s">
        <v>381</v>
      </c>
      <c r="E40" s="331" t="s">
        <v>113</v>
      </c>
      <c r="F40" s="177">
        <v>44562</v>
      </c>
      <c r="G40" s="264">
        <v>45657</v>
      </c>
      <c r="H40" s="35"/>
      <c r="I40" s="35"/>
      <c r="J40" s="35"/>
      <c r="K40" s="35"/>
      <c r="L40" s="35"/>
      <c r="M40" s="35"/>
      <c r="N40" s="35"/>
      <c r="O40" s="35"/>
      <c r="P40" s="35"/>
      <c r="Q40" s="35"/>
      <c r="R40" s="35"/>
      <c r="S40" s="35"/>
      <c r="T40" s="35"/>
      <c r="U40" s="35"/>
      <c r="V40" s="35"/>
      <c r="W40" s="15" t="s">
        <v>17</v>
      </c>
      <c r="X40" s="15" t="s">
        <v>17</v>
      </c>
      <c r="Y40" s="15" t="s">
        <v>17</v>
      </c>
      <c r="Z40" s="15" t="s">
        <v>17</v>
      </c>
      <c r="AA40" s="15" t="s">
        <v>17</v>
      </c>
      <c r="AB40" s="15" t="s">
        <v>17</v>
      </c>
      <c r="AC40" s="15" t="s">
        <v>17</v>
      </c>
      <c r="AD40" s="15" t="s">
        <v>17</v>
      </c>
      <c r="AE40" s="15" t="s">
        <v>17</v>
      </c>
      <c r="AF40" s="15" t="s">
        <v>17</v>
      </c>
      <c r="AG40" s="15" t="s">
        <v>17</v>
      </c>
      <c r="AH40" s="15" t="s">
        <v>17</v>
      </c>
      <c r="AI40" s="9"/>
    </row>
    <row r="41" spans="1:35" s="10" customFormat="1" ht="165.75" customHeight="1" x14ac:dyDescent="0.25">
      <c r="A41" s="47" t="s">
        <v>190</v>
      </c>
      <c r="B41" s="4" t="s">
        <v>164</v>
      </c>
      <c r="C41" s="252" t="s">
        <v>702</v>
      </c>
      <c r="D41" s="94" t="s">
        <v>784</v>
      </c>
      <c r="E41" s="332"/>
      <c r="F41" s="177">
        <v>44562</v>
      </c>
      <c r="G41" s="264">
        <v>45657</v>
      </c>
      <c r="H41" s="35"/>
      <c r="I41" s="35"/>
      <c r="J41" s="35"/>
      <c r="K41" s="35"/>
      <c r="L41" s="35"/>
      <c r="M41" s="35"/>
      <c r="N41" s="35"/>
      <c r="O41" s="35"/>
      <c r="P41" s="35"/>
      <c r="Q41" s="35"/>
      <c r="R41" s="35"/>
      <c r="S41" s="35"/>
      <c r="T41" s="35"/>
      <c r="U41" s="35"/>
      <c r="V41" s="35"/>
      <c r="W41" s="15"/>
      <c r="X41" s="15"/>
      <c r="Y41" s="15"/>
      <c r="Z41" s="15" t="s">
        <v>17</v>
      </c>
      <c r="AA41" s="8"/>
      <c r="AB41" s="8"/>
      <c r="AC41" s="8"/>
      <c r="AD41" s="15" t="s">
        <v>17</v>
      </c>
      <c r="AE41" s="8"/>
      <c r="AF41" s="8"/>
      <c r="AG41" s="8"/>
      <c r="AH41" s="15" t="s">
        <v>17</v>
      </c>
      <c r="AI41" s="9"/>
    </row>
    <row r="42" spans="1:35" s="10" customFormat="1" ht="123" customHeight="1" x14ac:dyDescent="0.25">
      <c r="A42" s="47"/>
      <c r="B42" s="13" t="s">
        <v>673</v>
      </c>
      <c r="C42" s="296" t="s">
        <v>702</v>
      </c>
      <c r="D42" s="94" t="s">
        <v>784</v>
      </c>
      <c r="E42" s="353"/>
      <c r="F42" s="324" t="s">
        <v>406</v>
      </c>
      <c r="G42" s="325"/>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0.5" customHeight="1" x14ac:dyDescent="0.25">
      <c r="A43" s="47" t="s">
        <v>218</v>
      </c>
      <c r="B43" s="4" t="s">
        <v>31</v>
      </c>
      <c r="C43" s="252" t="s">
        <v>702</v>
      </c>
      <c r="D43" s="237" t="s">
        <v>537</v>
      </c>
      <c r="E43" s="353"/>
      <c r="F43" s="177">
        <v>44562</v>
      </c>
      <c r="G43" s="264">
        <v>45657</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113.25" customHeight="1" x14ac:dyDescent="0.25">
      <c r="A44" s="47"/>
      <c r="B44" s="4" t="s">
        <v>674</v>
      </c>
      <c r="C44" s="296" t="s">
        <v>702</v>
      </c>
      <c r="D44" s="297" t="s">
        <v>537</v>
      </c>
      <c r="E44" s="349"/>
      <c r="F44" s="177">
        <v>44562</v>
      </c>
      <c r="G44" s="264">
        <v>45657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2" customFormat="1" ht="124.5" customHeight="1" x14ac:dyDescent="0.25">
      <c r="A45" s="48" t="s">
        <v>191</v>
      </c>
      <c r="B45" s="13" t="s">
        <v>32</v>
      </c>
      <c r="C45" s="252" t="s">
        <v>702</v>
      </c>
      <c r="D45" s="132" t="s">
        <v>385</v>
      </c>
      <c r="E45" s="331" t="s">
        <v>33</v>
      </c>
      <c r="F45" s="175">
        <v>44562</v>
      </c>
      <c r="G45" s="176">
        <v>45657</v>
      </c>
      <c r="H45" s="34"/>
      <c r="I45" s="34"/>
      <c r="J45" s="34"/>
      <c r="K45" s="34"/>
      <c r="L45" s="34"/>
      <c r="M45" s="34"/>
      <c r="N45" s="34"/>
      <c r="O45" s="34"/>
      <c r="P45" s="34"/>
      <c r="Q45" s="34"/>
      <c r="R45" s="34"/>
      <c r="S45" s="34"/>
      <c r="T45" s="34"/>
      <c r="U45" s="34"/>
      <c r="V45" s="34"/>
      <c r="W45" s="101" t="s">
        <v>17</v>
      </c>
      <c r="X45" s="101" t="s">
        <v>17</v>
      </c>
      <c r="Y45" s="101" t="s">
        <v>17</v>
      </c>
      <c r="Z45" s="101" t="s">
        <v>17</v>
      </c>
      <c r="AA45" s="101" t="s">
        <v>17</v>
      </c>
      <c r="AB45" s="101" t="s">
        <v>17</v>
      </c>
      <c r="AC45" s="101" t="s">
        <v>17</v>
      </c>
      <c r="AD45" s="101" t="s">
        <v>17</v>
      </c>
      <c r="AE45" s="101" t="s">
        <v>17</v>
      </c>
      <c r="AF45" s="101" t="s">
        <v>17</v>
      </c>
      <c r="AG45" s="101" t="s">
        <v>17</v>
      </c>
      <c r="AH45" s="101" t="s">
        <v>17</v>
      </c>
      <c r="AI45" s="11"/>
    </row>
    <row r="46" spans="1:35" s="10" customFormat="1" ht="82.5" customHeight="1" x14ac:dyDescent="0.25">
      <c r="A46" s="47" t="s">
        <v>192</v>
      </c>
      <c r="B46" s="4" t="s">
        <v>219</v>
      </c>
      <c r="C46" s="331" t="s">
        <v>702</v>
      </c>
      <c r="D46" s="331" t="s">
        <v>785</v>
      </c>
      <c r="E46" s="332"/>
      <c r="F46" s="177">
        <v>44562</v>
      </c>
      <c r="G46" s="264">
        <v>45657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86.25" customHeight="1" x14ac:dyDescent="0.25">
      <c r="A47" s="47" t="s">
        <v>419</v>
      </c>
      <c r="B47" s="4" t="s">
        <v>220</v>
      </c>
      <c r="C47" s="332"/>
      <c r="D47" s="332"/>
      <c r="E47" s="332"/>
      <c r="F47" s="177">
        <v>44562</v>
      </c>
      <c r="G47" s="264">
        <v>45657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90" customHeight="1" x14ac:dyDescent="0.25">
      <c r="A48" s="47" t="s">
        <v>420</v>
      </c>
      <c r="B48" s="4" t="s">
        <v>221</v>
      </c>
      <c r="C48" s="312"/>
      <c r="D48" s="312"/>
      <c r="E48" s="332"/>
      <c r="F48" s="177">
        <v>44562</v>
      </c>
      <c r="G48" s="264">
        <v>45657</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7.5" customHeight="1" x14ac:dyDescent="0.25">
      <c r="A49" s="47"/>
      <c r="B49" s="4" t="s">
        <v>675</v>
      </c>
      <c r="C49" s="105"/>
      <c r="D49" s="105"/>
      <c r="E49" s="349"/>
      <c r="F49" s="177">
        <v>44562</v>
      </c>
      <c r="G49" s="264">
        <v>45657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2" customFormat="1" ht="127.5" customHeight="1" x14ac:dyDescent="0.25">
      <c r="A50" s="48" t="s">
        <v>193</v>
      </c>
      <c r="B50" s="13" t="s">
        <v>34</v>
      </c>
      <c r="C50" s="252" t="s">
        <v>702</v>
      </c>
      <c r="D50" s="132" t="s">
        <v>385</v>
      </c>
      <c r="E50" s="331" t="s">
        <v>35</v>
      </c>
      <c r="F50" s="175">
        <v>44562</v>
      </c>
      <c r="G50" s="176">
        <v>45657</v>
      </c>
      <c r="H50" s="34"/>
      <c r="I50" s="34"/>
      <c r="J50" s="34"/>
      <c r="K50" s="34"/>
      <c r="L50" s="34"/>
      <c r="M50" s="34"/>
      <c r="N50" s="34"/>
      <c r="O50" s="34"/>
      <c r="P50" s="34"/>
      <c r="Q50" s="34"/>
      <c r="R50" s="34"/>
      <c r="S50" s="34"/>
      <c r="T50" s="34"/>
      <c r="U50" s="34"/>
      <c r="V50" s="34"/>
      <c r="W50" s="103" t="s">
        <v>17</v>
      </c>
      <c r="X50" s="103" t="s">
        <v>17</v>
      </c>
      <c r="Y50" s="103" t="s">
        <v>17</v>
      </c>
      <c r="Z50" s="103" t="s">
        <v>17</v>
      </c>
      <c r="AA50" s="103" t="s">
        <v>17</v>
      </c>
      <c r="AB50" s="103" t="s">
        <v>17</v>
      </c>
      <c r="AC50" s="103" t="s">
        <v>17</v>
      </c>
      <c r="AD50" s="103" t="s">
        <v>17</v>
      </c>
      <c r="AE50" s="103" t="s">
        <v>17</v>
      </c>
      <c r="AF50" s="103" t="s">
        <v>17</v>
      </c>
      <c r="AG50" s="103" t="s">
        <v>17</v>
      </c>
      <c r="AH50" s="103" t="s">
        <v>17</v>
      </c>
      <c r="AI50" s="11"/>
    </row>
    <row r="51" spans="1:35" s="10" customFormat="1" ht="105.75" customHeight="1" x14ac:dyDescent="0.25">
      <c r="A51" s="47" t="s">
        <v>194</v>
      </c>
      <c r="B51" s="4" t="s">
        <v>247</v>
      </c>
      <c r="C51" s="252" t="s">
        <v>702</v>
      </c>
      <c r="D51" s="237" t="s">
        <v>537</v>
      </c>
      <c r="E51" s="332"/>
      <c r="F51" s="177">
        <v>44562</v>
      </c>
      <c r="G51" s="264">
        <v>45657</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126" x14ac:dyDescent="0.25">
      <c r="A52" s="47"/>
      <c r="B52" s="4" t="s">
        <v>676</v>
      </c>
      <c r="C52" s="296" t="s">
        <v>702</v>
      </c>
      <c r="D52" s="297" t="s">
        <v>537</v>
      </c>
      <c r="E52" s="349"/>
      <c r="F52" s="177">
        <v>44562</v>
      </c>
      <c r="G52" s="264">
        <v>45657</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40.5" customHeight="1" x14ac:dyDescent="0.25">
      <c r="A53" s="369" t="s">
        <v>540</v>
      </c>
      <c r="B53" s="369"/>
      <c r="C53" s="369"/>
      <c r="D53" s="369"/>
      <c r="E53" s="369"/>
      <c r="F53" s="369"/>
      <c r="G53" s="369"/>
      <c r="H53" s="369"/>
      <c r="I53" s="369"/>
      <c r="J53" s="369"/>
      <c r="K53" s="369"/>
      <c r="L53" s="369"/>
      <c r="M53" s="369"/>
      <c r="N53" s="369"/>
      <c r="O53" s="369"/>
      <c r="P53" s="369"/>
      <c r="Q53" s="369"/>
      <c r="R53" s="369"/>
      <c r="S53" s="369"/>
      <c r="T53" s="369"/>
      <c r="U53" s="369"/>
      <c r="V53" s="369"/>
      <c r="W53" s="369"/>
      <c r="X53" s="369"/>
      <c r="Y53" s="369"/>
      <c r="Z53" s="369"/>
      <c r="AA53" s="369"/>
      <c r="AB53" s="369"/>
      <c r="AC53" s="369"/>
      <c r="AD53" s="369"/>
      <c r="AE53" s="369"/>
      <c r="AF53" s="369"/>
      <c r="AG53" s="369"/>
      <c r="AH53" s="370"/>
      <c r="AI53" s="9"/>
    </row>
    <row r="54" spans="1:35" s="12" customFormat="1" ht="108" customHeight="1" x14ac:dyDescent="0.25">
      <c r="A54" s="48" t="s">
        <v>421</v>
      </c>
      <c r="B54" s="13" t="s">
        <v>36</v>
      </c>
      <c r="C54" s="252" t="s">
        <v>702</v>
      </c>
      <c r="D54" s="198" t="s">
        <v>385</v>
      </c>
      <c r="E54" s="331" t="s">
        <v>37</v>
      </c>
      <c r="F54" s="175">
        <v>44562</v>
      </c>
      <c r="G54" s="176">
        <v>45657</v>
      </c>
      <c r="H54" s="256">
        <f>K54+J54</f>
        <v>25422.400000000001</v>
      </c>
      <c r="I54" s="256">
        <f>I55+I56+I57</f>
        <v>0</v>
      </c>
      <c r="J54" s="256">
        <f>J55+J56+J57</f>
        <v>143.4</v>
      </c>
      <c r="K54" s="256">
        <f>K55+K56+K57</f>
        <v>25279</v>
      </c>
      <c r="L54" s="256">
        <v>0</v>
      </c>
      <c r="M54" s="256">
        <f>M55+M56+M57</f>
        <v>19167.699999999997</v>
      </c>
      <c r="N54" s="256" t="e">
        <f>N55+N56+N57+#REF!</f>
        <v>#REF!</v>
      </c>
      <c r="O54" s="256">
        <f>O55+O56+O57</f>
        <v>0</v>
      </c>
      <c r="P54" s="256">
        <f t="shared" ref="P54:U54" si="3">P55+P56+P57</f>
        <v>19167.699999999997</v>
      </c>
      <c r="Q54" s="256">
        <f t="shared" si="3"/>
        <v>0</v>
      </c>
      <c r="R54" s="256">
        <f t="shared" si="3"/>
        <v>18660.899999999998</v>
      </c>
      <c r="S54" s="256">
        <f t="shared" si="3"/>
        <v>0</v>
      </c>
      <c r="T54" s="256">
        <f t="shared" si="3"/>
        <v>0</v>
      </c>
      <c r="U54" s="256">
        <f t="shared" si="3"/>
        <v>18660.899999999998</v>
      </c>
      <c r="V54" s="36" t="e">
        <f>V55+V56+V57+#REF!</f>
        <v>#REF!</v>
      </c>
      <c r="W54" s="103" t="s">
        <v>17</v>
      </c>
      <c r="X54" s="103" t="s">
        <v>17</v>
      </c>
      <c r="Y54" s="103" t="s">
        <v>17</v>
      </c>
      <c r="Z54" s="103" t="s">
        <v>17</v>
      </c>
      <c r="AA54" s="103" t="s">
        <v>17</v>
      </c>
      <c r="AB54" s="103" t="s">
        <v>17</v>
      </c>
      <c r="AC54" s="103" t="s">
        <v>17</v>
      </c>
      <c r="AD54" s="103" t="s">
        <v>17</v>
      </c>
      <c r="AE54" s="103" t="s">
        <v>17</v>
      </c>
      <c r="AF54" s="103" t="s">
        <v>17</v>
      </c>
      <c r="AG54" s="103" t="s">
        <v>17</v>
      </c>
      <c r="AH54" s="103" t="s">
        <v>17</v>
      </c>
      <c r="AI54" s="259"/>
    </row>
    <row r="55" spans="1:35" s="10" customFormat="1" ht="119.25" customHeight="1" x14ac:dyDescent="0.25">
      <c r="A55" s="47" t="s">
        <v>422</v>
      </c>
      <c r="B55" s="4" t="s">
        <v>168</v>
      </c>
      <c r="C55" s="252" t="s">
        <v>702</v>
      </c>
      <c r="D55" s="296" t="s">
        <v>385</v>
      </c>
      <c r="E55" s="332"/>
      <c r="F55" s="177">
        <v>44562</v>
      </c>
      <c r="G55" s="264">
        <v>45657</v>
      </c>
      <c r="H55" s="37">
        <f>I55+J55+K55+L55</f>
        <v>24463.5</v>
      </c>
      <c r="I55" s="37">
        <v>0</v>
      </c>
      <c r="J55" s="37">
        <v>143.4</v>
      </c>
      <c r="K55" s="37">
        <v>24320.1</v>
      </c>
      <c r="L55" s="37">
        <v>0</v>
      </c>
      <c r="M55" s="37">
        <f>O55+P55</f>
        <v>17966.5</v>
      </c>
      <c r="N55" s="37">
        <v>0</v>
      </c>
      <c r="O55" s="37">
        <v>0</v>
      </c>
      <c r="P55" s="37">
        <v>17966.5</v>
      </c>
      <c r="Q55" s="37">
        <v>0</v>
      </c>
      <c r="R55" s="37">
        <f>T55+U55</f>
        <v>17452.099999999999</v>
      </c>
      <c r="S55" s="37">
        <v>0</v>
      </c>
      <c r="T55" s="37">
        <v>0</v>
      </c>
      <c r="U55" s="37">
        <v>17452.099999999999</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08" customHeight="1" x14ac:dyDescent="0.25">
      <c r="A56" s="47" t="s">
        <v>423</v>
      </c>
      <c r="B56" s="4" t="s">
        <v>169</v>
      </c>
      <c r="C56" s="252" t="s">
        <v>702</v>
      </c>
      <c r="D56" s="296" t="s">
        <v>385</v>
      </c>
      <c r="E56" s="332"/>
      <c r="F56" s="177">
        <v>44562</v>
      </c>
      <c r="G56" s="264">
        <v>45657</v>
      </c>
      <c r="H56" s="37">
        <f t="shared" ref="H56:H57" si="4">I56+J56+K56+L56</f>
        <v>937.2</v>
      </c>
      <c r="I56" s="37">
        <v>0</v>
      </c>
      <c r="J56" s="37">
        <v>0</v>
      </c>
      <c r="K56" s="37">
        <v>937.2</v>
      </c>
      <c r="L56" s="37">
        <v>0</v>
      </c>
      <c r="M56" s="37">
        <f t="shared" ref="M56:M57" si="5">N56+O56+P56+Q56</f>
        <v>1179.5999999999999</v>
      </c>
      <c r="N56" s="37">
        <v>0</v>
      </c>
      <c r="O56" s="37">
        <v>0</v>
      </c>
      <c r="P56" s="37">
        <v>1179.5999999999999</v>
      </c>
      <c r="Q56" s="37">
        <v>0</v>
      </c>
      <c r="R56" s="37">
        <f t="shared" ref="R56:R57" si="6">S56+T56+U56+V56</f>
        <v>1187.5999999999999</v>
      </c>
      <c r="S56" s="37">
        <v>0</v>
      </c>
      <c r="T56" s="37">
        <v>0</v>
      </c>
      <c r="U56" s="37">
        <v>1187.5999999999999</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4.25" customHeight="1" x14ac:dyDescent="0.25">
      <c r="A57" s="47" t="s">
        <v>424</v>
      </c>
      <c r="B57" s="4" t="s">
        <v>170</v>
      </c>
      <c r="C57" s="252" t="s">
        <v>702</v>
      </c>
      <c r="D57" s="296" t="s">
        <v>385</v>
      </c>
      <c r="E57" s="332"/>
      <c r="F57" s="177">
        <v>44562</v>
      </c>
      <c r="G57" s="264">
        <v>45657</v>
      </c>
      <c r="H57" s="37">
        <f t="shared" si="4"/>
        <v>21.7</v>
      </c>
      <c r="I57" s="37">
        <v>0</v>
      </c>
      <c r="J57" s="37">
        <v>0</v>
      </c>
      <c r="K57" s="37">
        <v>21.7</v>
      </c>
      <c r="L57" s="37">
        <v>0</v>
      </c>
      <c r="M57" s="37">
        <f t="shared" si="5"/>
        <v>21.6</v>
      </c>
      <c r="N57" s="37">
        <v>0</v>
      </c>
      <c r="O57" s="37">
        <v>0</v>
      </c>
      <c r="P57" s="37">
        <v>21.6</v>
      </c>
      <c r="Q57" s="37">
        <v>0</v>
      </c>
      <c r="R57" s="37">
        <f t="shared" si="6"/>
        <v>21.2</v>
      </c>
      <c r="S57" s="37">
        <v>0</v>
      </c>
      <c r="T57" s="37">
        <v>0</v>
      </c>
      <c r="U57" s="37">
        <v>21.2</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63.75" customHeight="1" x14ac:dyDescent="0.25">
      <c r="A58" s="47"/>
      <c r="B58" s="4" t="s">
        <v>677</v>
      </c>
      <c r="C58" s="4"/>
      <c r="D58" s="4"/>
      <c r="E58" s="106"/>
      <c r="F58" s="177">
        <v>44562</v>
      </c>
      <c r="G58" s="264">
        <v>45657</v>
      </c>
      <c r="H58" s="37"/>
      <c r="I58" s="37"/>
      <c r="J58" s="37"/>
      <c r="K58" s="37"/>
      <c r="L58" s="37"/>
      <c r="M58" s="37"/>
      <c r="N58" s="37"/>
      <c r="O58" s="37"/>
      <c r="P58" s="37"/>
      <c r="Q58" s="37"/>
      <c r="R58" s="37"/>
      <c r="S58" s="37"/>
      <c r="T58" s="37"/>
      <c r="U58" s="37"/>
      <c r="V58" s="37"/>
      <c r="W58" s="15" t="s">
        <v>17</v>
      </c>
      <c r="X58" s="15" t="s">
        <v>17</v>
      </c>
      <c r="Y58" s="15"/>
      <c r="Z58" s="15"/>
      <c r="AA58" s="15" t="s">
        <v>17</v>
      </c>
      <c r="AB58" s="15" t="s">
        <v>17</v>
      </c>
      <c r="AC58" s="15"/>
      <c r="AD58" s="15"/>
      <c r="AE58" s="15" t="s">
        <v>17</v>
      </c>
      <c r="AF58" s="15" t="s">
        <v>17</v>
      </c>
      <c r="AG58" s="15"/>
      <c r="AH58" s="15"/>
      <c r="AI58" s="9"/>
    </row>
    <row r="59" spans="1:35" s="12" customFormat="1" ht="110.25" customHeight="1" x14ac:dyDescent="0.25">
      <c r="A59" s="20" t="s">
        <v>151</v>
      </c>
      <c r="B59" s="13" t="s">
        <v>38</v>
      </c>
      <c r="C59" s="252" t="s">
        <v>702</v>
      </c>
      <c r="D59" s="132" t="s">
        <v>385</v>
      </c>
      <c r="E59" s="331" t="s">
        <v>39</v>
      </c>
      <c r="F59" s="175">
        <v>44562</v>
      </c>
      <c r="G59" s="176">
        <v>45657</v>
      </c>
      <c r="H59" s="36"/>
      <c r="I59" s="36"/>
      <c r="J59" s="36"/>
      <c r="K59" s="36"/>
      <c r="L59" s="36"/>
      <c r="M59" s="36"/>
      <c r="N59" s="36"/>
      <c r="O59" s="36"/>
      <c r="P59" s="36"/>
      <c r="Q59" s="36"/>
      <c r="R59" s="36"/>
      <c r="S59" s="36"/>
      <c r="T59" s="36"/>
      <c r="U59" s="36"/>
      <c r="V59" s="36"/>
      <c r="W59" s="61" t="s">
        <v>17</v>
      </c>
      <c r="X59" s="61" t="s">
        <v>17</v>
      </c>
      <c r="Y59" s="61" t="s">
        <v>17</v>
      </c>
      <c r="Z59" s="61" t="s">
        <v>17</v>
      </c>
      <c r="AA59" s="61" t="s">
        <v>17</v>
      </c>
      <c r="AB59" s="61" t="s">
        <v>17</v>
      </c>
      <c r="AC59" s="61" t="s">
        <v>17</v>
      </c>
      <c r="AD59" s="61" t="s">
        <v>17</v>
      </c>
      <c r="AE59" s="61" t="s">
        <v>17</v>
      </c>
      <c r="AF59" s="61" t="s">
        <v>17</v>
      </c>
      <c r="AG59" s="61" t="s">
        <v>17</v>
      </c>
      <c r="AH59" s="61" t="s">
        <v>17</v>
      </c>
      <c r="AI59" s="11"/>
    </row>
    <row r="60" spans="1:35" s="10" customFormat="1" ht="119.25" customHeight="1" x14ac:dyDescent="0.25">
      <c r="A60" s="47" t="s">
        <v>425</v>
      </c>
      <c r="B60" s="4" t="s">
        <v>213</v>
      </c>
      <c r="C60" s="383" t="s">
        <v>702</v>
      </c>
      <c r="D60" s="383" t="s">
        <v>786</v>
      </c>
      <c r="E60" s="353"/>
      <c r="F60" s="177">
        <v>44562</v>
      </c>
      <c r="G60" s="264">
        <v>45657</v>
      </c>
      <c r="H60" s="38"/>
      <c r="I60" s="38"/>
      <c r="J60" s="38"/>
      <c r="K60" s="38"/>
      <c r="L60" s="38"/>
      <c r="M60" s="38"/>
      <c r="N60" s="38"/>
      <c r="O60" s="38"/>
      <c r="P60" s="38"/>
      <c r="Q60" s="38"/>
      <c r="R60" s="38"/>
      <c r="S60" s="38"/>
      <c r="T60" s="38"/>
      <c r="U60" s="38"/>
      <c r="V60" s="38"/>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56" customHeight="1" x14ac:dyDescent="0.25">
      <c r="A61" s="47" t="s">
        <v>195</v>
      </c>
      <c r="B61" s="4" t="s">
        <v>214</v>
      </c>
      <c r="C61" s="384"/>
      <c r="D61" s="384"/>
      <c r="E61" s="353"/>
      <c r="F61" s="177">
        <v>44562</v>
      </c>
      <c r="G61" s="264">
        <v>45657</v>
      </c>
      <c r="H61" s="38"/>
      <c r="I61" s="38"/>
      <c r="J61" s="38"/>
      <c r="K61" s="38"/>
      <c r="L61" s="38"/>
      <c r="M61" s="38"/>
      <c r="N61" s="38"/>
      <c r="O61" s="38"/>
      <c r="P61" s="38"/>
      <c r="Q61" s="38"/>
      <c r="R61" s="38"/>
      <c r="S61" s="38"/>
      <c r="T61" s="38"/>
      <c r="U61" s="38"/>
      <c r="V61" s="38"/>
      <c r="W61" s="15" t="s">
        <v>17</v>
      </c>
      <c r="X61" s="15"/>
      <c r="Y61" s="15"/>
      <c r="Z61" s="15"/>
      <c r="AA61" s="15" t="s">
        <v>17</v>
      </c>
      <c r="AB61" s="15"/>
      <c r="AC61" s="15"/>
      <c r="AD61" s="15"/>
      <c r="AE61" s="15" t="s">
        <v>17</v>
      </c>
      <c r="AF61" s="15"/>
      <c r="AG61" s="15"/>
      <c r="AH61" s="15"/>
      <c r="AI61" s="9"/>
    </row>
    <row r="62" spans="1:35" s="10" customFormat="1" ht="72.75" customHeight="1" x14ac:dyDescent="0.25">
      <c r="A62" s="47"/>
      <c r="B62" s="4" t="s">
        <v>678</v>
      </c>
      <c r="C62" s="105"/>
      <c r="D62" s="105"/>
      <c r="E62" s="349"/>
      <c r="F62" s="148" t="s">
        <v>399</v>
      </c>
      <c r="G62" s="143" t="s">
        <v>409</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31" customFormat="1" ht="33.75" customHeight="1" x14ac:dyDescent="0.25">
      <c r="A63" s="388" t="s">
        <v>41</v>
      </c>
      <c r="B63" s="329"/>
      <c r="C63" s="329"/>
      <c r="D63" s="330"/>
      <c r="E63" s="111"/>
      <c r="F63" s="39"/>
      <c r="G63" s="39"/>
      <c r="H63" s="40">
        <f>H15+H20+H24+H27+H31+H33+H40+H45+H50+H54+H59</f>
        <v>25422.400000000001</v>
      </c>
      <c r="I63" s="40" t="e">
        <f>I15+I20+I24+I27+I31+I33+I40+I45+I50+I54+I59</f>
        <v>#REF!</v>
      </c>
      <c r="J63" s="40">
        <f>J15+J20+J24+J27+J31+J33+J40+J45+J50+J54+J59</f>
        <v>143.4</v>
      </c>
      <c r="K63" s="40">
        <f>K15+K20+K24+K27+K31+K33+K40+K45+K50+K54+K59</f>
        <v>25279</v>
      </c>
      <c r="L63" s="40" t="e">
        <f>L15+L20+L24+L27+L31+L33+L40+L45+L50+L54+L59</f>
        <v>#REF!</v>
      </c>
      <c r="M63" s="40">
        <f>M15+M20+M24+M31+M33+M40+M45+M50+M54+M59</f>
        <v>19167.699999999997</v>
      </c>
      <c r="N63" s="40" t="e">
        <f>N15+N20+N24+N27+N31+N33+N40+N45+N50+N54+N59</f>
        <v>#REF!</v>
      </c>
      <c r="O63" s="40">
        <f>O15+O20+O24+O27+O31+O33+O40+O45+O50+O54+O59</f>
        <v>0</v>
      </c>
      <c r="P63" s="40">
        <f>P15+P20+P24+P27+P31+P33+P40+P45+P50+P54+P59</f>
        <v>19167.699999999997</v>
      </c>
      <c r="Q63" s="40" t="e">
        <f>Q15+Q20+Q24+Q27+Q31+Q33+Q40+Q45+Q50+Q54+Q59</f>
        <v>#REF!</v>
      </c>
      <c r="R63" s="40">
        <f>R15+R20+R24+R31+R33+R40+R45+R50+R54+R59</f>
        <v>18660.899999999998</v>
      </c>
      <c r="S63" s="40" t="e">
        <f>S15+S20+S24+S27+S31+S33+S40+S45+S50+S54+S59</f>
        <v>#REF!</v>
      </c>
      <c r="T63" s="40">
        <f>T15+T20+T24+T27+T31+T33+T40+T45+T50+T54+T59</f>
        <v>0</v>
      </c>
      <c r="U63" s="40">
        <f>U15+U20+U24+U27+U31+U33+U40+U45+U50+U54+U59</f>
        <v>18660.899999999998</v>
      </c>
      <c r="V63" s="40" t="e">
        <f>V15+V20+V24+V27+V31+V33+V40+V45+V50+V54+V59</f>
        <v>#REF!</v>
      </c>
      <c r="W63" s="23"/>
      <c r="X63" s="23"/>
      <c r="Y63" s="23"/>
      <c r="Z63" s="23"/>
      <c r="AA63" s="23"/>
      <c r="AB63" s="23"/>
      <c r="AC63" s="23"/>
      <c r="AD63" s="23"/>
      <c r="AE63" s="23"/>
      <c r="AF63" s="23"/>
      <c r="AG63" s="23"/>
      <c r="AH63" s="23"/>
      <c r="AI63" s="30"/>
    </row>
    <row r="64" spans="1:35" s="3" customFormat="1" ht="27.75" customHeight="1" x14ac:dyDescent="0.25">
      <c r="A64" s="385" t="s">
        <v>456</v>
      </c>
      <c r="B64" s="386"/>
      <c r="C64" s="386"/>
      <c r="D64" s="386"/>
      <c r="E64" s="386"/>
      <c r="F64" s="386"/>
      <c r="G64" s="386"/>
      <c r="H64" s="386"/>
      <c r="I64" s="386"/>
      <c r="J64" s="386"/>
      <c r="K64" s="386"/>
      <c r="L64" s="386"/>
      <c r="M64" s="386"/>
      <c r="N64" s="386"/>
      <c r="O64" s="386"/>
      <c r="P64" s="386"/>
      <c r="Q64" s="386"/>
      <c r="R64" s="386"/>
      <c r="S64" s="386"/>
      <c r="T64" s="386"/>
      <c r="U64" s="386"/>
      <c r="V64" s="386"/>
      <c r="W64" s="386"/>
      <c r="X64" s="386"/>
      <c r="Y64" s="386"/>
      <c r="Z64" s="386"/>
      <c r="AA64" s="386"/>
      <c r="AB64" s="386"/>
      <c r="AC64" s="386"/>
      <c r="AD64" s="386"/>
      <c r="AE64" s="386"/>
      <c r="AF64" s="386"/>
      <c r="AG64" s="386"/>
      <c r="AH64" s="387"/>
      <c r="AI64" s="29"/>
    </row>
    <row r="65" spans="1:34" s="3" customFormat="1" ht="29.25" customHeight="1" x14ac:dyDescent="0.25">
      <c r="A65" s="389" t="s">
        <v>11</v>
      </c>
      <c r="B65" s="389"/>
      <c r="C65" s="389"/>
      <c r="D65" s="389"/>
      <c r="E65" s="389"/>
      <c r="F65" s="389"/>
      <c r="G65" s="389"/>
      <c r="H65" s="389"/>
      <c r="I65" s="389"/>
      <c r="J65" s="389"/>
      <c r="K65" s="389"/>
      <c r="L65" s="389"/>
      <c r="M65" s="389"/>
      <c r="N65" s="389"/>
      <c r="O65" s="389"/>
      <c r="P65" s="389"/>
      <c r="Q65" s="389"/>
      <c r="R65" s="389"/>
      <c r="S65" s="389"/>
      <c r="T65" s="389"/>
      <c r="U65" s="389"/>
      <c r="V65" s="389"/>
      <c r="W65" s="389"/>
      <c r="X65" s="389"/>
      <c r="Y65" s="389"/>
      <c r="Z65" s="389"/>
      <c r="AA65" s="389"/>
      <c r="AB65" s="389"/>
      <c r="AC65" s="389"/>
      <c r="AD65" s="389"/>
      <c r="AE65" s="389"/>
      <c r="AF65" s="389"/>
      <c r="AG65" s="389"/>
      <c r="AH65" s="389"/>
    </row>
    <row r="66" spans="1:34" s="2" customFormat="1" ht="126" customHeight="1" x14ac:dyDescent="0.25">
      <c r="A66" s="20">
        <v>12</v>
      </c>
      <c r="B66" s="13" t="s">
        <v>42</v>
      </c>
      <c r="C66" s="317" t="s">
        <v>702</v>
      </c>
      <c r="D66" s="317" t="s">
        <v>118</v>
      </c>
      <c r="E66" s="331" t="s">
        <v>10</v>
      </c>
      <c r="F66" s="175">
        <v>44562</v>
      </c>
      <c r="G66" s="176">
        <v>45657</v>
      </c>
      <c r="H66" s="36">
        <f>I66+J66+K66+L66</f>
        <v>941</v>
      </c>
      <c r="I66" s="36">
        <f>I67+I69+I71+I73+I75+I77+I79</f>
        <v>0</v>
      </c>
      <c r="J66" s="36">
        <f>J67+J69+J71+J73+J75+J77+J79</f>
        <v>0</v>
      </c>
      <c r="K66" s="36">
        <f>K67+K69+K71+K73+K75+K81</f>
        <v>941</v>
      </c>
      <c r="L66" s="36">
        <f>L67+L69+L71+L73+L75+L77+L79</f>
        <v>0</v>
      </c>
      <c r="M66" s="36">
        <f>N66+O66+P66+Q66</f>
        <v>505</v>
      </c>
      <c r="N66" s="36">
        <f>N67+N69+N71+N73+N75+N77+N79</f>
        <v>0</v>
      </c>
      <c r="O66" s="36">
        <f>O67+O69+O71+O73+O75+O77+O79</f>
        <v>0</v>
      </c>
      <c r="P66" s="36">
        <f>P67+P69+P71+P73+P75+P81</f>
        <v>505</v>
      </c>
      <c r="Q66" s="36">
        <f>Q67+Q69+Q71+Q73+Q75+Q77+Q79</f>
        <v>0</v>
      </c>
      <c r="R66" s="36">
        <f>S66+T66+U66+V66</f>
        <v>505</v>
      </c>
      <c r="S66" s="36">
        <f>S67+S69+S71+S73+S75+S77+S79</f>
        <v>0</v>
      </c>
      <c r="T66" s="36">
        <f>T67+T69+T71+T73+T75+T77+T79</f>
        <v>0</v>
      </c>
      <c r="U66" s="36">
        <f>U67+U69+U71+U73+U75+U81</f>
        <v>505</v>
      </c>
      <c r="V66" s="36">
        <f>V67+V69+V71+V73+V75+V77+V79</f>
        <v>0</v>
      </c>
      <c r="W66" s="6" t="s">
        <v>17</v>
      </c>
      <c r="X66" s="6" t="s">
        <v>17</v>
      </c>
      <c r="Y66" s="6" t="s">
        <v>17</v>
      </c>
      <c r="Z66" s="6" t="s">
        <v>17</v>
      </c>
      <c r="AA66" s="6" t="s">
        <v>17</v>
      </c>
      <c r="AB66" s="6" t="s">
        <v>17</v>
      </c>
      <c r="AC66" s="6" t="s">
        <v>17</v>
      </c>
      <c r="AD66" s="6" t="s">
        <v>17</v>
      </c>
      <c r="AE66" s="6" t="s">
        <v>17</v>
      </c>
      <c r="AF66" s="6" t="s">
        <v>17</v>
      </c>
      <c r="AG66" s="6" t="s">
        <v>17</v>
      </c>
      <c r="AH66" s="6" t="s">
        <v>17</v>
      </c>
    </row>
    <row r="67" spans="1:34" s="3" customFormat="1" ht="75.75" customHeight="1" x14ac:dyDescent="0.25">
      <c r="A67" s="47" t="s">
        <v>108</v>
      </c>
      <c r="B67" s="4" t="s">
        <v>106</v>
      </c>
      <c r="C67" s="317"/>
      <c r="D67" s="317"/>
      <c r="E67" s="332"/>
      <c r="F67" s="177">
        <v>44562</v>
      </c>
      <c r="G67" s="264">
        <v>45657</v>
      </c>
      <c r="H67" s="36">
        <f>I67+J67+K67+L67</f>
        <v>80</v>
      </c>
      <c r="I67" s="37">
        <v>0</v>
      </c>
      <c r="J67" s="37">
        <v>0</v>
      </c>
      <c r="K67" s="37">
        <v>80</v>
      </c>
      <c r="L67" s="37">
        <v>0</v>
      </c>
      <c r="M67" s="36">
        <f>N67+O67+P67+Q67</f>
        <v>80</v>
      </c>
      <c r="N67" s="37">
        <v>0</v>
      </c>
      <c r="O67" s="37">
        <v>0</v>
      </c>
      <c r="P67" s="37">
        <v>80</v>
      </c>
      <c r="Q67" s="37">
        <v>0</v>
      </c>
      <c r="R67" s="36">
        <f>S67+T67+U67+V67</f>
        <v>80</v>
      </c>
      <c r="S67" s="37">
        <v>0</v>
      </c>
      <c r="T67" s="37">
        <v>0</v>
      </c>
      <c r="U67" s="37">
        <v>80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34" s="3" customFormat="1" ht="78" customHeight="1" x14ac:dyDescent="0.25">
      <c r="A68" s="21"/>
      <c r="B68" s="4" t="s">
        <v>679</v>
      </c>
      <c r="C68" s="190"/>
      <c r="D68" s="190"/>
      <c r="E68" s="332"/>
      <c r="F68" s="177">
        <v>44562</v>
      </c>
      <c r="G68" s="264">
        <v>45657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34" s="3" customFormat="1" ht="78.75" x14ac:dyDescent="0.25">
      <c r="A69" s="194" t="s">
        <v>109</v>
      </c>
      <c r="B69" s="4" t="s">
        <v>107</v>
      </c>
      <c r="C69" s="317" t="s">
        <v>703</v>
      </c>
      <c r="D69" s="317" t="s">
        <v>118</v>
      </c>
      <c r="E69" s="332"/>
      <c r="F69" s="177">
        <v>44562</v>
      </c>
      <c r="G69" s="264">
        <v>45657</v>
      </c>
      <c r="H69" s="36">
        <f>I69+J69+K69+L69</f>
        <v>126</v>
      </c>
      <c r="I69" s="37">
        <v>0</v>
      </c>
      <c r="J69" s="37">
        <v>0</v>
      </c>
      <c r="K69" s="37">
        <v>126</v>
      </c>
      <c r="L69" s="37">
        <v>0</v>
      </c>
      <c r="M69" s="36">
        <f>N69+O69+P69+Q69</f>
        <v>50</v>
      </c>
      <c r="N69" s="37">
        <v>0</v>
      </c>
      <c r="O69" s="37">
        <v>0</v>
      </c>
      <c r="P69" s="37">
        <v>50</v>
      </c>
      <c r="Q69" s="37">
        <v>0</v>
      </c>
      <c r="R69" s="36">
        <f>S69+T69+U69+V69</f>
        <v>50</v>
      </c>
      <c r="S69" s="37">
        <v>0</v>
      </c>
      <c r="T69" s="37">
        <v>0</v>
      </c>
      <c r="U69" s="37">
        <v>50</v>
      </c>
      <c r="V69" s="37">
        <v>0</v>
      </c>
      <c r="W69" s="8" t="s">
        <v>17</v>
      </c>
      <c r="X69" s="8" t="s">
        <v>17</v>
      </c>
      <c r="Y69" s="8" t="s">
        <v>17</v>
      </c>
      <c r="Z69" s="8" t="s">
        <v>17</v>
      </c>
      <c r="AA69" s="8" t="s">
        <v>17</v>
      </c>
      <c r="AB69" s="8" t="s">
        <v>17</v>
      </c>
      <c r="AC69" s="8" t="s">
        <v>17</v>
      </c>
      <c r="AD69" s="8" t="s">
        <v>17</v>
      </c>
      <c r="AE69" s="8" t="s">
        <v>17</v>
      </c>
      <c r="AF69" s="8" t="s">
        <v>17</v>
      </c>
      <c r="AG69" s="8" t="s">
        <v>17</v>
      </c>
      <c r="AH69" s="8" t="s">
        <v>17</v>
      </c>
    </row>
    <row r="70" spans="1:34" s="3" customFormat="1" ht="48" customHeight="1" x14ac:dyDescent="0.25">
      <c r="A70" s="194"/>
      <c r="B70" s="4" t="s">
        <v>680</v>
      </c>
      <c r="C70" s="317"/>
      <c r="D70" s="317"/>
      <c r="E70" s="332"/>
      <c r="F70" s="177">
        <v>44562</v>
      </c>
      <c r="G70" s="264">
        <v>45657</v>
      </c>
      <c r="H70" s="36"/>
      <c r="I70" s="37"/>
      <c r="J70" s="37"/>
      <c r="K70" s="37"/>
      <c r="L70" s="37"/>
      <c r="M70" s="36"/>
      <c r="N70" s="37"/>
      <c r="O70" s="37"/>
      <c r="P70" s="37"/>
      <c r="Q70" s="37"/>
      <c r="R70" s="36"/>
      <c r="S70" s="37"/>
      <c r="T70" s="37"/>
      <c r="U70" s="37"/>
      <c r="V70" s="37"/>
      <c r="W70" s="8" t="s">
        <v>17</v>
      </c>
      <c r="X70" s="8" t="s">
        <v>17</v>
      </c>
      <c r="Y70" s="8" t="s">
        <v>17</v>
      </c>
      <c r="Z70" s="8" t="s">
        <v>17</v>
      </c>
      <c r="AA70" s="8" t="s">
        <v>17</v>
      </c>
      <c r="AB70" s="8" t="s">
        <v>17</v>
      </c>
      <c r="AC70" s="8" t="s">
        <v>17</v>
      </c>
      <c r="AD70" s="8" t="s">
        <v>17</v>
      </c>
      <c r="AE70" s="8" t="s">
        <v>17</v>
      </c>
      <c r="AF70" s="8" t="s">
        <v>17</v>
      </c>
      <c r="AG70" s="8" t="s">
        <v>17</v>
      </c>
      <c r="AH70" s="8" t="s">
        <v>17</v>
      </c>
    </row>
    <row r="71" spans="1:34" s="3" customFormat="1" ht="58.5" customHeight="1" x14ac:dyDescent="0.25">
      <c r="A71" s="194" t="s">
        <v>426</v>
      </c>
      <c r="B71" s="4" t="s">
        <v>383</v>
      </c>
      <c r="C71" s="317"/>
      <c r="D71" s="317"/>
      <c r="E71" s="332"/>
      <c r="F71" s="177">
        <v>44562</v>
      </c>
      <c r="G71" s="264">
        <v>45657</v>
      </c>
      <c r="H71" s="36">
        <f>I71+J71+K71+L71</f>
        <v>175</v>
      </c>
      <c r="I71" s="37">
        <v>0</v>
      </c>
      <c r="J71" s="37">
        <v>0</v>
      </c>
      <c r="K71" s="37">
        <v>175</v>
      </c>
      <c r="L71" s="37">
        <v>0</v>
      </c>
      <c r="M71" s="36">
        <f>N71+O71+P71+Q71</f>
        <v>105</v>
      </c>
      <c r="N71" s="37">
        <v>0</v>
      </c>
      <c r="O71" s="37">
        <v>0</v>
      </c>
      <c r="P71" s="37">
        <v>105</v>
      </c>
      <c r="Q71" s="37">
        <v>0</v>
      </c>
      <c r="R71" s="36">
        <f>S71+T71+U71+V71</f>
        <v>105</v>
      </c>
      <c r="S71" s="37">
        <v>0</v>
      </c>
      <c r="T71" s="37">
        <v>0</v>
      </c>
      <c r="U71" s="37">
        <v>105</v>
      </c>
      <c r="V71" s="37">
        <v>0</v>
      </c>
      <c r="W71" s="108" t="s">
        <v>17</v>
      </c>
      <c r="X71" s="8" t="s">
        <v>17</v>
      </c>
      <c r="Y71" s="8" t="s">
        <v>17</v>
      </c>
      <c r="Z71" s="8" t="s">
        <v>17</v>
      </c>
      <c r="AA71" s="8" t="s">
        <v>17</v>
      </c>
      <c r="AB71" s="8" t="s">
        <v>17</v>
      </c>
      <c r="AC71" s="8" t="s">
        <v>17</v>
      </c>
      <c r="AD71" s="8" t="s">
        <v>17</v>
      </c>
      <c r="AE71" s="8" t="s">
        <v>17</v>
      </c>
      <c r="AF71" s="8" t="s">
        <v>17</v>
      </c>
      <c r="AG71" s="8" t="s">
        <v>17</v>
      </c>
      <c r="AH71" s="8" t="s">
        <v>17</v>
      </c>
    </row>
    <row r="72" spans="1:34" s="3" customFormat="1" ht="42.75" customHeight="1" x14ac:dyDescent="0.25">
      <c r="A72" s="194"/>
      <c r="B72" s="4" t="s">
        <v>681</v>
      </c>
      <c r="C72" s="190"/>
      <c r="D72" s="190"/>
      <c r="E72" s="332"/>
      <c r="F72" s="381" t="s">
        <v>406</v>
      </c>
      <c r="G72" s="382"/>
      <c r="H72" s="36"/>
      <c r="I72" s="37"/>
      <c r="J72" s="37"/>
      <c r="K72" s="37"/>
      <c r="L72" s="37"/>
      <c r="M72" s="36"/>
      <c r="N72" s="37"/>
      <c r="O72" s="37"/>
      <c r="P72" s="37"/>
      <c r="Q72" s="37"/>
      <c r="R72" s="36"/>
      <c r="S72" s="37"/>
      <c r="T72" s="37"/>
      <c r="U72" s="37"/>
      <c r="V72" s="37"/>
      <c r="W72" s="8"/>
      <c r="X72" s="8"/>
      <c r="Y72" s="8"/>
      <c r="Z72" s="8" t="s">
        <v>17</v>
      </c>
      <c r="AA72" s="8"/>
      <c r="AB72" s="8"/>
      <c r="AC72" s="8"/>
      <c r="AD72" s="8" t="s">
        <v>17</v>
      </c>
      <c r="AE72" s="8"/>
      <c r="AF72" s="8"/>
      <c r="AG72" s="8"/>
      <c r="AH72" s="8" t="s">
        <v>17</v>
      </c>
    </row>
    <row r="73" spans="1:34" s="3" customFormat="1" ht="47.25" x14ac:dyDescent="0.25">
      <c r="A73" s="194" t="s">
        <v>427</v>
      </c>
      <c r="B73" s="4" t="s">
        <v>382</v>
      </c>
      <c r="C73" s="331" t="s">
        <v>702</v>
      </c>
      <c r="D73" s="331" t="s">
        <v>118</v>
      </c>
      <c r="E73" s="332"/>
      <c r="F73" s="177">
        <v>44562</v>
      </c>
      <c r="G73" s="264">
        <v>45657</v>
      </c>
      <c r="H73" s="36">
        <f>I73+J73+K73+L73</f>
        <v>490</v>
      </c>
      <c r="I73" s="37">
        <v>0</v>
      </c>
      <c r="J73" s="37">
        <v>0</v>
      </c>
      <c r="K73" s="37">
        <v>490</v>
      </c>
      <c r="L73" s="37">
        <v>0</v>
      </c>
      <c r="M73" s="36">
        <f>N73+O73+P73+Q73</f>
        <v>200</v>
      </c>
      <c r="N73" s="37">
        <v>0</v>
      </c>
      <c r="O73" s="37">
        <v>0</v>
      </c>
      <c r="P73" s="37">
        <v>200</v>
      </c>
      <c r="Q73" s="37">
        <v>0</v>
      </c>
      <c r="R73" s="36">
        <f>S73+T73+U73+V73</f>
        <v>200</v>
      </c>
      <c r="S73" s="37">
        <v>0</v>
      </c>
      <c r="T73" s="37">
        <v>0</v>
      </c>
      <c r="U73" s="37">
        <v>200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4" s="3" customFormat="1" ht="51" customHeight="1" x14ac:dyDescent="0.25">
      <c r="A74" s="194"/>
      <c r="B74" s="4" t="s">
        <v>682</v>
      </c>
      <c r="C74" s="332"/>
      <c r="D74" s="332"/>
      <c r="E74" s="332"/>
      <c r="F74" s="177">
        <v>44562</v>
      </c>
      <c r="G74" s="264">
        <v>45657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4" s="3" customFormat="1" ht="110.25" x14ac:dyDescent="0.25">
      <c r="A75" s="194" t="s">
        <v>428</v>
      </c>
      <c r="B75" s="4" t="s">
        <v>155</v>
      </c>
      <c r="C75" s="332"/>
      <c r="D75" s="332"/>
      <c r="E75" s="332"/>
      <c r="F75" s="177">
        <v>44562</v>
      </c>
      <c r="G75" s="264">
        <v>45657</v>
      </c>
      <c r="H75" s="36">
        <f>I75+J75+K75+L75</f>
        <v>40</v>
      </c>
      <c r="I75" s="37"/>
      <c r="J75" s="37"/>
      <c r="K75" s="37">
        <v>40</v>
      </c>
      <c r="L75" s="37"/>
      <c r="M75" s="36">
        <f>N75+O75+P75+Q75</f>
        <v>40</v>
      </c>
      <c r="N75" s="37"/>
      <c r="O75" s="37"/>
      <c r="P75" s="37">
        <v>40</v>
      </c>
      <c r="Q75" s="37"/>
      <c r="R75" s="36">
        <f>S75+T75+U75+V75</f>
        <v>40</v>
      </c>
      <c r="S75" s="37"/>
      <c r="T75" s="37"/>
      <c r="U75" s="37">
        <v>40</v>
      </c>
      <c r="V75" s="37"/>
      <c r="W75" s="8" t="s">
        <v>17</v>
      </c>
      <c r="X75" s="8" t="s">
        <v>17</v>
      </c>
      <c r="Y75" s="8" t="s">
        <v>17</v>
      </c>
      <c r="Z75" s="8" t="s">
        <v>17</v>
      </c>
      <c r="AA75" s="8" t="s">
        <v>17</v>
      </c>
      <c r="AB75" s="8" t="s">
        <v>17</v>
      </c>
      <c r="AC75" s="8" t="s">
        <v>17</v>
      </c>
      <c r="AD75" s="8" t="s">
        <v>17</v>
      </c>
      <c r="AE75" s="8" t="s">
        <v>17</v>
      </c>
      <c r="AF75" s="8" t="s">
        <v>17</v>
      </c>
      <c r="AG75" s="8" t="s">
        <v>17</v>
      </c>
      <c r="AH75" s="8" t="s">
        <v>17</v>
      </c>
    </row>
    <row r="76" spans="1:34" s="3" customFormat="1" ht="54.75" customHeight="1" x14ac:dyDescent="0.25">
      <c r="A76" s="194"/>
      <c r="B76" s="4" t="s">
        <v>683</v>
      </c>
      <c r="C76" s="332"/>
      <c r="D76" s="332"/>
      <c r="E76" s="332"/>
      <c r="F76" s="177">
        <v>44562</v>
      </c>
      <c r="G76" s="264">
        <v>45657</v>
      </c>
      <c r="H76" s="36"/>
      <c r="I76" s="37"/>
      <c r="J76" s="37"/>
      <c r="K76" s="37"/>
      <c r="L76" s="37"/>
      <c r="M76" s="36"/>
      <c r="N76" s="37"/>
      <c r="O76" s="37"/>
      <c r="P76" s="37"/>
      <c r="Q76" s="37"/>
      <c r="R76" s="36"/>
      <c r="S76" s="37"/>
      <c r="T76" s="37"/>
      <c r="U76" s="37"/>
      <c r="V76" s="37"/>
      <c r="W76" s="8" t="s">
        <v>17</v>
      </c>
      <c r="X76" s="8" t="s">
        <v>17</v>
      </c>
      <c r="Y76" s="8" t="s">
        <v>17</v>
      </c>
      <c r="Z76" s="8" t="s">
        <v>17</v>
      </c>
      <c r="AA76" s="8" t="s">
        <v>17</v>
      </c>
      <c r="AB76" s="8" t="s">
        <v>17</v>
      </c>
      <c r="AC76" s="8" t="s">
        <v>17</v>
      </c>
      <c r="AD76" s="8" t="s">
        <v>17</v>
      </c>
      <c r="AE76" s="8" t="s">
        <v>17</v>
      </c>
      <c r="AF76" s="8" t="s">
        <v>17</v>
      </c>
      <c r="AG76" s="8" t="s">
        <v>17</v>
      </c>
      <c r="AH76" s="8" t="s">
        <v>17</v>
      </c>
    </row>
    <row r="77" spans="1:34" s="3" customFormat="1" ht="63" customHeight="1" x14ac:dyDescent="0.25">
      <c r="A77" s="194" t="s">
        <v>429</v>
      </c>
      <c r="B77" s="4" t="s">
        <v>156</v>
      </c>
      <c r="C77" s="332"/>
      <c r="D77" s="332"/>
      <c r="E77" s="332"/>
      <c r="F77" s="177">
        <v>44562</v>
      </c>
      <c r="G77" s="264">
        <v>45657</v>
      </c>
      <c r="H77" s="36">
        <f>I77+J77+K77+L77</f>
        <v>0</v>
      </c>
      <c r="I77" s="37">
        <v>0</v>
      </c>
      <c r="J77" s="37">
        <v>0</v>
      </c>
      <c r="K77" s="37">
        <v>0</v>
      </c>
      <c r="L77" s="37">
        <v>0</v>
      </c>
      <c r="M77" s="36">
        <f>N77+O77+P77+Q77</f>
        <v>0</v>
      </c>
      <c r="N77" s="37">
        <v>0</v>
      </c>
      <c r="O77" s="37">
        <v>0</v>
      </c>
      <c r="P77" s="37">
        <v>0</v>
      </c>
      <c r="Q77" s="37">
        <v>0</v>
      </c>
      <c r="R77" s="36">
        <f>S77+T77+U77+V77</f>
        <v>0</v>
      </c>
      <c r="S77" s="37">
        <v>0</v>
      </c>
      <c r="T77" s="37">
        <v>0</v>
      </c>
      <c r="U77" s="37">
        <v>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4" s="3" customFormat="1" ht="70.5" customHeight="1" x14ac:dyDescent="0.25">
      <c r="A78" s="194"/>
      <c r="B78" s="4" t="s">
        <v>684</v>
      </c>
      <c r="C78" s="312"/>
      <c r="D78" s="312"/>
      <c r="E78" s="332"/>
      <c r="F78" s="381" t="s">
        <v>407</v>
      </c>
      <c r="G78" s="382"/>
      <c r="H78" s="36"/>
      <c r="I78" s="37"/>
      <c r="J78" s="37"/>
      <c r="K78" s="37"/>
      <c r="L78" s="37"/>
      <c r="M78" s="36"/>
      <c r="N78" s="37"/>
      <c r="O78" s="37"/>
      <c r="P78" s="37"/>
      <c r="Q78" s="37"/>
      <c r="R78" s="36"/>
      <c r="S78" s="37"/>
      <c r="T78" s="37"/>
      <c r="U78" s="37"/>
      <c r="V78" s="37"/>
      <c r="W78" s="8" t="s">
        <v>17</v>
      </c>
      <c r="X78" s="8"/>
      <c r="Y78" s="8"/>
      <c r="Z78" s="8"/>
      <c r="AA78" s="8" t="s">
        <v>17</v>
      </c>
      <c r="AB78" s="8"/>
      <c r="AC78" s="8"/>
      <c r="AD78" s="8"/>
      <c r="AE78" s="8" t="s">
        <v>17</v>
      </c>
      <c r="AF78" s="8"/>
      <c r="AG78" s="8"/>
      <c r="AH78" s="8"/>
    </row>
    <row r="79" spans="1:34" s="3" customFormat="1" ht="110.25" customHeight="1" x14ac:dyDescent="0.25">
      <c r="A79" s="50" t="s">
        <v>439</v>
      </c>
      <c r="B79" s="4" t="s">
        <v>157</v>
      </c>
      <c r="C79" s="317" t="s">
        <v>702</v>
      </c>
      <c r="D79" s="317" t="s">
        <v>118</v>
      </c>
      <c r="E79" s="332"/>
      <c r="F79" s="177">
        <v>44562</v>
      </c>
      <c r="G79" s="264">
        <v>45657</v>
      </c>
      <c r="H79" s="36">
        <f>I79+J79+K79+L79</f>
        <v>0</v>
      </c>
      <c r="I79" s="37"/>
      <c r="J79" s="37"/>
      <c r="K79" s="37"/>
      <c r="L79" s="37"/>
      <c r="M79" s="36">
        <f>N79+O79+P79+Q79</f>
        <v>0</v>
      </c>
      <c r="N79" s="37"/>
      <c r="O79" s="37"/>
      <c r="P79" s="37"/>
      <c r="Q79" s="37"/>
      <c r="R79" s="36">
        <f>S79+T79+U79+V79</f>
        <v>0</v>
      </c>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4" s="3" customFormat="1" ht="54.75" customHeight="1" x14ac:dyDescent="0.25">
      <c r="A80" s="195"/>
      <c r="B80" s="233" t="s">
        <v>685</v>
      </c>
      <c r="C80" s="317"/>
      <c r="D80" s="331"/>
      <c r="E80" s="312"/>
      <c r="F80" s="273">
        <v>44562</v>
      </c>
      <c r="G80" s="274">
        <v>45657</v>
      </c>
      <c r="H80" s="196"/>
      <c r="I80" s="197"/>
      <c r="J80" s="197"/>
      <c r="K80" s="197"/>
      <c r="L80" s="197"/>
      <c r="M80" s="196"/>
      <c r="N80" s="197"/>
      <c r="O80" s="197"/>
      <c r="P80" s="197"/>
      <c r="Q80" s="197"/>
      <c r="R80" s="196"/>
      <c r="S80" s="197"/>
      <c r="T80" s="197"/>
      <c r="U80" s="197"/>
      <c r="V80" s="197"/>
      <c r="W80" s="16" t="s">
        <v>17</v>
      </c>
      <c r="X80" s="16" t="s">
        <v>17</v>
      </c>
      <c r="Y80" s="16" t="s">
        <v>17</v>
      </c>
      <c r="Z80" s="16" t="s">
        <v>17</v>
      </c>
      <c r="AA80" s="16" t="s">
        <v>17</v>
      </c>
      <c r="AB80" s="16" t="s">
        <v>17</v>
      </c>
      <c r="AC80" s="16" t="s">
        <v>17</v>
      </c>
      <c r="AD80" s="16" t="s">
        <v>17</v>
      </c>
      <c r="AE80" s="16" t="s">
        <v>17</v>
      </c>
      <c r="AF80" s="16" t="s">
        <v>17</v>
      </c>
      <c r="AG80" s="16" t="s">
        <v>17</v>
      </c>
      <c r="AH80" s="16" t="s">
        <v>17</v>
      </c>
    </row>
    <row r="81" spans="1:50" s="3" customFormat="1" ht="54.75" customHeight="1" x14ac:dyDescent="0.25">
      <c r="A81" s="50" t="s">
        <v>660</v>
      </c>
      <c r="B81" s="268" t="s">
        <v>659</v>
      </c>
      <c r="C81" s="317" t="s">
        <v>703</v>
      </c>
      <c r="D81" s="317" t="s">
        <v>118</v>
      </c>
      <c r="E81" s="267"/>
      <c r="F81" s="273">
        <v>44562</v>
      </c>
      <c r="G81" s="274">
        <v>45657</v>
      </c>
      <c r="H81" s="196">
        <f>J81+K81</f>
        <v>30</v>
      </c>
      <c r="I81" s="197"/>
      <c r="J81" s="197"/>
      <c r="K81" s="197">
        <v>30</v>
      </c>
      <c r="L81" s="197"/>
      <c r="M81" s="196"/>
      <c r="N81" s="197"/>
      <c r="O81" s="197"/>
      <c r="P81" s="197">
        <v>30</v>
      </c>
      <c r="Q81" s="197"/>
      <c r="R81" s="196"/>
      <c r="S81" s="197"/>
      <c r="T81" s="197"/>
      <c r="U81" s="197">
        <v>30</v>
      </c>
      <c r="V81" s="197"/>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5" customFormat="1" ht="89.25" customHeight="1" x14ac:dyDescent="0.25">
      <c r="A82" s="194"/>
      <c r="B82" s="4" t="s">
        <v>686</v>
      </c>
      <c r="C82" s="317"/>
      <c r="D82" s="331"/>
      <c r="E82" s="269"/>
      <c r="F82" s="273">
        <v>44562</v>
      </c>
      <c r="G82" s="274">
        <v>45657</v>
      </c>
      <c r="H82" s="36"/>
      <c r="I82" s="37"/>
      <c r="J82" s="37"/>
      <c r="K82" s="37"/>
      <c r="L82" s="37"/>
      <c r="M82" s="36"/>
      <c r="N82" s="37"/>
      <c r="O82" s="37"/>
      <c r="P82" s="37"/>
      <c r="Q82" s="37"/>
      <c r="R82" s="36"/>
      <c r="S82" s="37"/>
      <c r="T82" s="37"/>
      <c r="U82" s="37"/>
      <c r="V82" s="37"/>
      <c r="W82" s="16" t="s">
        <v>17</v>
      </c>
      <c r="X82" s="16" t="s">
        <v>17</v>
      </c>
      <c r="Y82" s="16" t="s">
        <v>17</v>
      </c>
      <c r="Z82" s="16" t="s">
        <v>17</v>
      </c>
      <c r="AA82" s="16" t="s">
        <v>17</v>
      </c>
      <c r="AB82" s="16" t="s">
        <v>17</v>
      </c>
      <c r="AC82" s="16" t="s">
        <v>17</v>
      </c>
      <c r="AD82" s="16" t="s">
        <v>17</v>
      </c>
      <c r="AE82" s="16" t="s">
        <v>17</v>
      </c>
      <c r="AF82" s="16" t="s">
        <v>17</v>
      </c>
      <c r="AG82" s="16" t="s">
        <v>17</v>
      </c>
      <c r="AH82" s="16" t="s">
        <v>17</v>
      </c>
      <c r="AI82" s="27"/>
      <c r="AJ82" s="27"/>
      <c r="AK82" s="27"/>
      <c r="AL82" s="27"/>
      <c r="AM82" s="27"/>
      <c r="AN82" s="27"/>
      <c r="AO82" s="27"/>
      <c r="AP82" s="27"/>
      <c r="AQ82" s="27"/>
      <c r="AR82" s="27"/>
      <c r="AS82" s="27"/>
      <c r="AT82" s="27"/>
      <c r="AU82" s="27"/>
      <c r="AV82" s="27"/>
      <c r="AW82" s="27"/>
      <c r="AX82" s="27"/>
    </row>
    <row r="83" spans="1:50" s="27" customFormat="1" ht="25.5" customHeight="1" x14ac:dyDescent="0.25">
      <c r="A83" s="378" t="s">
        <v>12</v>
      </c>
      <c r="B83" s="379"/>
      <c r="C83" s="379"/>
      <c r="D83" s="379"/>
      <c r="E83" s="379"/>
      <c r="F83" s="379"/>
      <c r="G83" s="379"/>
      <c r="H83" s="379"/>
      <c r="I83" s="379"/>
      <c r="J83" s="379"/>
      <c r="K83" s="379"/>
      <c r="L83" s="379"/>
      <c r="M83" s="379"/>
      <c r="N83" s="379"/>
      <c r="O83" s="379"/>
      <c r="P83" s="379"/>
      <c r="Q83" s="379"/>
      <c r="R83" s="379"/>
      <c r="S83" s="379"/>
      <c r="T83" s="379"/>
      <c r="U83" s="379"/>
      <c r="V83" s="379"/>
      <c r="W83" s="379"/>
      <c r="X83" s="379"/>
      <c r="Y83" s="379"/>
      <c r="Z83" s="379"/>
      <c r="AA83" s="379"/>
      <c r="AB83" s="379"/>
      <c r="AC83" s="379"/>
      <c r="AD83" s="379"/>
      <c r="AE83" s="379"/>
      <c r="AF83" s="379"/>
      <c r="AG83" s="379"/>
      <c r="AH83" s="380"/>
    </row>
    <row r="84" spans="1:50" s="201" customFormat="1" ht="58.5" customHeight="1" x14ac:dyDescent="0.25">
      <c r="A84" s="20" t="s">
        <v>115</v>
      </c>
      <c r="B84" s="13" t="s">
        <v>43</v>
      </c>
      <c r="C84" s="331" t="s">
        <v>702</v>
      </c>
      <c r="D84" s="331" t="s">
        <v>118</v>
      </c>
      <c r="E84" s="331" t="s">
        <v>13</v>
      </c>
      <c r="F84" s="177">
        <v>44562</v>
      </c>
      <c r="G84" s="264">
        <v>45657</v>
      </c>
      <c r="H84" s="36">
        <f>H85+H86+H88</f>
        <v>165</v>
      </c>
      <c r="I84" s="36">
        <f t="shared" ref="I84:Q84" si="7">I85+I86</f>
        <v>0</v>
      </c>
      <c r="J84" s="36">
        <f t="shared" si="7"/>
        <v>0</v>
      </c>
      <c r="K84" s="36">
        <v>165</v>
      </c>
      <c r="L84" s="36">
        <f t="shared" si="7"/>
        <v>0</v>
      </c>
      <c r="M84" s="36">
        <f t="shared" si="7"/>
        <v>130</v>
      </c>
      <c r="N84" s="36">
        <f t="shared" si="7"/>
        <v>0</v>
      </c>
      <c r="O84" s="36">
        <f t="shared" si="7"/>
        <v>0</v>
      </c>
      <c r="P84" s="36">
        <v>130</v>
      </c>
      <c r="Q84" s="36">
        <f t="shared" si="7"/>
        <v>0</v>
      </c>
      <c r="R84" s="36">
        <f t="shared" ref="R84:V84" si="8">R85+R86</f>
        <v>80</v>
      </c>
      <c r="S84" s="36">
        <f t="shared" si="8"/>
        <v>0</v>
      </c>
      <c r="T84" s="36">
        <f t="shared" si="8"/>
        <v>0</v>
      </c>
      <c r="U84" s="36">
        <v>80</v>
      </c>
      <c r="V84" s="36">
        <f t="shared" si="8"/>
        <v>0</v>
      </c>
      <c r="W84" s="6" t="s">
        <v>17</v>
      </c>
      <c r="X84" s="6" t="s">
        <v>17</v>
      </c>
      <c r="Y84" s="6" t="s">
        <v>17</v>
      </c>
      <c r="Z84" s="6" t="s">
        <v>17</v>
      </c>
      <c r="AA84" s="6" t="s">
        <v>17</v>
      </c>
      <c r="AB84" s="6" t="s">
        <v>17</v>
      </c>
      <c r="AC84" s="6" t="s">
        <v>17</v>
      </c>
      <c r="AD84" s="6" t="s">
        <v>17</v>
      </c>
      <c r="AE84" s="6" t="s">
        <v>17</v>
      </c>
      <c r="AF84" s="6" t="s">
        <v>17</v>
      </c>
      <c r="AG84" s="6" t="s">
        <v>17</v>
      </c>
      <c r="AH84" s="6" t="s">
        <v>17</v>
      </c>
    </row>
    <row r="85" spans="1:50" s="3" customFormat="1" ht="84.75" customHeight="1" x14ac:dyDescent="0.25">
      <c r="A85" s="50" t="s">
        <v>110</v>
      </c>
      <c r="B85" s="4" t="s">
        <v>44</v>
      </c>
      <c r="C85" s="332"/>
      <c r="D85" s="332"/>
      <c r="E85" s="332"/>
      <c r="F85" s="177">
        <v>44562</v>
      </c>
      <c r="G85" s="264">
        <v>45657</v>
      </c>
      <c r="H85" s="36">
        <f>J85+K85</f>
        <v>150</v>
      </c>
      <c r="I85" s="37">
        <v>0</v>
      </c>
      <c r="J85" s="37">
        <v>0</v>
      </c>
      <c r="K85" s="37">
        <v>150</v>
      </c>
      <c r="L85" s="37">
        <v>0</v>
      </c>
      <c r="M85" s="36">
        <f>N85+O85+P85+Q85</f>
        <v>130</v>
      </c>
      <c r="N85" s="37">
        <v>0</v>
      </c>
      <c r="O85" s="37">
        <v>0</v>
      </c>
      <c r="P85" s="37">
        <v>130</v>
      </c>
      <c r="Q85" s="37">
        <v>0</v>
      </c>
      <c r="R85" s="36">
        <f>S85+T85+U85+V85</f>
        <v>80</v>
      </c>
      <c r="S85" s="37">
        <v>0</v>
      </c>
      <c r="T85" s="37">
        <v>0</v>
      </c>
      <c r="U85" s="37">
        <v>80</v>
      </c>
      <c r="V85" s="37">
        <v>0</v>
      </c>
      <c r="W85" s="8" t="s">
        <v>17</v>
      </c>
      <c r="X85" s="8" t="s">
        <v>17</v>
      </c>
      <c r="Y85" s="8" t="s">
        <v>17</v>
      </c>
      <c r="Z85" s="8" t="s">
        <v>17</v>
      </c>
      <c r="AA85" s="8" t="s">
        <v>17</v>
      </c>
      <c r="AB85" s="8" t="s">
        <v>17</v>
      </c>
      <c r="AC85" s="8" t="s">
        <v>17</v>
      </c>
      <c r="AD85" s="8" t="s">
        <v>17</v>
      </c>
      <c r="AE85" s="8" t="s">
        <v>17</v>
      </c>
      <c r="AF85" s="8" t="s">
        <v>17</v>
      </c>
      <c r="AG85" s="8" t="s">
        <v>17</v>
      </c>
      <c r="AH85" s="8" t="s">
        <v>17</v>
      </c>
    </row>
    <row r="86" spans="1:50" s="3" customFormat="1" ht="72.75" customHeight="1" x14ac:dyDescent="0.25">
      <c r="A86" s="21" t="s">
        <v>111</v>
      </c>
      <c r="B86" s="4" t="s">
        <v>397</v>
      </c>
      <c r="C86" s="332"/>
      <c r="D86" s="332"/>
      <c r="E86" s="332"/>
      <c r="F86" s="177">
        <v>44562</v>
      </c>
      <c r="G86" s="264">
        <v>45657</v>
      </c>
      <c r="H86" s="36">
        <f>J86+K86</f>
        <v>15</v>
      </c>
      <c r="I86" s="37">
        <v>0</v>
      </c>
      <c r="J86" s="37">
        <v>0</v>
      </c>
      <c r="K86" s="37">
        <v>15</v>
      </c>
      <c r="L86" s="37">
        <v>0</v>
      </c>
      <c r="M86" s="36">
        <f>N86+O86+P86+Q86</f>
        <v>0</v>
      </c>
      <c r="N86" s="37">
        <v>0</v>
      </c>
      <c r="O86" s="37">
        <v>0</v>
      </c>
      <c r="P86" s="37">
        <v>0</v>
      </c>
      <c r="Q86" s="37">
        <v>0</v>
      </c>
      <c r="R86" s="36">
        <f>S86+T86+U86+V86</f>
        <v>0</v>
      </c>
      <c r="S86" s="37">
        <v>0</v>
      </c>
      <c r="T86" s="37">
        <v>0</v>
      </c>
      <c r="U86" s="37">
        <v>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56.25" customHeight="1" x14ac:dyDescent="0.25">
      <c r="A87" s="202"/>
      <c r="B87" s="4" t="s">
        <v>687</v>
      </c>
      <c r="C87" s="312"/>
      <c r="D87" s="312"/>
      <c r="E87" s="332"/>
      <c r="F87" s="177">
        <v>44562</v>
      </c>
      <c r="G87" s="264">
        <v>45657</v>
      </c>
      <c r="H87" s="36"/>
      <c r="I87" s="37"/>
      <c r="J87" s="37"/>
      <c r="K87" s="37"/>
      <c r="L87" s="37"/>
      <c r="M87" s="36"/>
      <c r="N87" s="37"/>
      <c r="O87" s="37"/>
      <c r="P87" s="37"/>
      <c r="Q87" s="37"/>
      <c r="R87" s="36"/>
      <c r="S87" s="37"/>
      <c r="T87" s="37"/>
      <c r="U87" s="37"/>
      <c r="V87" s="37"/>
      <c r="W87" s="8"/>
      <c r="X87" s="8"/>
      <c r="Y87" s="8"/>
      <c r="Z87" s="8" t="s">
        <v>17</v>
      </c>
      <c r="AA87" s="8"/>
      <c r="AB87" s="8"/>
      <c r="AC87" s="8"/>
      <c r="AD87" s="8" t="s">
        <v>17</v>
      </c>
      <c r="AE87" s="8"/>
      <c r="AF87" s="8"/>
      <c r="AG87" s="8"/>
      <c r="AH87" s="8" t="s">
        <v>17</v>
      </c>
    </row>
    <row r="88" spans="1:50" s="3" customFormat="1" ht="69.75" customHeight="1" x14ac:dyDescent="0.25">
      <c r="A88" s="202">
        <v>44268</v>
      </c>
      <c r="B88" s="4" t="s">
        <v>528</v>
      </c>
      <c r="C88" s="251"/>
      <c r="D88" s="251"/>
      <c r="E88" s="332"/>
      <c r="F88" s="177">
        <v>44562</v>
      </c>
      <c r="G88" s="264">
        <v>45657</v>
      </c>
      <c r="H88" s="36">
        <f>J88+K88</f>
        <v>0</v>
      </c>
      <c r="I88" s="37"/>
      <c r="J88" s="37"/>
      <c r="K88" s="37">
        <v>0</v>
      </c>
      <c r="L88" s="37"/>
      <c r="M88" s="36">
        <f>O88+P88</f>
        <v>0</v>
      </c>
      <c r="N88" s="37"/>
      <c r="O88" s="37"/>
      <c r="P88" s="37">
        <v>0</v>
      </c>
      <c r="Q88" s="37"/>
      <c r="R88" s="36">
        <f>T88+U88</f>
        <v>0</v>
      </c>
      <c r="S88" s="37"/>
      <c r="T88" s="37"/>
      <c r="U88" s="37">
        <v>0</v>
      </c>
      <c r="V88" s="37"/>
      <c r="W88" s="8"/>
      <c r="X88" s="8"/>
      <c r="Y88" s="8"/>
      <c r="Z88" s="8" t="s">
        <v>17</v>
      </c>
      <c r="AA88" s="8"/>
      <c r="AB88" s="8"/>
      <c r="AC88" s="8"/>
      <c r="AD88" s="8"/>
      <c r="AE88" s="8"/>
      <c r="AF88" s="8"/>
      <c r="AG88" s="8"/>
      <c r="AH88" s="8"/>
    </row>
    <row r="89" spans="1:50" s="3" customFormat="1" ht="78.75" customHeight="1" x14ac:dyDescent="0.25">
      <c r="A89" s="202"/>
      <c r="B89" s="4" t="s">
        <v>688</v>
      </c>
      <c r="C89" s="251"/>
      <c r="D89" s="251"/>
      <c r="E89" s="332"/>
      <c r="F89" s="177">
        <v>44562</v>
      </c>
      <c r="G89" s="264">
        <v>45657</v>
      </c>
      <c r="H89" s="36"/>
      <c r="I89" s="37"/>
      <c r="J89" s="37"/>
      <c r="K89" s="37"/>
      <c r="L89" s="37"/>
      <c r="M89" s="36"/>
      <c r="N89" s="37"/>
      <c r="O89" s="37"/>
      <c r="P89" s="37"/>
      <c r="Q89" s="37"/>
      <c r="R89" s="36"/>
      <c r="S89" s="37"/>
      <c r="T89" s="37"/>
      <c r="U89" s="37"/>
      <c r="V89" s="37"/>
      <c r="W89" s="8"/>
      <c r="X89" s="8"/>
      <c r="Y89" s="8"/>
      <c r="Z89" s="8" t="s">
        <v>17</v>
      </c>
      <c r="AA89" s="8"/>
      <c r="AB89" s="8"/>
      <c r="AC89" s="8"/>
      <c r="AD89" s="8"/>
      <c r="AE89" s="8"/>
      <c r="AF89" s="8"/>
      <c r="AG89" s="8"/>
      <c r="AH89" s="8"/>
    </row>
    <row r="90" spans="1:50" s="2" customFormat="1" ht="63.75" customHeight="1" x14ac:dyDescent="0.25">
      <c r="A90" s="203" t="s">
        <v>196</v>
      </c>
      <c r="B90" s="13" t="s">
        <v>114</v>
      </c>
      <c r="C90" s="331" t="s">
        <v>702</v>
      </c>
      <c r="D90" s="331" t="s">
        <v>118</v>
      </c>
      <c r="E90" s="332"/>
      <c r="F90" s="175">
        <v>44562</v>
      </c>
      <c r="G90" s="176">
        <v>45657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50" s="3" customFormat="1" ht="91.5" customHeight="1" x14ac:dyDescent="0.25">
      <c r="A91" s="202" t="s">
        <v>197</v>
      </c>
      <c r="B91" s="4" t="s">
        <v>558</v>
      </c>
      <c r="C91" s="332"/>
      <c r="D91" s="332"/>
      <c r="E91" s="332"/>
      <c r="F91" s="177">
        <v>44562</v>
      </c>
      <c r="G91" s="264">
        <v>45657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50" s="3" customFormat="1" ht="93.75" customHeight="1" x14ac:dyDescent="0.25">
      <c r="A92" s="202" t="s">
        <v>198</v>
      </c>
      <c r="B92" s="4" t="s">
        <v>559</v>
      </c>
      <c r="C92" s="332"/>
      <c r="D92" s="332"/>
      <c r="E92" s="332"/>
      <c r="F92" s="177">
        <v>44562</v>
      </c>
      <c r="G92" s="264">
        <v>45657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50" s="3" customFormat="1" ht="63.75" customHeight="1" x14ac:dyDescent="0.25">
      <c r="A93" s="202"/>
      <c r="B93" s="4" t="s">
        <v>689</v>
      </c>
      <c r="C93" s="332"/>
      <c r="D93" s="332"/>
      <c r="E93" s="332"/>
      <c r="F93" s="177">
        <v>44562</v>
      </c>
      <c r="G93" s="264">
        <v>45657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81" customHeight="1" x14ac:dyDescent="0.25">
      <c r="A94" s="202" t="s">
        <v>199</v>
      </c>
      <c r="B94" s="4" t="s">
        <v>561</v>
      </c>
      <c r="C94" s="332"/>
      <c r="D94" s="332"/>
      <c r="E94" s="332"/>
      <c r="F94" s="177">
        <v>44562</v>
      </c>
      <c r="G94" s="264">
        <v>45657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50" s="3" customFormat="1" ht="54.75" customHeight="1" x14ac:dyDescent="0.25">
      <c r="A95" s="202" t="s">
        <v>200</v>
      </c>
      <c r="B95" s="4" t="s">
        <v>560</v>
      </c>
      <c r="C95" s="332"/>
      <c r="D95" s="332"/>
      <c r="E95" s="332"/>
      <c r="F95" s="177">
        <v>44562</v>
      </c>
      <c r="G95" s="264">
        <v>45657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50" s="3" customFormat="1" ht="105.75" customHeight="1" x14ac:dyDescent="0.25">
      <c r="A96" s="202"/>
      <c r="B96" s="4" t="s">
        <v>690</v>
      </c>
      <c r="C96" s="312"/>
      <c r="D96" s="312"/>
      <c r="E96" s="312"/>
      <c r="F96" s="177">
        <v>44562</v>
      </c>
      <c r="G96" s="264">
        <v>45657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362" t="s">
        <v>541</v>
      </c>
      <c r="B97" s="334"/>
      <c r="C97" s="334"/>
      <c r="D97" s="334"/>
      <c r="E97" s="334"/>
      <c r="F97" s="334"/>
      <c r="G97" s="334"/>
      <c r="H97" s="334"/>
      <c r="I97" s="334"/>
      <c r="J97" s="334"/>
      <c r="K97" s="334"/>
      <c r="L97" s="334"/>
      <c r="M97" s="334"/>
      <c r="N97" s="334"/>
      <c r="O97" s="334"/>
      <c r="P97" s="334"/>
      <c r="Q97" s="334"/>
      <c r="R97" s="334"/>
      <c r="S97" s="334"/>
      <c r="T97" s="334"/>
      <c r="U97" s="334"/>
      <c r="V97" s="334"/>
      <c r="W97" s="334"/>
      <c r="X97" s="334"/>
      <c r="Y97" s="334"/>
      <c r="Z97" s="334"/>
      <c r="AA97" s="334"/>
      <c r="AB97" s="334"/>
      <c r="AC97" s="334"/>
      <c r="AD97" s="334"/>
      <c r="AE97" s="334"/>
      <c r="AF97" s="334"/>
      <c r="AG97" s="334"/>
      <c r="AH97" s="335"/>
    </row>
    <row r="98" spans="1:38" s="2" customFormat="1" ht="79.5" customHeight="1" x14ac:dyDescent="0.25">
      <c r="A98" s="20" t="s">
        <v>201</v>
      </c>
      <c r="B98" s="13" t="s">
        <v>45</v>
      </c>
      <c r="C98" s="331" t="s">
        <v>641</v>
      </c>
      <c r="D98" s="331" t="s">
        <v>118</v>
      </c>
      <c r="E98" s="331" t="s">
        <v>14</v>
      </c>
      <c r="F98" s="175">
        <v>44562</v>
      </c>
      <c r="G98" s="176">
        <v>45657</v>
      </c>
      <c r="H98" s="36">
        <f>I98+J98+K98+L98</f>
        <v>32810.300000000003</v>
      </c>
      <c r="I98" s="36">
        <f>I99+I100+I101+I102</f>
        <v>0</v>
      </c>
      <c r="J98" s="36">
        <f t="shared" ref="J98:L98" si="9">J99+J100+J101+J102</f>
        <v>415.9</v>
      </c>
      <c r="K98" s="36">
        <f t="shared" si="9"/>
        <v>32394.400000000001</v>
      </c>
      <c r="L98" s="36">
        <f t="shared" si="9"/>
        <v>0</v>
      </c>
      <c r="M98" s="36">
        <f>N98+O98+P98+Q98</f>
        <v>22868.9</v>
      </c>
      <c r="N98" s="36">
        <f>N99+N100+N101+N102</f>
        <v>0</v>
      </c>
      <c r="O98" s="36">
        <f t="shared" ref="O98:Q98" si="10">O99+O100+O101+O102</f>
        <v>0</v>
      </c>
      <c r="P98" s="36">
        <f t="shared" si="10"/>
        <v>22868.9</v>
      </c>
      <c r="Q98" s="36">
        <f t="shared" si="10"/>
        <v>0</v>
      </c>
      <c r="R98" s="36">
        <f>S98+T98+U98+V98</f>
        <v>22868.9</v>
      </c>
      <c r="S98" s="36">
        <f>S99+S100+S101+S102</f>
        <v>0</v>
      </c>
      <c r="T98" s="36">
        <f t="shared" ref="T98:V98" si="11">T99+T100+T101+T102</f>
        <v>0</v>
      </c>
      <c r="U98" s="36">
        <f t="shared" si="11"/>
        <v>22868.9</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152</v>
      </c>
      <c r="B99" s="4" t="s">
        <v>46</v>
      </c>
      <c r="C99" s="332"/>
      <c r="D99" s="332"/>
      <c r="E99" s="332"/>
      <c r="F99" s="177">
        <v>44562</v>
      </c>
      <c r="G99" s="264">
        <v>45657</v>
      </c>
      <c r="H99" s="36">
        <f t="shared" ref="H99:H102" si="12">I99+J99+K99+L99</f>
        <v>29671.600000000002</v>
      </c>
      <c r="I99" s="37">
        <f t="shared" ref="I99" si="13">I100+I101+I102</f>
        <v>0</v>
      </c>
      <c r="J99" s="37">
        <v>415.9</v>
      </c>
      <c r="K99" s="37">
        <v>29255.7</v>
      </c>
      <c r="L99" s="37">
        <f t="shared" ref="L99" si="14">L100+L101+L102</f>
        <v>0</v>
      </c>
      <c r="M99" s="36">
        <f t="shared" ref="M99:M101" si="15">N99+O99+P99+Q99</f>
        <v>21261.9</v>
      </c>
      <c r="N99" s="37">
        <f t="shared" ref="N99:O99" si="16">N100+N101+N102</f>
        <v>0</v>
      </c>
      <c r="O99" s="37">
        <f t="shared" si="16"/>
        <v>0</v>
      </c>
      <c r="P99" s="37">
        <v>21261.9</v>
      </c>
      <c r="Q99" s="37">
        <f t="shared" ref="Q99" si="17">Q100+Q101+Q102</f>
        <v>0</v>
      </c>
      <c r="R99" s="36">
        <f t="shared" ref="R99:R101" si="18">S99+T99+U99+V99</f>
        <v>21261.9</v>
      </c>
      <c r="S99" s="37">
        <f t="shared" ref="S99:T99" si="19">S100+S101+S102</f>
        <v>0</v>
      </c>
      <c r="T99" s="37">
        <f t="shared" si="19"/>
        <v>0</v>
      </c>
      <c r="U99" s="37">
        <v>21261.9</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202</v>
      </c>
      <c r="B100" s="4" t="s">
        <v>47</v>
      </c>
      <c r="C100" s="332"/>
      <c r="D100" s="332"/>
      <c r="E100" s="332"/>
      <c r="F100" s="177">
        <v>44562</v>
      </c>
      <c r="G100" s="264">
        <v>45657</v>
      </c>
      <c r="H100" s="36">
        <f t="shared" si="12"/>
        <v>3123.7</v>
      </c>
      <c r="I100" s="37">
        <v>0</v>
      </c>
      <c r="J100" s="37">
        <v>0</v>
      </c>
      <c r="K100" s="37">
        <v>3123.7</v>
      </c>
      <c r="L100" s="37">
        <v>0</v>
      </c>
      <c r="M100" s="36">
        <f t="shared" si="15"/>
        <v>1592</v>
      </c>
      <c r="N100" s="37">
        <v>0</v>
      </c>
      <c r="O100" s="37">
        <v>0</v>
      </c>
      <c r="P100" s="37">
        <v>1592</v>
      </c>
      <c r="Q100" s="37">
        <v>0</v>
      </c>
      <c r="R100" s="36">
        <f t="shared" si="18"/>
        <v>1592</v>
      </c>
      <c r="S100" s="37">
        <v>0</v>
      </c>
      <c r="T100" s="37">
        <v>0</v>
      </c>
      <c r="U100" s="37">
        <v>1592</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203</v>
      </c>
      <c r="B101" s="4" t="s">
        <v>444</v>
      </c>
      <c r="C101" s="332"/>
      <c r="D101" s="332"/>
      <c r="E101" s="332"/>
      <c r="F101" s="177">
        <v>44562</v>
      </c>
      <c r="G101" s="264">
        <v>45657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430</v>
      </c>
      <c r="B102" s="4" t="s">
        <v>445</v>
      </c>
      <c r="C102" s="332"/>
      <c r="D102" s="332"/>
      <c r="E102" s="332"/>
      <c r="F102" s="177">
        <v>44562</v>
      </c>
      <c r="G102" s="264">
        <v>45657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691</v>
      </c>
      <c r="C103" s="312"/>
      <c r="D103" s="312"/>
      <c r="E103" s="312"/>
      <c r="F103" s="193" t="s">
        <v>399</v>
      </c>
      <c r="G103" s="191" t="s">
        <v>401</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204</v>
      </c>
      <c r="B104" s="13" t="s">
        <v>48</v>
      </c>
      <c r="C104" s="317" t="s">
        <v>702</v>
      </c>
      <c r="D104" s="317" t="s">
        <v>118</v>
      </c>
      <c r="E104" s="331" t="s">
        <v>15</v>
      </c>
      <c r="F104" s="175">
        <v>44562</v>
      </c>
      <c r="G104" s="176">
        <v>45657</v>
      </c>
      <c r="H104" s="256">
        <f>I104+J104+K104+L104</f>
        <v>8644.5</v>
      </c>
      <c r="I104" s="256">
        <v>0</v>
      </c>
      <c r="J104" s="256">
        <v>0</v>
      </c>
      <c r="K104" s="256">
        <f>K105+K106+K107</f>
        <v>8644.5</v>
      </c>
      <c r="L104" s="36">
        <v>0</v>
      </c>
      <c r="M104" s="36">
        <f>N104+O104+P104+Q104</f>
        <v>8091.5</v>
      </c>
      <c r="N104" s="36">
        <v>0</v>
      </c>
      <c r="O104" s="36">
        <v>0</v>
      </c>
      <c r="P104" s="36">
        <f>P105+P106+P107</f>
        <v>8091.5</v>
      </c>
      <c r="Q104" s="36">
        <v>0</v>
      </c>
      <c r="R104" s="36">
        <f>S104+T104+U104+V104</f>
        <v>8954</v>
      </c>
      <c r="S104" s="36">
        <v>0</v>
      </c>
      <c r="T104" s="36">
        <v>0</v>
      </c>
      <c r="U104" s="36">
        <f>U105+U106+U107</f>
        <v>8954</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123" customHeight="1" x14ac:dyDescent="0.25">
      <c r="A105" s="21" t="s">
        <v>228</v>
      </c>
      <c r="B105" s="4" t="s">
        <v>158</v>
      </c>
      <c r="C105" s="317"/>
      <c r="D105" s="317"/>
      <c r="E105" s="332"/>
      <c r="F105" s="177">
        <v>44562</v>
      </c>
      <c r="G105" s="264">
        <v>45657</v>
      </c>
      <c r="H105" s="256">
        <f>I105+J105+K105+L105</f>
        <v>0</v>
      </c>
      <c r="I105" s="257">
        <v>0</v>
      </c>
      <c r="J105" s="257">
        <v>0</v>
      </c>
      <c r="K105" s="257">
        <v>0</v>
      </c>
      <c r="L105" s="37">
        <v>0</v>
      </c>
      <c r="M105" s="36">
        <f>N105+O105+P105+Q105</f>
        <v>0</v>
      </c>
      <c r="N105" s="37">
        <v>0</v>
      </c>
      <c r="O105" s="37">
        <v>0</v>
      </c>
      <c r="P105" s="37">
        <v>0</v>
      </c>
      <c r="Q105" s="37">
        <v>0</v>
      </c>
      <c r="R105" s="36">
        <v>0</v>
      </c>
      <c r="S105" s="37">
        <v>0</v>
      </c>
      <c r="T105" s="37">
        <v>0</v>
      </c>
      <c r="U105" s="37">
        <v>0</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229</v>
      </c>
      <c r="B106" s="4" t="s">
        <v>49</v>
      </c>
      <c r="C106" s="317" t="s">
        <v>702</v>
      </c>
      <c r="D106" s="317" t="s">
        <v>118</v>
      </c>
      <c r="E106" s="332"/>
      <c r="F106" s="177">
        <v>44562</v>
      </c>
      <c r="G106" s="264">
        <v>45657</v>
      </c>
      <c r="H106" s="256">
        <f>I106+J106+K106+L106</f>
        <v>8011.5</v>
      </c>
      <c r="I106" s="257">
        <v>0</v>
      </c>
      <c r="J106" s="257">
        <v>0</v>
      </c>
      <c r="K106" s="257">
        <v>8011.5</v>
      </c>
      <c r="L106" s="37">
        <v>0</v>
      </c>
      <c r="M106" s="36">
        <f>N106+O106+P106+Q106</f>
        <v>6865.9</v>
      </c>
      <c r="N106" s="37">
        <v>0</v>
      </c>
      <c r="O106" s="37">
        <v>0</v>
      </c>
      <c r="P106" s="37">
        <v>6865.9</v>
      </c>
      <c r="Q106" s="37">
        <v>0</v>
      </c>
      <c r="R106" s="36">
        <f>S106+T106+U106+V106</f>
        <v>6865.9</v>
      </c>
      <c r="S106" s="37">
        <v>0</v>
      </c>
      <c r="T106" s="37">
        <v>0</v>
      </c>
      <c r="U106" s="37">
        <v>6865.9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75.75" customHeight="1" x14ac:dyDescent="0.25">
      <c r="A107" s="21" t="s">
        <v>431</v>
      </c>
      <c r="B107" s="4" t="s">
        <v>50</v>
      </c>
      <c r="C107" s="317"/>
      <c r="D107" s="317"/>
      <c r="E107" s="332"/>
      <c r="F107" s="177">
        <v>44562</v>
      </c>
      <c r="G107" s="264">
        <v>45657</v>
      </c>
      <c r="H107" s="256">
        <f>I107+J107+K107+L107</f>
        <v>633</v>
      </c>
      <c r="I107" s="257">
        <v>0</v>
      </c>
      <c r="J107" s="257">
        <v>0</v>
      </c>
      <c r="K107" s="257">
        <v>633</v>
      </c>
      <c r="L107" s="37">
        <v>0</v>
      </c>
      <c r="M107" s="36">
        <f>N107+O107+P107+Q107</f>
        <v>1225.5999999999999</v>
      </c>
      <c r="N107" s="37">
        <v>0</v>
      </c>
      <c r="O107" s="37">
        <v>0</v>
      </c>
      <c r="P107" s="37">
        <v>1225.5999999999999</v>
      </c>
      <c r="Q107" s="37">
        <v>0</v>
      </c>
      <c r="R107" s="36">
        <f>S107+T107+U107+V107</f>
        <v>2088.1</v>
      </c>
      <c r="S107" s="37">
        <v>0</v>
      </c>
      <c r="T107" s="37">
        <v>0</v>
      </c>
      <c r="U107" s="37">
        <v>2088.1</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440</v>
      </c>
      <c r="C108" s="192"/>
      <c r="D108" s="192"/>
      <c r="E108" s="312"/>
      <c r="F108" s="193" t="s">
        <v>399</v>
      </c>
      <c r="G108" s="191" t="s">
        <v>401</v>
      </c>
      <c r="H108" s="256"/>
      <c r="I108" s="257"/>
      <c r="J108" s="257"/>
      <c r="K108" s="257"/>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28" t="s">
        <v>60</v>
      </c>
      <c r="B109" s="329"/>
      <c r="C109" s="329"/>
      <c r="D109" s="330"/>
      <c r="E109" s="110"/>
      <c r="F109" s="52"/>
      <c r="G109" s="53"/>
      <c r="H109" s="40">
        <f>J109+K109</f>
        <v>42560.800000000003</v>
      </c>
      <c r="I109" s="40">
        <f t="shared" ref="I109:Q109" si="21">I66+I84+I90+I98+I104</f>
        <v>0</v>
      </c>
      <c r="J109" s="40">
        <f t="shared" si="21"/>
        <v>415.9</v>
      </c>
      <c r="K109" s="40">
        <f>K66+K84+K90+K98+K104</f>
        <v>42144.9</v>
      </c>
      <c r="L109" s="40">
        <f t="shared" si="21"/>
        <v>0</v>
      </c>
      <c r="M109" s="40">
        <f>O109+P109</f>
        <v>31595.4</v>
      </c>
      <c r="N109" s="40">
        <f t="shared" si="21"/>
        <v>0</v>
      </c>
      <c r="O109" s="40">
        <f t="shared" si="21"/>
        <v>0</v>
      </c>
      <c r="P109" s="40">
        <f>P66+P84+P90+P98+P104</f>
        <v>31595.4</v>
      </c>
      <c r="Q109" s="40">
        <f t="shared" si="21"/>
        <v>0</v>
      </c>
      <c r="R109" s="40">
        <f>T109+U109</f>
        <v>32407.9</v>
      </c>
      <c r="S109" s="40">
        <f t="shared" ref="S109:V109" si="22">S66+S84+S90+S98+S104</f>
        <v>0</v>
      </c>
      <c r="T109" s="40">
        <f t="shared" si="22"/>
        <v>0</v>
      </c>
      <c r="U109" s="40">
        <f t="shared" si="22"/>
        <v>32407.9</v>
      </c>
      <c r="V109" s="40">
        <f t="shared" si="22"/>
        <v>0</v>
      </c>
      <c r="W109" s="22"/>
      <c r="X109" s="22"/>
      <c r="Y109" s="22"/>
      <c r="Z109" s="22"/>
      <c r="AA109" s="22"/>
      <c r="AB109" s="22"/>
      <c r="AC109" s="22"/>
      <c r="AD109" s="22"/>
      <c r="AE109" s="22"/>
      <c r="AF109" s="22"/>
      <c r="AG109" s="22"/>
      <c r="AH109" s="18"/>
      <c r="AL109" s="231"/>
    </row>
    <row r="110" spans="1:38" s="51" customFormat="1" ht="31.5" customHeight="1" x14ac:dyDescent="0.25">
      <c r="A110" s="375" t="s">
        <v>457</v>
      </c>
      <c r="B110" s="376"/>
      <c r="C110" s="376"/>
      <c r="D110" s="376"/>
      <c r="E110" s="376"/>
      <c r="F110" s="376"/>
      <c r="G110" s="376"/>
      <c r="H110" s="376"/>
      <c r="I110" s="376"/>
      <c r="J110" s="376"/>
      <c r="K110" s="376"/>
      <c r="L110" s="376"/>
      <c r="M110" s="376"/>
      <c r="N110" s="376"/>
      <c r="O110" s="376"/>
      <c r="P110" s="376"/>
      <c r="Q110" s="376"/>
      <c r="R110" s="376"/>
      <c r="S110" s="376"/>
      <c r="T110" s="376"/>
      <c r="U110" s="376"/>
      <c r="V110" s="376"/>
      <c r="W110" s="376"/>
      <c r="X110" s="376"/>
      <c r="Y110" s="376"/>
      <c r="Z110" s="376"/>
      <c r="AA110" s="376"/>
      <c r="AB110" s="376"/>
      <c r="AC110" s="376"/>
      <c r="AD110" s="376"/>
      <c r="AE110" s="376"/>
      <c r="AF110" s="376"/>
      <c r="AG110" s="376"/>
      <c r="AH110" s="377"/>
    </row>
    <row r="111" spans="1:38" s="3" customFormat="1" ht="30" customHeight="1" x14ac:dyDescent="0.25">
      <c r="A111" s="362" t="s">
        <v>61</v>
      </c>
      <c r="B111" s="363"/>
      <c r="C111" s="363"/>
      <c r="D111" s="363"/>
      <c r="E111" s="363"/>
      <c r="F111" s="363"/>
      <c r="G111" s="363"/>
      <c r="H111" s="363"/>
      <c r="I111" s="363"/>
      <c r="J111" s="363"/>
      <c r="K111" s="363"/>
      <c r="L111" s="363"/>
      <c r="M111" s="363"/>
      <c r="N111" s="363"/>
      <c r="O111" s="363"/>
      <c r="P111" s="363"/>
      <c r="Q111" s="363"/>
      <c r="R111" s="363"/>
      <c r="S111" s="363"/>
      <c r="T111" s="363"/>
      <c r="U111" s="363"/>
      <c r="V111" s="363"/>
      <c r="W111" s="363"/>
      <c r="X111" s="363"/>
      <c r="Y111" s="363"/>
      <c r="Z111" s="363"/>
      <c r="AA111" s="363"/>
      <c r="AB111" s="363"/>
      <c r="AC111" s="363"/>
      <c r="AD111" s="363"/>
      <c r="AE111" s="363"/>
      <c r="AF111" s="363"/>
      <c r="AG111" s="363"/>
      <c r="AH111" s="364"/>
    </row>
    <row r="112" spans="1:38" s="2" customFormat="1" ht="63" x14ac:dyDescent="0.25">
      <c r="A112" s="19" t="s">
        <v>205</v>
      </c>
      <c r="B112" s="13" t="s">
        <v>51</v>
      </c>
      <c r="C112" s="331" t="s">
        <v>641</v>
      </c>
      <c r="D112" s="331" t="s">
        <v>143</v>
      </c>
      <c r="E112" s="331" t="s">
        <v>55</v>
      </c>
      <c r="F112" s="175">
        <v>44562</v>
      </c>
      <c r="G112" s="176">
        <v>45657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206</v>
      </c>
      <c r="B113" s="4" t="s">
        <v>230</v>
      </c>
      <c r="C113" s="332"/>
      <c r="D113" s="332"/>
      <c r="E113" s="332"/>
      <c r="F113" s="177">
        <v>44562</v>
      </c>
      <c r="G113" s="264">
        <v>45657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2" t="s">
        <v>207</v>
      </c>
      <c r="B114" s="4" t="s">
        <v>231</v>
      </c>
      <c r="C114" s="312"/>
      <c r="D114" s="312"/>
      <c r="E114" s="312"/>
      <c r="F114" s="177">
        <v>44562</v>
      </c>
      <c r="G114" s="264">
        <v>45657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692</v>
      </c>
      <c r="C115" s="19"/>
      <c r="D115" s="19"/>
      <c r="E115" s="112"/>
      <c r="F115" s="324" t="s">
        <v>400</v>
      </c>
      <c r="G115" s="325"/>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20.75" customHeight="1" x14ac:dyDescent="0.25">
      <c r="A116" s="19" t="s">
        <v>208</v>
      </c>
      <c r="B116" s="147" t="s">
        <v>652</v>
      </c>
      <c r="C116" s="220" t="s">
        <v>641</v>
      </c>
      <c r="D116" s="220" t="s">
        <v>143</v>
      </c>
      <c r="E116" s="272"/>
      <c r="F116" s="275">
        <v>44562</v>
      </c>
      <c r="G116" s="276">
        <v>45657</v>
      </c>
      <c r="H116" s="277">
        <f>K116</f>
        <v>0</v>
      </c>
      <c r="I116" s="277"/>
      <c r="J116" s="277"/>
      <c r="K116" s="277">
        <f>K117</f>
        <v>0</v>
      </c>
      <c r="L116" s="278"/>
      <c r="M116" s="279">
        <f>P116</f>
        <v>200</v>
      </c>
      <c r="N116" s="278"/>
      <c r="O116" s="278"/>
      <c r="P116" s="277">
        <f>P117</f>
        <v>200</v>
      </c>
      <c r="Q116" s="277"/>
      <c r="R116" s="277">
        <f>U116</f>
        <v>200</v>
      </c>
      <c r="S116" s="277"/>
      <c r="T116" s="277"/>
      <c r="U116" s="277">
        <f>U117</f>
        <v>200</v>
      </c>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120.75" customHeight="1" x14ac:dyDescent="0.25">
      <c r="A117" s="107" t="s">
        <v>233</v>
      </c>
      <c r="B117" s="4" t="s">
        <v>645</v>
      </c>
      <c r="C117" s="297" t="s">
        <v>641</v>
      </c>
      <c r="D117" s="297" t="s">
        <v>143</v>
      </c>
      <c r="E117" s="263"/>
      <c r="F117" s="177">
        <v>44562</v>
      </c>
      <c r="G117" s="264">
        <v>45657</v>
      </c>
      <c r="H117" s="97">
        <f>K117</f>
        <v>0</v>
      </c>
      <c r="I117" s="97"/>
      <c r="J117" s="97"/>
      <c r="K117" s="97">
        <v>0</v>
      </c>
      <c r="L117" s="38"/>
      <c r="M117" s="97">
        <f>P117</f>
        <v>200</v>
      </c>
      <c r="N117" s="38"/>
      <c r="O117" s="38"/>
      <c r="P117" s="97">
        <v>200</v>
      </c>
      <c r="Q117" s="97"/>
      <c r="R117" s="97">
        <f>U117</f>
        <v>200</v>
      </c>
      <c r="S117" s="97"/>
      <c r="T117" s="97"/>
      <c r="U117" s="97">
        <v>200</v>
      </c>
      <c r="V117" s="38"/>
      <c r="W117" s="8" t="s">
        <v>17</v>
      </c>
      <c r="X117" s="8" t="s">
        <v>17</v>
      </c>
      <c r="Y117" s="8" t="s">
        <v>17</v>
      </c>
      <c r="Z117" s="8" t="s">
        <v>17</v>
      </c>
      <c r="AA117" s="8" t="s">
        <v>17</v>
      </c>
      <c r="AB117" s="8" t="s">
        <v>17</v>
      </c>
      <c r="AC117" s="8" t="s">
        <v>17</v>
      </c>
      <c r="AD117" s="8" t="s">
        <v>17</v>
      </c>
      <c r="AE117" s="8" t="s">
        <v>17</v>
      </c>
      <c r="AF117" s="8" t="s">
        <v>17</v>
      </c>
      <c r="AG117" s="8" t="s">
        <v>17</v>
      </c>
      <c r="AH117" s="8" t="s">
        <v>17</v>
      </c>
    </row>
    <row r="118" spans="1:34" s="3" customFormat="1" ht="127.5" customHeight="1" x14ac:dyDescent="0.25">
      <c r="A118" s="263"/>
      <c r="B118" s="4" t="s">
        <v>712</v>
      </c>
      <c r="C118" s="297" t="s">
        <v>641</v>
      </c>
      <c r="D118" s="297" t="s">
        <v>143</v>
      </c>
      <c r="E118" s="263"/>
      <c r="F118" s="177">
        <v>44562</v>
      </c>
      <c r="G118" s="264">
        <v>45657</v>
      </c>
      <c r="H118" s="38"/>
      <c r="I118" s="38"/>
      <c r="J118" s="38"/>
      <c r="K118" s="38"/>
      <c r="L118" s="38"/>
      <c r="M118" s="38"/>
      <c r="N118" s="38"/>
      <c r="O118" s="38"/>
      <c r="P118" s="38"/>
      <c r="Q118" s="38"/>
      <c r="R118" s="38"/>
      <c r="S118" s="38"/>
      <c r="T118" s="38"/>
      <c r="U118" s="38"/>
      <c r="V118" s="38"/>
      <c r="W118" s="8" t="s">
        <v>17</v>
      </c>
      <c r="X118" s="8" t="s">
        <v>17</v>
      </c>
      <c r="Y118" s="8" t="s">
        <v>17</v>
      </c>
      <c r="Z118" s="8" t="s">
        <v>17</v>
      </c>
      <c r="AA118" s="8" t="s">
        <v>17</v>
      </c>
      <c r="AB118" s="8" t="s">
        <v>17</v>
      </c>
      <c r="AC118" s="8" t="s">
        <v>17</v>
      </c>
      <c r="AD118" s="8" t="s">
        <v>17</v>
      </c>
      <c r="AE118" s="8" t="s">
        <v>17</v>
      </c>
      <c r="AF118" s="8" t="s">
        <v>17</v>
      </c>
      <c r="AG118" s="8" t="s">
        <v>17</v>
      </c>
      <c r="AH118" s="8" t="s">
        <v>17</v>
      </c>
    </row>
    <row r="119" spans="1:34" s="3" customFormat="1" ht="33" customHeight="1" x14ac:dyDescent="0.25">
      <c r="A119" s="362" t="s">
        <v>542</v>
      </c>
      <c r="B119" s="334"/>
      <c r="C119" s="334"/>
      <c r="D119" s="334"/>
      <c r="E119" s="334"/>
      <c r="F119" s="334"/>
      <c r="G119" s="334"/>
      <c r="H119" s="334"/>
      <c r="I119" s="334"/>
      <c r="J119" s="334"/>
      <c r="K119" s="334"/>
      <c r="L119" s="334"/>
      <c r="M119" s="334"/>
      <c r="N119" s="334"/>
      <c r="O119" s="334"/>
      <c r="P119" s="334"/>
      <c r="Q119" s="334"/>
      <c r="R119" s="334"/>
      <c r="S119" s="334"/>
      <c r="T119" s="334"/>
      <c r="U119" s="334"/>
      <c r="V119" s="334"/>
      <c r="W119" s="334"/>
      <c r="X119" s="334"/>
      <c r="Y119" s="334"/>
      <c r="Z119" s="334"/>
      <c r="AA119" s="334"/>
      <c r="AB119" s="334"/>
      <c r="AC119" s="334"/>
      <c r="AD119" s="334"/>
      <c r="AE119" s="334"/>
      <c r="AF119" s="334"/>
      <c r="AG119" s="334"/>
      <c r="AH119" s="335"/>
    </row>
    <row r="120" spans="1:34" s="2" customFormat="1" ht="52.5" customHeight="1" x14ac:dyDescent="0.25">
      <c r="A120" s="20" t="s">
        <v>209</v>
      </c>
      <c r="B120" s="147" t="s">
        <v>18</v>
      </c>
      <c r="C120" s="318" t="s">
        <v>641</v>
      </c>
      <c r="D120" s="318" t="s">
        <v>143</v>
      </c>
      <c r="E120" s="318" t="s">
        <v>56</v>
      </c>
      <c r="F120" s="275">
        <v>44562</v>
      </c>
      <c r="G120" s="276">
        <v>45657</v>
      </c>
      <c r="H120" s="206">
        <f t="shared" ref="H120:V120" si="23">H121</f>
        <v>200</v>
      </c>
      <c r="I120" s="206">
        <f t="shared" si="23"/>
        <v>0</v>
      </c>
      <c r="J120" s="206">
        <f t="shared" si="23"/>
        <v>0</v>
      </c>
      <c r="K120" s="206">
        <v>200</v>
      </c>
      <c r="L120" s="206">
        <f t="shared" si="23"/>
        <v>0</v>
      </c>
      <c r="M120" s="206">
        <f t="shared" si="23"/>
        <v>200</v>
      </c>
      <c r="N120" s="206">
        <f t="shared" si="23"/>
        <v>0</v>
      </c>
      <c r="O120" s="206">
        <f t="shared" si="23"/>
        <v>0</v>
      </c>
      <c r="P120" s="206">
        <v>200</v>
      </c>
      <c r="Q120" s="206">
        <f t="shared" si="23"/>
        <v>0</v>
      </c>
      <c r="R120" s="206">
        <f t="shared" si="23"/>
        <v>200</v>
      </c>
      <c r="S120" s="206">
        <f t="shared" si="23"/>
        <v>0</v>
      </c>
      <c r="T120" s="206">
        <f t="shared" si="23"/>
        <v>0</v>
      </c>
      <c r="U120" s="206">
        <v>200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224</v>
      </c>
      <c r="B121" s="117" t="s">
        <v>58</v>
      </c>
      <c r="C121" s="319"/>
      <c r="D121" s="319"/>
      <c r="E121" s="319"/>
      <c r="F121" s="280">
        <v>44562</v>
      </c>
      <c r="G121" s="281">
        <v>45657</v>
      </c>
      <c r="H121" s="206">
        <f>I121+J121+K121</f>
        <v>200</v>
      </c>
      <c r="I121" s="210">
        <v>0</v>
      </c>
      <c r="J121" s="210">
        <v>0</v>
      </c>
      <c r="K121" s="210">
        <v>200</v>
      </c>
      <c r="L121" s="210">
        <v>0</v>
      </c>
      <c r="M121" s="206">
        <f>N121+O121+P121</f>
        <v>200</v>
      </c>
      <c r="N121" s="210">
        <v>0</v>
      </c>
      <c r="O121" s="210">
        <v>0</v>
      </c>
      <c r="P121" s="210">
        <v>200</v>
      </c>
      <c r="Q121" s="210">
        <v>0</v>
      </c>
      <c r="R121" s="206">
        <f>S121+T121+U121</f>
        <v>200</v>
      </c>
      <c r="S121" s="210">
        <v>0</v>
      </c>
      <c r="T121" s="210">
        <v>0</v>
      </c>
      <c r="U121" s="210">
        <v>200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210</v>
      </c>
      <c r="B122" s="117" t="s">
        <v>232</v>
      </c>
      <c r="C122" s="319"/>
      <c r="D122" s="319"/>
      <c r="E122" s="319"/>
      <c r="F122" s="280">
        <v>44562</v>
      </c>
      <c r="G122" s="281">
        <v>45657</v>
      </c>
      <c r="H122" s="206"/>
      <c r="I122" s="210"/>
      <c r="J122" s="210"/>
      <c r="K122" s="210"/>
      <c r="L122" s="210"/>
      <c r="M122" s="206"/>
      <c r="N122" s="210"/>
      <c r="O122" s="210"/>
      <c r="P122" s="210"/>
      <c r="Q122" s="210"/>
      <c r="R122" s="206"/>
      <c r="S122" s="210"/>
      <c r="T122" s="210"/>
      <c r="U122" s="210"/>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7" t="s">
        <v>713</v>
      </c>
      <c r="C123" s="320"/>
      <c r="D123" s="320"/>
      <c r="E123" s="320"/>
      <c r="F123" s="280">
        <v>44562</v>
      </c>
      <c r="G123" s="281">
        <v>45657</v>
      </c>
      <c r="H123" s="210"/>
      <c r="I123" s="210"/>
      <c r="J123" s="210"/>
      <c r="K123" s="210"/>
      <c r="L123" s="210"/>
      <c r="M123" s="210"/>
      <c r="N123" s="210"/>
      <c r="O123" s="210"/>
      <c r="P123" s="210"/>
      <c r="Q123" s="210"/>
      <c r="R123" s="210"/>
      <c r="S123" s="210"/>
      <c r="T123" s="210"/>
      <c r="U123" s="210"/>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33" t="s">
        <v>543</v>
      </c>
      <c r="B124" s="334"/>
      <c r="C124" s="334"/>
      <c r="D124" s="334"/>
      <c r="E124" s="334"/>
      <c r="F124" s="334"/>
      <c r="G124" s="334"/>
      <c r="H124" s="334"/>
      <c r="I124" s="334"/>
      <c r="J124" s="334"/>
      <c r="K124" s="334"/>
      <c r="L124" s="334"/>
      <c r="M124" s="334"/>
      <c r="N124" s="334"/>
      <c r="O124" s="334"/>
      <c r="P124" s="334"/>
      <c r="Q124" s="334"/>
      <c r="R124" s="334"/>
      <c r="S124" s="334"/>
      <c r="T124" s="334"/>
      <c r="U124" s="334"/>
      <c r="V124" s="334"/>
      <c r="W124" s="334"/>
      <c r="X124" s="334"/>
      <c r="Y124" s="334"/>
      <c r="Z124" s="334"/>
      <c r="AA124" s="334"/>
      <c r="AB124" s="334"/>
      <c r="AC124" s="334"/>
      <c r="AD124" s="334"/>
      <c r="AE124" s="334"/>
      <c r="AF124" s="334"/>
      <c r="AG124" s="334"/>
      <c r="AH124" s="335"/>
    </row>
    <row r="125" spans="1:34" s="2" customFormat="1" ht="78.75" customHeight="1" x14ac:dyDescent="0.25">
      <c r="A125" s="20" t="s">
        <v>211</v>
      </c>
      <c r="B125" s="13" t="s">
        <v>52</v>
      </c>
      <c r="C125" s="331" t="s">
        <v>641</v>
      </c>
      <c r="D125" s="331" t="s">
        <v>143</v>
      </c>
      <c r="E125" s="331" t="s">
        <v>121</v>
      </c>
      <c r="F125" s="175">
        <v>44562</v>
      </c>
      <c r="G125" s="176">
        <v>45657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153</v>
      </c>
      <c r="B126" s="4" t="s">
        <v>248</v>
      </c>
      <c r="C126" s="332"/>
      <c r="D126" s="332"/>
      <c r="E126" s="332"/>
      <c r="F126" s="177">
        <v>44562</v>
      </c>
      <c r="G126" s="264">
        <v>45657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154</v>
      </c>
      <c r="B127" s="4" t="s">
        <v>249</v>
      </c>
      <c r="C127" s="312"/>
      <c r="D127" s="312"/>
      <c r="E127" s="312"/>
      <c r="F127" s="177">
        <v>44562</v>
      </c>
      <c r="G127" s="264">
        <v>45657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714</v>
      </c>
      <c r="C128" s="4"/>
      <c r="D128" s="4"/>
      <c r="E128" s="4"/>
      <c r="F128" s="177">
        <v>44562</v>
      </c>
      <c r="G128" s="264">
        <v>45657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362" t="s">
        <v>544</v>
      </c>
      <c r="B129" s="334"/>
      <c r="C129" s="334"/>
      <c r="D129" s="334"/>
      <c r="E129" s="334"/>
      <c r="F129" s="334"/>
      <c r="G129" s="334"/>
      <c r="H129" s="334"/>
      <c r="I129" s="334"/>
      <c r="J129" s="334"/>
      <c r="K129" s="334"/>
      <c r="L129" s="334"/>
      <c r="M129" s="334"/>
      <c r="N129" s="334"/>
      <c r="O129" s="334"/>
      <c r="P129" s="334"/>
      <c r="Q129" s="334"/>
      <c r="R129" s="334"/>
      <c r="S129" s="334"/>
      <c r="T129" s="334"/>
      <c r="U129" s="334"/>
      <c r="V129" s="334"/>
      <c r="W129" s="334"/>
      <c r="X129" s="334"/>
      <c r="Y129" s="334"/>
      <c r="Z129" s="334"/>
      <c r="AA129" s="334"/>
      <c r="AB129" s="334"/>
      <c r="AC129" s="334"/>
      <c r="AD129" s="334"/>
      <c r="AE129" s="334"/>
      <c r="AF129" s="334"/>
      <c r="AG129" s="334"/>
      <c r="AH129" s="335"/>
    </row>
    <row r="130" spans="1:34" s="2" customFormat="1" ht="63" x14ac:dyDescent="0.25">
      <c r="A130" s="20" t="s">
        <v>116</v>
      </c>
      <c r="B130" s="13" t="s">
        <v>53</v>
      </c>
      <c r="C130" s="331" t="s">
        <v>641</v>
      </c>
      <c r="D130" s="331" t="s">
        <v>143</v>
      </c>
      <c r="E130" s="331" t="s">
        <v>57</v>
      </c>
      <c r="F130" s="175">
        <v>44562</v>
      </c>
      <c r="G130" s="176">
        <v>45657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122</v>
      </c>
      <c r="B131" s="4" t="s">
        <v>234</v>
      </c>
      <c r="C131" s="332"/>
      <c r="D131" s="332"/>
      <c r="E131" s="332"/>
      <c r="F131" s="177">
        <v>44562</v>
      </c>
      <c r="G131" s="264">
        <v>45657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123</v>
      </c>
      <c r="B132" s="4" t="s">
        <v>235</v>
      </c>
      <c r="C132" s="332"/>
      <c r="D132" s="332"/>
      <c r="E132" s="332"/>
      <c r="F132" s="177">
        <v>44562</v>
      </c>
      <c r="G132" s="264">
        <v>45657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715</v>
      </c>
      <c r="C133" s="312"/>
      <c r="D133" s="312"/>
      <c r="E133" s="312"/>
      <c r="F133" s="54" t="s">
        <v>399</v>
      </c>
      <c r="G133" s="55" t="s">
        <v>402</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362" t="s">
        <v>545</v>
      </c>
      <c r="B134" s="334"/>
      <c r="C134" s="334"/>
      <c r="D134" s="334"/>
      <c r="E134" s="334"/>
      <c r="F134" s="334"/>
      <c r="G134" s="334"/>
      <c r="H134" s="334"/>
      <c r="I134" s="334"/>
      <c r="J134" s="334"/>
      <c r="K134" s="334"/>
      <c r="L134" s="334"/>
      <c r="M134" s="334"/>
      <c r="N134" s="334"/>
      <c r="O134" s="334"/>
      <c r="P134" s="334"/>
      <c r="Q134" s="334"/>
      <c r="R134" s="334"/>
      <c r="S134" s="334"/>
      <c r="T134" s="334"/>
      <c r="U134" s="334"/>
      <c r="V134" s="334"/>
      <c r="W134" s="334"/>
      <c r="X134" s="334"/>
      <c r="Y134" s="334"/>
      <c r="Z134" s="334"/>
      <c r="AA134" s="334"/>
      <c r="AB134" s="334"/>
      <c r="AC134" s="334"/>
      <c r="AD134" s="334"/>
      <c r="AE134" s="334"/>
      <c r="AF134" s="334"/>
      <c r="AG134" s="334"/>
      <c r="AH134" s="335"/>
    </row>
    <row r="135" spans="1:34" s="207" customFormat="1" ht="80.25" customHeight="1" x14ac:dyDescent="0.25">
      <c r="A135" s="95" t="s">
        <v>117</v>
      </c>
      <c r="B135" s="147" t="s">
        <v>19</v>
      </c>
      <c r="C135" s="374" t="s">
        <v>641</v>
      </c>
      <c r="D135" s="374" t="s">
        <v>699</v>
      </c>
      <c r="E135" s="318" t="s">
        <v>159</v>
      </c>
      <c r="F135" s="175">
        <v>44562</v>
      </c>
      <c r="G135" s="176">
        <v>45657</v>
      </c>
      <c r="H135" s="206">
        <f t="shared" ref="H135:H139" si="24">I135+J135+K135+L135</f>
        <v>121282.2</v>
      </c>
      <c r="I135" s="206">
        <f>I136+I137+I138+I139</f>
        <v>0</v>
      </c>
      <c r="J135" s="206">
        <f t="shared" ref="J135:L135" si="25">J136+J137+J138+J139</f>
        <v>1161.5</v>
      </c>
      <c r="K135" s="206">
        <f t="shared" si="25"/>
        <v>120120.7</v>
      </c>
      <c r="L135" s="206">
        <f t="shared" si="25"/>
        <v>0</v>
      </c>
      <c r="M135" s="206">
        <f t="shared" ref="M135" si="26">N135+O135+P135+Q135</f>
        <v>94053</v>
      </c>
      <c r="N135" s="206">
        <f>N136+N137+N138+N139</f>
        <v>0</v>
      </c>
      <c r="O135" s="206">
        <f t="shared" ref="O135:Q135" si="27">O136+O137+O138+O139</f>
        <v>0</v>
      </c>
      <c r="P135" s="206">
        <f t="shared" si="27"/>
        <v>94053</v>
      </c>
      <c r="Q135" s="206">
        <f t="shared" si="27"/>
        <v>0</v>
      </c>
      <c r="R135" s="206">
        <f t="shared" ref="R135" si="28">S135+T135+U135+V135</f>
        <v>94175.400000000009</v>
      </c>
      <c r="S135" s="206">
        <f>S136+S137+S138+S139</f>
        <v>0</v>
      </c>
      <c r="T135" s="206">
        <f t="shared" ref="T135:V135" si="29">T136+T137+T138+T139</f>
        <v>0</v>
      </c>
      <c r="U135" s="206">
        <f t="shared" si="29"/>
        <v>94175.400000000009</v>
      </c>
      <c r="V135" s="206">
        <f t="shared" si="29"/>
        <v>0</v>
      </c>
      <c r="W135" s="205" t="s">
        <v>17</v>
      </c>
      <c r="X135" s="205" t="s">
        <v>17</v>
      </c>
      <c r="Y135" s="205" t="s">
        <v>17</v>
      </c>
      <c r="Z135" s="205" t="s">
        <v>17</v>
      </c>
      <c r="AA135" s="205" t="s">
        <v>17</v>
      </c>
      <c r="AB135" s="205" t="s">
        <v>17</v>
      </c>
      <c r="AC135" s="205" t="s">
        <v>17</v>
      </c>
      <c r="AD135" s="205" t="s">
        <v>17</v>
      </c>
      <c r="AE135" s="205" t="s">
        <v>17</v>
      </c>
      <c r="AF135" s="205" t="s">
        <v>17</v>
      </c>
      <c r="AG135" s="205" t="s">
        <v>17</v>
      </c>
      <c r="AH135" s="205" t="s">
        <v>17</v>
      </c>
    </row>
    <row r="136" spans="1:34" s="211" customFormat="1" ht="125.25" customHeight="1" x14ac:dyDescent="0.25">
      <c r="A136" s="208" t="s">
        <v>126</v>
      </c>
      <c r="B136" s="117" t="s">
        <v>128</v>
      </c>
      <c r="C136" s="374"/>
      <c r="D136" s="374"/>
      <c r="E136" s="319"/>
      <c r="F136" s="177">
        <v>44562</v>
      </c>
      <c r="G136" s="264">
        <v>45657</v>
      </c>
      <c r="H136" s="210">
        <f>J136+K136</f>
        <v>100898.4</v>
      </c>
      <c r="I136" s="210">
        <v>0</v>
      </c>
      <c r="J136" s="210">
        <v>1161.5</v>
      </c>
      <c r="K136" s="210">
        <v>99736.9</v>
      </c>
      <c r="L136" s="210">
        <v>0</v>
      </c>
      <c r="M136" s="210">
        <f>O136+P136</f>
        <v>74224.100000000006</v>
      </c>
      <c r="N136" s="210">
        <v>0</v>
      </c>
      <c r="O136" s="210">
        <v>0</v>
      </c>
      <c r="P136" s="210">
        <v>74224.100000000006</v>
      </c>
      <c r="Q136" s="210">
        <v>0</v>
      </c>
      <c r="R136" s="210">
        <f>T136+U136</f>
        <v>74247.100000000006</v>
      </c>
      <c r="S136" s="210">
        <v>0</v>
      </c>
      <c r="T136" s="210">
        <v>0</v>
      </c>
      <c r="U136" s="210">
        <v>74247.100000000006</v>
      </c>
      <c r="V136" s="210">
        <v>0</v>
      </c>
      <c r="W136" s="209" t="s">
        <v>17</v>
      </c>
      <c r="X136" s="209" t="s">
        <v>17</v>
      </c>
      <c r="Y136" s="209" t="s">
        <v>17</v>
      </c>
      <c r="Z136" s="209" t="s">
        <v>17</v>
      </c>
      <c r="AA136" s="209" t="s">
        <v>17</v>
      </c>
      <c r="AB136" s="209" t="s">
        <v>17</v>
      </c>
      <c r="AC136" s="209" t="s">
        <v>17</v>
      </c>
      <c r="AD136" s="209" t="s">
        <v>17</v>
      </c>
      <c r="AE136" s="209" t="s">
        <v>17</v>
      </c>
      <c r="AF136" s="209" t="s">
        <v>17</v>
      </c>
      <c r="AG136" s="209" t="s">
        <v>17</v>
      </c>
      <c r="AH136" s="209" t="s">
        <v>17</v>
      </c>
    </row>
    <row r="137" spans="1:34" s="211" customFormat="1" ht="63" x14ac:dyDescent="0.25">
      <c r="A137" s="212" t="s">
        <v>127</v>
      </c>
      <c r="B137" s="117" t="s">
        <v>124</v>
      </c>
      <c r="C137" s="374"/>
      <c r="D137" s="374"/>
      <c r="E137" s="319"/>
      <c r="F137" s="177">
        <v>44562</v>
      </c>
      <c r="G137" s="264">
        <v>45657</v>
      </c>
      <c r="H137" s="210">
        <f>K137</f>
        <v>9050.7999999999993</v>
      </c>
      <c r="I137" s="210">
        <v>0</v>
      </c>
      <c r="J137" s="210">
        <v>0</v>
      </c>
      <c r="K137" s="210">
        <v>9050.7999999999993</v>
      </c>
      <c r="L137" s="210">
        <v>0</v>
      </c>
      <c r="M137" s="210">
        <f>O137+P137</f>
        <v>9086.2000000000007</v>
      </c>
      <c r="N137" s="210">
        <v>0</v>
      </c>
      <c r="O137" s="210">
        <v>0</v>
      </c>
      <c r="P137" s="210">
        <v>9086.2000000000007</v>
      </c>
      <c r="Q137" s="210">
        <v>0</v>
      </c>
      <c r="R137" s="210">
        <f>T137+U137</f>
        <v>9185.6</v>
      </c>
      <c r="S137" s="210">
        <v>0</v>
      </c>
      <c r="T137" s="210">
        <v>0</v>
      </c>
      <c r="U137" s="210">
        <v>9185.6</v>
      </c>
      <c r="V137" s="210">
        <v>0</v>
      </c>
      <c r="W137" s="209" t="s">
        <v>17</v>
      </c>
      <c r="X137" s="209" t="s">
        <v>17</v>
      </c>
      <c r="Y137" s="209" t="s">
        <v>17</v>
      </c>
      <c r="Z137" s="209" t="s">
        <v>17</v>
      </c>
      <c r="AA137" s="209" t="s">
        <v>17</v>
      </c>
      <c r="AB137" s="209" t="s">
        <v>17</v>
      </c>
      <c r="AC137" s="209" t="s">
        <v>17</v>
      </c>
      <c r="AD137" s="209" t="s">
        <v>17</v>
      </c>
      <c r="AE137" s="209" t="s">
        <v>17</v>
      </c>
      <c r="AF137" s="209" t="s">
        <v>17</v>
      </c>
      <c r="AG137" s="209" t="s">
        <v>17</v>
      </c>
      <c r="AH137" s="209" t="s">
        <v>17</v>
      </c>
    </row>
    <row r="138" spans="1:34" s="211" customFormat="1" ht="63" x14ac:dyDescent="0.25">
      <c r="A138" s="212" t="s">
        <v>432</v>
      </c>
      <c r="B138" s="117" t="s">
        <v>125</v>
      </c>
      <c r="C138" s="374"/>
      <c r="D138" s="374"/>
      <c r="E138" s="319"/>
      <c r="F138" s="177">
        <v>44562</v>
      </c>
      <c r="G138" s="264">
        <v>45657</v>
      </c>
      <c r="H138" s="210">
        <f t="shared" si="24"/>
        <v>10978</v>
      </c>
      <c r="I138" s="210">
        <v>0</v>
      </c>
      <c r="J138" s="210">
        <v>0</v>
      </c>
      <c r="K138" s="210">
        <v>10978</v>
      </c>
      <c r="L138" s="210">
        <v>0</v>
      </c>
      <c r="M138" s="210">
        <f>P138</f>
        <v>10387.700000000001</v>
      </c>
      <c r="N138" s="210">
        <v>0</v>
      </c>
      <c r="O138" s="210">
        <v>0</v>
      </c>
      <c r="P138" s="210">
        <v>10387.700000000001</v>
      </c>
      <c r="Q138" s="210">
        <v>0</v>
      </c>
      <c r="R138" s="210">
        <f>U138</f>
        <v>10387.700000000001</v>
      </c>
      <c r="S138" s="210">
        <v>0</v>
      </c>
      <c r="T138" s="210">
        <v>0</v>
      </c>
      <c r="U138" s="210">
        <v>10387.700000000001</v>
      </c>
      <c r="V138" s="210">
        <v>0</v>
      </c>
      <c r="W138" s="209" t="s">
        <v>17</v>
      </c>
      <c r="X138" s="209" t="s">
        <v>17</v>
      </c>
      <c r="Y138" s="209" t="s">
        <v>17</v>
      </c>
      <c r="Z138" s="209" t="s">
        <v>17</v>
      </c>
      <c r="AA138" s="209" t="s">
        <v>17</v>
      </c>
      <c r="AB138" s="209" t="s">
        <v>17</v>
      </c>
      <c r="AC138" s="209" t="s">
        <v>17</v>
      </c>
      <c r="AD138" s="209" t="s">
        <v>17</v>
      </c>
      <c r="AE138" s="209" t="s">
        <v>17</v>
      </c>
      <c r="AF138" s="209" t="s">
        <v>17</v>
      </c>
      <c r="AG138" s="209" t="s">
        <v>17</v>
      </c>
      <c r="AH138" s="209" t="s">
        <v>17</v>
      </c>
    </row>
    <row r="139" spans="1:34" s="211" customFormat="1" ht="47.25" x14ac:dyDescent="0.25">
      <c r="A139" s="212" t="s">
        <v>646</v>
      </c>
      <c r="B139" s="117" t="s">
        <v>160</v>
      </c>
      <c r="C139" s="374"/>
      <c r="D139" s="374"/>
      <c r="E139" s="320"/>
      <c r="F139" s="177">
        <v>44562</v>
      </c>
      <c r="G139" s="264">
        <v>45657</v>
      </c>
      <c r="H139" s="210">
        <f t="shared" si="24"/>
        <v>355</v>
      </c>
      <c r="I139" s="210">
        <v>0</v>
      </c>
      <c r="J139" s="210">
        <v>0</v>
      </c>
      <c r="K139" s="210">
        <v>355</v>
      </c>
      <c r="L139" s="210">
        <v>0</v>
      </c>
      <c r="M139" s="210">
        <f>O139+P139</f>
        <v>355</v>
      </c>
      <c r="N139" s="210">
        <v>0</v>
      </c>
      <c r="O139" s="210">
        <v>0</v>
      </c>
      <c r="P139" s="210">
        <v>355</v>
      </c>
      <c r="Q139" s="210">
        <v>0</v>
      </c>
      <c r="R139" s="210">
        <f>T139+U139</f>
        <v>355</v>
      </c>
      <c r="S139" s="210">
        <v>0</v>
      </c>
      <c r="T139" s="210">
        <v>0</v>
      </c>
      <c r="U139" s="210">
        <v>355</v>
      </c>
      <c r="V139" s="210">
        <v>0</v>
      </c>
      <c r="W139" s="209" t="s">
        <v>17</v>
      </c>
      <c r="X139" s="209" t="s">
        <v>17</v>
      </c>
      <c r="Y139" s="209" t="s">
        <v>17</v>
      </c>
      <c r="Z139" s="209" t="s">
        <v>17</v>
      </c>
      <c r="AA139" s="209" t="s">
        <v>17</v>
      </c>
      <c r="AB139" s="209" t="s">
        <v>17</v>
      </c>
      <c r="AC139" s="209" t="s">
        <v>17</v>
      </c>
      <c r="AD139" s="209" t="s">
        <v>17</v>
      </c>
      <c r="AE139" s="209" t="s">
        <v>17</v>
      </c>
      <c r="AF139" s="209" t="s">
        <v>17</v>
      </c>
      <c r="AG139" s="209" t="s">
        <v>17</v>
      </c>
      <c r="AH139" s="209" t="s">
        <v>17</v>
      </c>
    </row>
    <row r="140" spans="1:34" s="3" customFormat="1" ht="57" customHeight="1" x14ac:dyDescent="0.25">
      <c r="A140" s="21"/>
      <c r="B140" s="4" t="s">
        <v>265</v>
      </c>
      <c r="C140" s="199"/>
      <c r="D140" s="199"/>
      <c r="E140" s="199"/>
      <c r="F140" s="324" t="s">
        <v>406</v>
      </c>
      <c r="G140" s="325"/>
      <c r="H140" s="210"/>
      <c r="I140" s="210"/>
      <c r="J140" s="210"/>
      <c r="K140" s="210">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07" customFormat="1" ht="83.25" customHeight="1" x14ac:dyDescent="0.25">
      <c r="A141" s="95" t="s">
        <v>647</v>
      </c>
      <c r="B141" s="147" t="s">
        <v>54</v>
      </c>
      <c r="C141" s="318" t="s">
        <v>641</v>
      </c>
      <c r="D141" s="318" t="s">
        <v>699</v>
      </c>
      <c r="E141" s="318" t="s">
        <v>159</v>
      </c>
      <c r="F141" s="175">
        <v>44562</v>
      </c>
      <c r="G141" s="176">
        <v>45657</v>
      </c>
      <c r="H141" s="206">
        <f t="shared" ref="H141:H143" si="30">I141+J141+K141+L141</f>
        <v>11238.9</v>
      </c>
      <c r="I141" s="206">
        <f>I142+I143+I144</f>
        <v>0</v>
      </c>
      <c r="J141" s="206">
        <f t="shared" ref="J141:L141" si="31">J142+J143+J144</f>
        <v>0</v>
      </c>
      <c r="K141" s="206">
        <f t="shared" si="31"/>
        <v>11238.9</v>
      </c>
      <c r="L141" s="206">
        <f t="shared" si="31"/>
        <v>0</v>
      </c>
      <c r="M141" s="206">
        <f t="shared" ref="M141" si="32">N141+O141+P141+Q141</f>
        <v>7887.4000000000005</v>
      </c>
      <c r="N141" s="206">
        <f>N142+N143+N144</f>
        <v>0</v>
      </c>
      <c r="O141" s="206">
        <f t="shared" ref="O141:Q141" si="33">O142+O143+O144</f>
        <v>0</v>
      </c>
      <c r="P141" s="206">
        <f t="shared" si="33"/>
        <v>7887.4000000000005</v>
      </c>
      <c r="Q141" s="206">
        <f t="shared" si="33"/>
        <v>0</v>
      </c>
      <c r="R141" s="206">
        <f t="shared" ref="R141" si="34">S141+T141+U141+V141</f>
        <v>7895.4000000000005</v>
      </c>
      <c r="S141" s="206">
        <f>S142+S143+S144</f>
        <v>0</v>
      </c>
      <c r="T141" s="206">
        <f t="shared" ref="T141:V141" si="35">T142+T143+T144</f>
        <v>0</v>
      </c>
      <c r="U141" s="206">
        <f t="shared" si="35"/>
        <v>7895.4000000000005</v>
      </c>
      <c r="V141" s="206">
        <f t="shared" si="35"/>
        <v>0</v>
      </c>
      <c r="W141" s="205" t="s">
        <v>17</v>
      </c>
      <c r="X141" s="205" t="s">
        <v>17</v>
      </c>
      <c r="Y141" s="205" t="s">
        <v>17</v>
      </c>
      <c r="Z141" s="205" t="s">
        <v>17</v>
      </c>
      <c r="AA141" s="205" t="s">
        <v>17</v>
      </c>
      <c r="AB141" s="205" t="s">
        <v>17</v>
      </c>
      <c r="AC141" s="205" t="s">
        <v>17</v>
      </c>
      <c r="AD141" s="205" t="s">
        <v>17</v>
      </c>
      <c r="AE141" s="205" t="s">
        <v>17</v>
      </c>
      <c r="AF141" s="205" t="s">
        <v>17</v>
      </c>
      <c r="AG141" s="205" t="s">
        <v>17</v>
      </c>
      <c r="AH141" s="205" t="s">
        <v>17</v>
      </c>
    </row>
    <row r="142" spans="1:34" s="211" customFormat="1" ht="138.75" customHeight="1" x14ac:dyDescent="0.25">
      <c r="A142" s="212" t="s">
        <v>171</v>
      </c>
      <c r="B142" s="117" t="s">
        <v>138</v>
      </c>
      <c r="C142" s="319"/>
      <c r="D142" s="319"/>
      <c r="E142" s="319"/>
      <c r="F142" s="177">
        <v>44562</v>
      </c>
      <c r="G142" s="264">
        <v>45657</v>
      </c>
      <c r="H142" s="210">
        <f t="shared" si="30"/>
        <v>9985.4</v>
      </c>
      <c r="I142" s="210">
        <v>0</v>
      </c>
      <c r="J142" s="210">
        <v>0</v>
      </c>
      <c r="K142" s="210">
        <v>9985.4</v>
      </c>
      <c r="L142" s="210">
        <v>0</v>
      </c>
      <c r="M142" s="210">
        <f>O142+P142</f>
        <v>7109.1</v>
      </c>
      <c r="N142" s="210">
        <v>0</v>
      </c>
      <c r="O142" s="210">
        <v>0</v>
      </c>
      <c r="P142" s="210">
        <v>7109.1</v>
      </c>
      <c r="Q142" s="210">
        <v>0</v>
      </c>
      <c r="R142" s="210">
        <f>T142+U142</f>
        <v>7109.1</v>
      </c>
      <c r="S142" s="210">
        <v>0</v>
      </c>
      <c r="T142" s="210">
        <v>0</v>
      </c>
      <c r="U142" s="210">
        <v>7109.1</v>
      </c>
      <c r="V142" s="210">
        <v>0</v>
      </c>
      <c r="W142" s="209" t="s">
        <v>17</v>
      </c>
      <c r="X142" s="209" t="s">
        <v>17</v>
      </c>
      <c r="Y142" s="209" t="s">
        <v>17</v>
      </c>
      <c r="Z142" s="209" t="s">
        <v>17</v>
      </c>
      <c r="AA142" s="209" t="s">
        <v>17</v>
      </c>
      <c r="AB142" s="209" t="s">
        <v>17</v>
      </c>
      <c r="AC142" s="209" t="s">
        <v>17</v>
      </c>
      <c r="AD142" s="209" t="s">
        <v>17</v>
      </c>
      <c r="AE142" s="209" t="s">
        <v>17</v>
      </c>
      <c r="AF142" s="209" t="s">
        <v>17</v>
      </c>
      <c r="AG142" s="209" t="s">
        <v>17</v>
      </c>
      <c r="AH142" s="209" t="s">
        <v>17</v>
      </c>
    </row>
    <row r="143" spans="1:34" s="211" customFormat="1" ht="78.75" x14ac:dyDescent="0.25">
      <c r="A143" s="212" t="s">
        <v>172</v>
      </c>
      <c r="B143" s="117" t="s">
        <v>129</v>
      </c>
      <c r="C143" s="319"/>
      <c r="D143" s="319"/>
      <c r="E143" s="319"/>
      <c r="F143" s="177">
        <v>44562</v>
      </c>
      <c r="G143" s="264">
        <v>45657</v>
      </c>
      <c r="H143" s="210">
        <f t="shared" si="30"/>
        <v>1064.5</v>
      </c>
      <c r="I143" s="210">
        <v>0</v>
      </c>
      <c r="J143" s="210">
        <v>0</v>
      </c>
      <c r="K143" s="210">
        <v>1064.5</v>
      </c>
      <c r="L143" s="210">
        <v>0</v>
      </c>
      <c r="M143" s="210">
        <f>O143+P143</f>
        <v>699.3</v>
      </c>
      <c r="N143" s="210">
        <v>0</v>
      </c>
      <c r="O143" s="210">
        <v>0</v>
      </c>
      <c r="P143" s="210">
        <v>699.3</v>
      </c>
      <c r="Q143" s="210">
        <v>0</v>
      </c>
      <c r="R143" s="210">
        <f>T143+U143</f>
        <v>707.3</v>
      </c>
      <c r="S143" s="210">
        <v>0</v>
      </c>
      <c r="T143" s="210">
        <v>0</v>
      </c>
      <c r="U143" s="210">
        <v>707.3</v>
      </c>
      <c r="V143" s="210">
        <v>0</v>
      </c>
      <c r="W143" s="209" t="s">
        <v>17</v>
      </c>
      <c r="X143" s="209" t="s">
        <v>17</v>
      </c>
      <c r="Y143" s="209" t="s">
        <v>17</v>
      </c>
      <c r="Z143" s="209" t="s">
        <v>17</v>
      </c>
      <c r="AA143" s="209" t="s">
        <v>17</v>
      </c>
      <c r="AB143" s="209" t="s">
        <v>17</v>
      </c>
      <c r="AC143" s="209" t="s">
        <v>17</v>
      </c>
      <c r="AD143" s="209" t="s">
        <v>17</v>
      </c>
      <c r="AE143" s="209" t="s">
        <v>17</v>
      </c>
      <c r="AF143" s="209" t="s">
        <v>17</v>
      </c>
      <c r="AG143" s="209" t="s">
        <v>17</v>
      </c>
      <c r="AH143" s="209" t="s">
        <v>17</v>
      </c>
    </row>
    <row r="144" spans="1:34" s="211" customFormat="1" ht="41.25" customHeight="1" x14ac:dyDescent="0.25">
      <c r="A144" s="212" t="s">
        <v>648</v>
      </c>
      <c r="B144" s="117" t="s">
        <v>161</v>
      </c>
      <c r="C144" s="320"/>
      <c r="D144" s="320"/>
      <c r="E144" s="320"/>
      <c r="F144" s="177">
        <v>44562</v>
      </c>
      <c r="G144" s="264">
        <v>45657</v>
      </c>
      <c r="H144" s="210">
        <f>K144</f>
        <v>189</v>
      </c>
      <c r="I144" s="210">
        <v>0</v>
      </c>
      <c r="J144" s="210">
        <v>0</v>
      </c>
      <c r="K144" s="210">
        <v>189</v>
      </c>
      <c r="L144" s="210">
        <v>0</v>
      </c>
      <c r="M144" s="210">
        <f>O144+P144</f>
        <v>79</v>
      </c>
      <c r="N144" s="210">
        <v>0</v>
      </c>
      <c r="O144" s="210">
        <v>0</v>
      </c>
      <c r="P144" s="210">
        <v>79</v>
      </c>
      <c r="Q144" s="210">
        <v>0</v>
      </c>
      <c r="R144" s="210">
        <f>T144+U144</f>
        <v>79</v>
      </c>
      <c r="S144" s="210">
        <v>0</v>
      </c>
      <c r="T144" s="210">
        <v>0</v>
      </c>
      <c r="U144" s="210">
        <v>79</v>
      </c>
      <c r="V144" s="210">
        <v>0</v>
      </c>
      <c r="W144" s="209" t="s">
        <v>17</v>
      </c>
      <c r="X144" s="209" t="s">
        <v>17</v>
      </c>
      <c r="Y144" s="209" t="s">
        <v>17</v>
      </c>
      <c r="Z144" s="209" t="s">
        <v>17</v>
      </c>
      <c r="AA144" s="209" t="s">
        <v>17</v>
      </c>
      <c r="AB144" s="209" t="s">
        <v>17</v>
      </c>
      <c r="AC144" s="209" t="s">
        <v>17</v>
      </c>
      <c r="AD144" s="209" t="s">
        <v>17</v>
      </c>
      <c r="AE144" s="209" t="s">
        <v>17</v>
      </c>
      <c r="AF144" s="209" t="s">
        <v>17</v>
      </c>
      <c r="AG144" s="209" t="s">
        <v>17</v>
      </c>
      <c r="AH144" s="209" t="s">
        <v>17</v>
      </c>
    </row>
    <row r="145" spans="1:34" s="3" customFormat="1" ht="68.25" customHeight="1" x14ac:dyDescent="0.25">
      <c r="A145" s="21"/>
      <c r="B145" s="4" t="s">
        <v>266</v>
      </c>
      <c r="C145" s="200"/>
      <c r="D145" s="200"/>
      <c r="E145" s="200"/>
      <c r="F145" s="324" t="s">
        <v>406</v>
      </c>
      <c r="G145" s="325"/>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467</v>
      </c>
      <c r="C146" s="371" t="s">
        <v>641</v>
      </c>
      <c r="D146" s="113" t="s">
        <v>699</v>
      </c>
      <c r="E146" s="232"/>
      <c r="F146" s="175">
        <v>44562</v>
      </c>
      <c r="G146" s="176">
        <v>45657</v>
      </c>
      <c r="H146" s="34">
        <f>I146+J146+K146</f>
        <v>31.9</v>
      </c>
      <c r="I146" s="34">
        <f t="shared" ref="I146:K146" si="36">I147+I148</f>
        <v>0</v>
      </c>
      <c r="J146" s="34">
        <f>J147+J148</f>
        <v>31.9</v>
      </c>
      <c r="K146" s="34">
        <f t="shared" si="36"/>
        <v>0</v>
      </c>
      <c r="L146" s="34">
        <f>L147+L148</f>
        <v>0</v>
      </c>
      <c r="M146" s="34">
        <f>N146+O146+P146+Q146</f>
        <v>31.6</v>
      </c>
      <c r="N146" s="34">
        <v>0</v>
      </c>
      <c r="O146" s="34">
        <f>O147+O148</f>
        <v>31.6</v>
      </c>
      <c r="P146" s="34">
        <f t="shared" ref="P146:Q146" si="37">P147+P148</f>
        <v>0</v>
      </c>
      <c r="Q146" s="34">
        <f t="shared" si="37"/>
        <v>0</v>
      </c>
      <c r="R146" s="34">
        <f>S146+T146+U146+V146</f>
        <v>31.6</v>
      </c>
      <c r="S146" s="34">
        <v>0</v>
      </c>
      <c r="T146" s="34">
        <f>T147+T148</f>
        <v>31.6</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130</v>
      </c>
      <c r="B147" s="4" t="s">
        <v>254</v>
      </c>
      <c r="C147" s="372"/>
      <c r="D147" s="200" t="s">
        <v>699</v>
      </c>
      <c r="E147" s="57"/>
      <c r="F147" s="177">
        <v>44562</v>
      </c>
      <c r="G147" s="264">
        <v>45657</v>
      </c>
      <c r="H147" s="35">
        <f t="shared" ref="H147:H148" si="39">I147+J147+K147+L147</f>
        <v>22.9</v>
      </c>
      <c r="I147" s="35">
        <v>0</v>
      </c>
      <c r="J147" s="35">
        <v>22.9</v>
      </c>
      <c r="K147" s="35">
        <v>0</v>
      </c>
      <c r="L147" s="35">
        <v>0</v>
      </c>
      <c r="M147" s="35">
        <f>O147+P147</f>
        <v>22.6</v>
      </c>
      <c r="N147" s="35">
        <v>0</v>
      </c>
      <c r="O147" s="35">
        <v>22.6</v>
      </c>
      <c r="P147" s="35">
        <v>0</v>
      </c>
      <c r="Q147" s="35">
        <v>0</v>
      </c>
      <c r="R147" s="35">
        <f>T147+U147</f>
        <v>22.6</v>
      </c>
      <c r="S147" s="35">
        <v>0</v>
      </c>
      <c r="T147" s="35">
        <v>22.6</v>
      </c>
      <c r="U147" s="35">
        <v>0</v>
      </c>
      <c r="V147" s="35">
        <v>0</v>
      </c>
      <c r="W147" s="8" t="s">
        <v>17</v>
      </c>
      <c r="X147" s="219" t="s">
        <v>17</v>
      </c>
      <c r="Y147" s="219" t="s">
        <v>17</v>
      </c>
      <c r="Z147" s="219" t="s">
        <v>17</v>
      </c>
      <c r="AA147" s="219" t="s">
        <v>17</v>
      </c>
      <c r="AB147" s="219" t="s">
        <v>17</v>
      </c>
      <c r="AC147" s="219" t="s">
        <v>17</v>
      </c>
      <c r="AD147" s="219" t="s">
        <v>17</v>
      </c>
      <c r="AE147" s="219" t="s">
        <v>17</v>
      </c>
      <c r="AF147" s="219" t="s">
        <v>17</v>
      </c>
      <c r="AG147" s="219" t="s">
        <v>17</v>
      </c>
      <c r="AH147" s="219" t="s">
        <v>17</v>
      </c>
    </row>
    <row r="148" spans="1:34" s="3" customFormat="1" ht="105" customHeight="1" x14ac:dyDescent="0.25">
      <c r="A148" s="21" t="s">
        <v>131</v>
      </c>
      <c r="B148" s="4" t="s">
        <v>255</v>
      </c>
      <c r="C148" s="373"/>
      <c r="D148" s="198" t="s">
        <v>699</v>
      </c>
      <c r="E148" s="57"/>
      <c r="F148" s="177">
        <v>44562</v>
      </c>
      <c r="G148" s="264">
        <v>45657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19" t="s">
        <v>17</v>
      </c>
      <c r="Y148" s="219" t="s">
        <v>17</v>
      </c>
      <c r="Z148" s="219" t="s">
        <v>17</v>
      </c>
      <c r="AA148" s="219" t="s">
        <v>17</v>
      </c>
      <c r="AB148" s="219" t="s">
        <v>17</v>
      </c>
      <c r="AC148" s="219" t="s">
        <v>17</v>
      </c>
      <c r="AD148" s="219" t="s">
        <v>17</v>
      </c>
      <c r="AE148" s="219" t="s">
        <v>17</v>
      </c>
      <c r="AF148" s="219" t="s">
        <v>17</v>
      </c>
      <c r="AG148" s="219" t="s">
        <v>17</v>
      </c>
      <c r="AH148" s="219" t="s">
        <v>17</v>
      </c>
    </row>
    <row r="149" spans="1:34" s="3" customFormat="1" ht="62.25" customHeight="1" x14ac:dyDescent="0.25">
      <c r="A149" s="21"/>
      <c r="B149" s="4" t="s">
        <v>267</v>
      </c>
      <c r="C149" s="200"/>
      <c r="D149" s="200"/>
      <c r="E149" s="200"/>
      <c r="F149" s="324" t="s">
        <v>406</v>
      </c>
      <c r="G149" s="325"/>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133</v>
      </c>
      <c r="B150" s="13" t="s">
        <v>468</v>
      </c>
      <c r="C150" s="343" t="s">
        <v>641</v>
      </c>
      <c r="D150" s="343" t="s">
        <v>118</v>
      </c>
      <c r="E150" s="57"/>
      <c r="F150" s="175">
        <v>44562</v>
      </c>
      <c r="G150" s="176">
        <v>45657</v>
      </c>
      <c r="H150" s="34">
        <f t="shared" ref="H150:H156" si="40">I150+J150+K150+L150</f>
        <v>20.100000000000001</v>
      </c>
      <c r="I150" s="34">
        <f>I151+I152</f>
        <v>0</v>
      </c>
      <c r="J150" s="34">
        <f>J151+J152</f>
        <v>20.100000000000001</v>
      </c>
      <c r="K150" s="34">
        <v>0</v>
      </c>
      <c r="L150" s="34">
        <f t="shared" ref="L150" si="41">L151+L152</f>
        <v>0</v>
      </c>
      <c r="M150" s="34">
        <f t="shared" ref="M150" si="42">N150+O150+P150+Q150</f>
        <v>19.900000000000002</v>
      </c>
      <c r="N150" s="34">
        <f>N151+N152</f>
        <v>0</v>
      </c>
      <c r="O150" s="34">
        <f>O151+O152</f>
        <v>19.900000000000002</v>
      </c>
      <c r="P150" s="34">
        <f t="shared" ref="P150:Q150" si="43">P151+P152</f>
        <v>0</v>
      </c>
      <c r="Q150" s="34">
        <f t="shared" si="43"/>
        <v>0</v>
      </c>
      <c r="R150" s="34">
        <f t="shared" ref="R150" si="44">S150+T150+U150+V150</f>
        <v>19.900000000000002</v>
      </c>
      <c r="S150" s="34">
        <f>S151+S152</f>
        <v>0</v>
      </c>
      <c r="T150" s="34">
        <f>T151+T152</f>
        <v>19.900000000000002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134</v>
      </c>
      <c r="B151" s="4" t="s">
        <v>251</v>
      </c>
      <c r="C151" s="417"/>
      <c r="D151" s="344"/>
      <c r="E151" s="57"/>
      <c r="F151" s="177">
        <v>44562</v>
      </c>
      <c r="G151" s="264">
        <v>45657</v>
      </c>
      <c r="H151" s="35">
        <f t="shared" si="40"/>
        <v>19.8</v>
      </c>
      <c r="I151" s="35">
        <v>0</v>
      </c>
      <c r="J151" s="35">
        <v>19.8</v>
      </c>
      <c r="K151" s="35">
        <v>0</v>
      </c>
      <c r="L151" s="35">
        <v>0</v>
      </c>
      <c r="M151" s="35">
        <f>O151+P151</f>
        <v>19.600000000000001</v>
      </c>
      <c r="N151" s="35">
        <v>0</v>
      </c>
      <c r="O151" s="35">
        <v>19.600000000000001</v>
      </c>
      <c r="P151" s="35">
        <v>0</v>
      </c>
      <c r="Q151" s="35">
        <v>0</v>
      </c>
      <c r="R151" s="35">
        <f>T151+U151</f>
        <v>19.600000000000001</v>
      </c>
      <c r="S151" s="35">
        <v>0</v>
      </c>
      <c r="T151" s="35">
        <v>19.600000000000001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94.5" customHeight="1" x14ac:dyDescent="0.25">
      <c r="A152" s="21" t="s">
        <v>135</v>
      </c>
      <c r="B152" s="4" t="s">
        <v>167</v>
      </c>
      <c r="C152" s="417"/>
      <c r="D152" s="419"/>
      <c r="E152" s="57"/>
      <c r="F152" s="177">
        <v>44562</v>
      </c>
      <c r="G152" s="264">
        <v>45657</v>
      </c>
      <c r="H152" s="35">
        <f>J152+K152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411</v>
      </c>
      <c r="C153" s="418"/>
      <c r="D153" s="418"/>
      <c r="E153" s="200"/>
      <c r="F153" s="324" t="s">
        <v>406</v>
      </c>
      <c r="G153" s="325"/>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173</v>
      </c>
      <c r="B154" s="13" t="s">
        <v>466</v>
      </c>
      <c r="C154" s="343" t="s">
        <v>702</v>
      </c>
      <c r="D154" s="343" t="s">
        <v>118</v>
      </c>
      <c r="E154" s="248"/>
      <c r="F154" s="175">
        <v>44562</v>
      </c>
      <c r="G154" s="176">
        <v>45657</v>
      </c>
      <c r="H154" s="34">
        <f t="shared" si="40"/>
        <v>70.2</v>
      </c>
      <c r="I154" s="34"/>
      <c r="J154" s="34">
        <f>J155+J156</f>
        <v>70.2</v>
      </c>
      <c r="K154" s="34">
        <v>0</v>
      </c>
      <c r="L154" s="34"/>
      <c r="M154" s="34">
        <f t="shared" ref="M154" si="46">N154+O154+P154+Q154</f>
        <v>69.5</v>
      </c>
      <c r="N154" s="34"/>
      <c r="O154" s="34">
        <f>O155+O156</f>
        <v>69.5</v>
      </c>
      <c r="P154" s="34">
        <v>0</v>
      </c>
      <c r="Q154" s="34"/>
      <c r="R154" s="34">
        <f t="shared" ref="R154" si="47">S154+T154+U154+V154</f>
        <v>69.5</v>
      </c>
      <c r="S154" s="34"/>
      <c r="T154" s="34">
        <f>T155+T156</f>
        <v>69.5</v>
      </c>
      <c r="U154" s="34">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174</v>
      </c>
      <c r="B155" s="4" t="s">
        <v>463</v>
      </c>
      <c r="C155" s="417"/>
      <c r="D155" s="344"/>
      <c r="E155" s="248"/>
      <c r="F155" s="177">
        <v>44562</v>
      </c>
      <c r="G155" s="264">
        <v>45657</v>
      </c>
      <c r="H155" s="35">
        <f t="shared" si="40"/>
        <v>69.2</v>
      </c>
      <c r="I155" s="35"/>
      <c r="J155" s="35">
        <v>69.2</v>
      </c>
      <c r="K155" s="35">
        <v>0</v>
      </c>
      <c r="L155" s="35"/>
      <c r="M155" s="35">
        <f>O155+P155</f>
        <v>68.5</v>
      </c>
      <c r="N155" s="35"/>
      <c r="O155" s="35">
        <v>68.5</v>
      </c>
      <c r="P155" s="35">
        <v>0</v>
      </c>
      <c r="Q155" s="35"/>
      <c r="R155" s="35">
        <f>T155+U155</f>
        <v>68.5</v>
      </c>
      <c r="S155" s="35"/>
      <c r="T155" s="35">
        <v>68.5</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649</v>
      </c>
      <c r="B156" s="4" t="s">
        <v>464</v>
      </c>
      <c r="C156" s="417"/>
      <c r="D156" s="344"/>
      <c r="E156" s="248"/>
      <c r="F156" s="177">
        <v>44562</v>
      </c>
      <c r="G156" s="264">
        <v>45657</v>
      </c>
      <c r="H156" s="35">
        <f t="shared" si="40"/>
        <v>1</v>
      </c>
      <c r="I156" s="35"/>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441</v>
      </c>
      <c r="C157" s="418"/>
      <c r="D157" s="418"/>
      <c r="E157" s="248"/>
      <c r="F157" s="324" t="s">
        <v>406</v>
      </c>
      <c r="G157" s="325"/>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650</v>
      </c>
      <c r="B158" s="13" t="s">
        <v>447</v>
      </c>
      <c r="C158" s="19" t="s">
        <v>702</v>
      </c>
      <c r="D158" s="19" t="s">
        <v>699</v>
      </c>
      <c r="E158" s="57"/>
      <c r="F158" s="175">
        <v>44562</v>
      </c>
      <c r="G158" s="176">
        <v>45657</v>
      </c>
      <c r="H158" s="34">
        <f t="shared" ref="H158:H160" si="48">I158+J158+K158+L158</f>
        <v>103.8</v>
      </c>
      <c r="I158" s="34">
        <f>I159+I160</f>
        <v>0</v>
      </c>
      <c r="J158" s="34">
        <f>J159+J160</f>
        <v>103.8</v>
      </c>
      <c r="K158" s="34">
        <f t="shared" ref="K158:L158" si="49">K159+K160</f>
        <v>0</v>
      </c>
      <c r="L158" s="34">
        <f t="shared" si="49"/>
        <v>0</v>
      </c>
      <c r="M158" s="34">
        <f t="shared" ref="M158" si="50">N158+O158+P158+Q158</f>
        <v>102.8</v>
      </c>
      <c r="N158" s="34">
        <f>N159+N160</f>
        <v>0</v>
      </c>
      <c r="O158" s="34">
        <f>O159+O160</f>
        <v>102.8</v>
      </c>
      <c r="P158" s="34">
        <f t="shared" ref="P158:Q158" si="51">P159+P160</f>
        <v>0</v>
      </c>
      <c r="Q158" s="34">
        <f t="shared" si="51"/>
        <v>0</v>
      </c>
      <c r="R158" s="34">
        <f t="shared" ref="R158" si="52">S158+T158+U158+V158</f>
        <v>102.8</v>
      </c>
      <c r="S158" s="34">
        <f>S159+S160</f>
        <v>0</v>
      </c>
      <c r="T158" s="34">
        <f>T159+T160</f>
        <v>102.8</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651</v>
      </c>
      <c r="B159" s="4" t="s">
        <v>139</v>
      </c>
      <c r="C159" s="298" t="s">
        <v>641</v>
      </c>
      <c r="D159" s="198" t="s">
        <v>699</v>
      </c>
      <c r="E159" s="75"/>
      <c r="F159" s="177">
        <v>44562</v>
      </c>
      <c r="G159" s="264">
        <v>45657</v>
      </c>
      <c r="H159" s="35">
        <f t="shared" si="48"/>
        <v>98.8</v>
      </c>
      <c r="I159" s="35">
        <v>0</v>
      </c>
      <c r="J159" s="35">
        <v>98.8</v>
      </c>
      <c r="K159" s="35">
        <v>0</v>
      </c>
      <c r="L159" s="35">
        <v>0</v>
      </c>
      <c r="M159" s="35">
        <f>O159+P159</f>
        <v>97.8</v>
      </c>
      <c r="N159" s="35">
        <v>0</v>
      </c>
      <c r="O159" s="35">
        <v>97.8</v>
      </c>
      <c r="P159" s="35">
        <v>0</v>
      </c>
      <c r="Q159" s="35">
        <v>0</v>
      </c>
      <c r="R159" s="35">
        <f>T159+U159</f>
        <v>97.8</v>
      </c>
      <c r="S159" s="35">
        <v>0</v>
      </c>
      <c r="T159" s="35">
        <v>97.8</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236</v>
      </c>
      <c r="B160" s="4" t="s">
        <v>140</v>
      </c>
      <c r="C160" s="296" t="s">
        <v>641</v>
      </c>
      <c r="D160" s="200" t="s">
        <v>699</v>
      </c>
      <c r="E160" s="75"/>
      <c r="F160" s="177">
        <v>44562</v>
      </c>
      <c r="G160" s="264">
        <v>45657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c r="B161" s="4" t="s">
        <v>442</v>
      </c>
      <c r="C161" s="296" t="s">
        <v>641</v>
      </c>
      <c r="D161" s="295" t="s">
        <v>699</v>
      </c>
      <c r="E161" s="200"/>
      <c r="F161" s="324" t="s">
        <v>403</v>
      </c>
      <c r="G161" s="325"/>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433</v>
      </c>
      <c r="B162" s="147" t="s">
        <v>654</v>
      </c>
      <c r="C162" s="343" t="s">
        <v>641</v>
      </c>
      <c r="D162" s="343" t="s">
        <v>118</v>
      </c>
      <c r="E162" s="213"/>
      <c r="F162" s="175">
        <v>44562</v>
      </c>
      <c r="G162" s="176">
        <v>45657</v>
      </c>
      <c r="H162" s="34">
        <f>I162+J162+K162+L162</f>
        <v>1127.6000000000001</v>
      </c>
      <c r="I162" s="34">
        <f t="shared" ref="I162:L162" si="54">I163+I164</f>
        <v>0</v>
      </c>
      <c r="J162" s="34">
        <f>J163+J164</f>
        <v>1127.6000000000001</v>
      </c>
      <c r="K162" s="34">
        <f t="shared" si="54"/>
        <v>0</v>
      </c>
      <c r="L162" s="34">
        <f t="shared" si="54"/>
        <v>0</v>
      </c>
      <c r="M162" s="34">
        <f>N162+O162+P162+Q162</f>
        <v>1117</v>
      </c>
      <c r="N162" s="34">
        <f t="shared" ref="N162:P162" si="55">N163+N164</f>
        <v>0</v>
      </c>
      <c r="O162" s="34">
        <f>O163+O164</f>
        <v>1117</v>
      </c>
      <c r="P162" s="34">
        <f t="shared" si="55"/>
        <v>0</v>
      </c>
      <c r="Q162" s="34">
        <v>0</v>
      </c>
      <c r="R162" s="34">
        <f>S162+T162+U162+V162</f>
        <v>1117</v>
      </c>
      <c r="S162" s="34">
        <f t="shared" ref="S162:U162" si="56">S163+S164</f>
        <v>0</v>
      </c>
      <c r="T162" s="34">
        <f>T163+T164</f>
        <v>1117</v>
      </c>
      <c r="U162" s="34">
        <f t="shared" si="56"/>
        <v>0</v>
      </c>
      <c r="V162" s="34">
        <v>0</v>
      </c>
      <c r="W162" s="214" t="s">
        <v>17</v>
      </c>
      <c r="X162" s="215" t="s">
        <v>17</v>
      </c>
      <c r="Y162" s="215" t="s">
        <v>17</v>
      </c>
      <c r="Z162" s="215" t="s">
        <v>17</v>
      </c>
      <c r="AA162" s="215" t="s">
        <v>17</v>
      </c>
      <c r="AB162" s="215" t="s">
        <v>17</v>
      </c>
      <c r="AC162" s="215" t="s">
        <v>17</v>
      </c>
      <c r="AD162" s="215" t="s">
        <v>17</v>
      </c>
      <c r="AE162" s="215" t="s">
        <v>17</v>
      </c>
      <c r="AF162" s="215" t="s">
        <v>17</v>
      </c>
      <c r="AG162" s="215" t="s">
        <v>17</v>
      </c>
      <c r="AH162" s="215" t="s">
        <v>17</v>
      </c>
    </row>
    <row r="163" spans="1:34" s="3" customFormat="1" ht="130.5" customHeight="1" x14ac:dyDescent="0.25">
      <c r="A163" s="21" t="s">
        <v>132</v>
      </c>
      <c r="B163" s="4" t="s">
        <v>469</v>
      </c>
      <c r="C163" s="344"/>
      <c r="D163" s="346"/>
      <c r="E163" s="57"/>
      <c r="F163" s="177">
        <v>44562</v>
      </c>
      <c r="G163" s="264">
        <v>45657</v>
      </c>
      <c r="H163" s="35">
        <f>J163+K163</f>
        <v>1110.7</v>
      </c>
      <c r="I163" s="35">
        <v>0</v>
      </c>
      <c r="J163" s="35">
        <v>1110.7</v>
      </c>
      <c r="K163" s="35">
        <v>0</v>
      </c>
      <c r="L163" s="35">
        <v>0</v>
      </c>
      <c r="M163" s="35">
        <f>O163+P163</f>
        <v>1100.2</v>
      </c>
      <c r="N163" s="35">
        <v>0</v>
      </c>
      <c r="O163" s="35">
        <v>1100.2</v>
      </c>
      <c r="P163" s="35">
        <v>0</v>
      </c>
      <c r="Q163" s="35">
        <v>0</v>
      </c>
      <c r="R163" s="35">
        <f>T163+U163</f>
        <v>1100.2</v>
      </c>
      <c r="S163" s="35">
        <v>0</v>
      </c>
      <c r="T163" s="35">
        <v>1100.2</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166</v>
      </c>
      <c r="B164" s="4" t="s">
        <v>256</v>
      </c>
      <c r="C164" s="344"/>
      <c r="D164" s="346"/>
      <c r="E164" s="57"/>
      <c r="F164" s="177">
        <v>44562</v>
      </c>
      <c r="G164" s="264">
        <v>45657</v>
      </c>
      <c r="H164" s="35">
        <f t="shared" ref="H164" si="57">I164+J164+K164+L164</f>
        <v>16.899999999999999</v>
      </c>
      <c r="I164" s="35">
        <v>0</v>
      </c>
      <c r="J164" s="35">
        <v>16.899999999999999</v>
      </c>
      <c r="K164" s="35">
        <v>0</v>
      </c>
      <c r="L164" s="35">
        <v>0</v>
      </c>
      <c r="M164" s="35">
        <f>O164+P164</f>
        <v>16.8</v>
      </c>
      <c r="N164" s="35">
        <v>0</v>
      </c>
      <c r="O164" s="35">
        <v>16.8</v>
      </c>
      <c r="P164" s="35">
        <v>0</v>
      </c>
      <c r="Q164" s="35">
        <v>0</v>
      </c>
      <c r="R164" s="35">
        <f>T164+U164</f>
        <v>16.8</v>
      </c>
      <c r="S164" s="35">
        <v>0</v>
      </c>
      <c r="T164" s="35">
        <v>16.8</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16"/>
      <c r="B165" s="4" t="s">
        <v>562</v>
      </c>
      <c r="C165" s="345"/>
      <c r="D165" s="347"/>
      <c r="E165" s="217"/>
      <c r="F165" s="367" t="s">
        <v>400</v>
      </c>
      <c r="G165" s="368"/>
      <c r="H165" s="218"/>
      <c r="I165" s="218"/>
      <c r="J165" s="218"/>
      <c r="K165" s="218"/>
      <c r="L165" s="218"/>
      <c r="M165" s="218"/>
      <c r="N165" s="218"/>
      <c r="O165" s="218"/>
      <c r="P165" s="218"/>
      <c r="Q165" s="218"/>
      <c r="R165" s="218"/>
      <c r="S165" s="218"/>
      <c r="T165" s="218"/>
      <c r="U165" s="218"/>
      <c r="V165" s="218"/>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20" t="s">
        <v>564</v>
      </c>
      <c r="B166" s="13" t="s">
        <v>465</v>
      </c>
      <c r="C166" s="331" t="s">
        <v>641</v>
      </c>
      <c r="D166" s="19" t="s">
        <v>699</v>
      </c>
      <c r="E166" s="57"/>
      <c r="F166" s="175">
        <v>44562</v>
      </c>
      <c r="G166" s="176">
        <v>45657</v>
      </c>
      <c r="H166" s="34">
        <f t="shared" ref="H166:H168" si="58">I166+J166+K166+L166</f>
        <v>104.8</v>
      </c>
      <c r="I166" s="34">
        <f>I167+I168</f>
        <v>0</v>
      </c>
      <c r="J166" s="34">
        <f>J167+J168</f>
        <v>104.8</v>
      </c>
      <c r="K166" s="34">
        <f t="shared" ref="K166:L166" si="59">K167+K168</f>
        <v>0</v>
      </c>
      <c r="L166" s="34">
        <f t="shared" si="59"/>
        <v>0</v>
      </c>
      <c r="M166" s="34">
        <f t="shared" ref="M166" si="60">N166+O166+P166+Q166</f>
        <v>102.8</v>
      </c>
      <c r="N166" s="34">
        <f>N167+N168</f>
        <v>0</v>
      </c>
      <c r="O166" s="34">
        <f>O167+O168</f>
        <v>102.8</v>
      </c>
      <c r="P166" s="34">
        <f t="shared" ref="P166:Q166" si="61">P167+P168</f>
        <v>0</v>
      </c>
      <c r="Q166" s="34">
        <f t="shared" si="61"/>
        <v>0</v>
      </c>
      <c r="R166" s="34">
        <f t="shared" ref="R166:R168" si="62">S166+T166+U166+V166</f>
        <v>102.8</v>
      </c>
      <c r="S166" s="34">
        <f>S167+S168</f>
        <v>0</v>
      </c>
      <c r="T166" s="34">
        <f>T167+T168</f>
        <v>102.8</v>
      </c>
      <c r="U166" s="34">
        <f t="shared" ref="U166:V166" si="63">U167+U168</f>
        <v>0</v>
      </c>
      <c r="V166" s="34">
        <f t="shared" si="63"/>
        <v>0</v>
      </c>
      <c r="W166" s="6" t="s">
        <v>17</v>
      </c>
      <c r="X166" s="6" t="s">
        <v>17</v>
      </c>
      <c r="Y166" s="6" t="s">
        <v>17</v>
      </c>
      <c r="Z166" s="6" t="s">
        <v>17</v>
      </c>
      <c r="AA166" s="6" t="s">
        <v>17</v>
      </c>
      <c r="AB166" s="6" t="s">
        <v>17</v>
      </c>
      <c r="AC166" s="6" t="s">
        <v>17</v>
      </c>
      <c r="AD166" s="6" t="s">
        <v>17</v>
      </c>
      <c r="AE166" s="6" t="s">
        <v>17</v>
      </c>
      <c r="AF166" s="6" t="s">
        <v>17</v>
      </c>
      <c r="AG166" s="6" t="s">
        <v>17</v>
      </c>
      <c r="AH166" s="6" t="s">
        <v>17</v>
      </c>
    </row>
    <row r="167" spans="1:34" s="3" customFormat="1" ht="125.25" customHeight="1" x14ac:dyDescent="0.25">
      <c r="A167" s="21" t="s">
        <v>246</v>
      </c>
      <c r="B167" s="4" t="s">
        <v>257</v>
      </c>
      <c r="C167" s="332"/>
      <c r="D167" s="198" t="s">
        <v>787</v>
      </c>
      <c r="E167" s="57"/>
      <c r="F167" s="177">
        <v>44562</v>
      </c>
      <c r="G167" s="264">
        <v>45657</v>
      </c>
      <c r="H167" s="35">
        <f t="shared" si="58"/>
        <v>99.8</v>
      </c>
      <c r="I167" s="35">
        <v>0</v>
      </c>
      <c r="J167" s="35">
        <v>99.8</v>
      </c>
      <c r="K167" s="35">
        <v>0</v>
      </c>
      <c r="L167" s="35">
        <v>0</v>
      </c>
      <c r="M167" s="35">
        <v>97.8</v>
      </c>
      <c r="N167" s="35">
        <v>0</v>
      </c>
      <c r="O167" s="35">
        <v>97.8</v>
      </c>
      <c r="P167" s="35">
        <v>0</v>
      </c>
      <c r="Q167" s="35">
        <v>0</v>
      </c>
      <c r="R167" s="35">
        <f>T167+U167</f>
        <v>97.8</v>
      </c>
      <c r="S167" s="35">
        <v>0</v>
      </c>
      <c r="T167" s="35">
        <v>97.8</v>
      </c>
      <c r="U167" s="35">
        <v>0</v>
      </c>
      <c r="V167" s="35">
        <v>0</v>
      </c>
      <c r="W167" s="8" t="s">
        <v>17</v>
      </c>
      <c r="X167" s="219" t="s">
        <v>17</v>
      </c>
      <c r="Y167" s="219" t="s">
        <v>17</v>
      </c>
      <c r="Z167" s="219" t="s">
        <v>17</v>
      </c>
      <c r="AA167" s="219" t="s">
        <v>17</v>
      </c>
      <c r="AB167" s="219" t="s">
        <v>17</v>
      </c>
      <c r="AC167" s="219" t="s">
        <v>17</v>
      </c>
      <c r="AD167" s="219" t="s">
        <v>17</v>
      </c>
      <c r="AE167" s="219" t="s">
        <v>17</v>
      </c>
      <c r="AF167" s="219" t="s">
        <v>17</v>
      </c>
      <c r="AG167" s="219" t="s">
        <v>17</v>
      </c>
      <c r="AH167" s="219" t="s">
        <v>17</v>
      </c>
    </row>
    <row r="168" spans="1:34" s="3" customFormat="1" ht="78.75" x14ac:dyDescent="0.25">
      <c r="A168" s="21" t="s">
        <v>565</v>
      </c>
      <c r="B168" s="4" t="s">
        <v>258</v>
      </c>
      <c r="C168" s="312"/>
      <c r="D168" s="198" t="s">
        <v>699</v>
      </c>
      <c r="E168" s="57"/>
      <c r="F168" s="177">
        <v>44562</v>
      </c>
      <c r="G168" s="264">
        <v>45657</v>
      </c>
      <c r="H168" s="35">
        <f t="shared" si="58"/>
        <v>5</v>
      </c>
      <c r="I168" s="35">
        <v>0</v>
      </c>
      <c r="J168" s="35">
        <v>5</v>
      </c>
      <c r="K168" s="35">
        <v>0</v>
      </c>
      <c r="L168" s="35">
        <v>0</v>
      </c>
      <c r="M168" s="35">
        <v>5</v>
      </c>
      <c r="N168" s="35">
        <v>0</v>
      </c>
      <c r="O168" s="35">
        <v>5</v>
      </c>
      <c r="P168" s="35">
        <v>0</v>
      </c>
      <c r="Q168" s="35">
        <v>0</v>
      </c>
      <c r="R168" s="35">
        <f t="shared" si="62"/>
        <v>5</v>
      </c>
      <c r="S168" s="35">
        <v>0</v>
      </c>
      <c r="T168" s="35">
        <v>5</v>
      </c>
      <c r="U168" s="35">
        <v>0</v>
      </c>
      <c r="V168" s="35">
        <v>0</v>
      </c>
      <c r="W168" s="8" t="s">
        <v>17</v>
      </c>
      <c r="X168" s="219" t="s">
        <v>17</v>
      </c>
      <c r="Y168" s="219" t="s">
        <v>17</v>
      </c>
      <c r="Z168" s="219" t="s">
        <v>17</v>
      </c>
      <c r="AA168" s="219" t="s">
        <v>17</v>
      </c>
      <c r="AB168" s="219" t="s">
        <v>17</v>
      </c>
      <c r="AC168" s="219" t="s">
        <v>17</v>
      </c>
      <c r="AD168" s="219" t="s">
        <v>17</v>
      </c>
      <c r="AE168" s="219" t="s">
        <v>17</v>
      </c>
      <c r="AF168" s="219" t="s">
        <v>17</v>
      </c>
      <c r="AG168" s="219" t="s">
        <v>17</v>
      </c>
      <c r="AH168" s="219" t="s">
        <v>17</v>
      </c>
    </row>
    <row r="169" spans="1:34" s="3" customFormat="1" ht="92.25" customHeight="1" x14ac:dyDescent="0.25">
      <c r="A169" s="216"/>
      <c r="B169" s="117" t="s">
        <v>563</v>
      </c>
      <c r="C169" s="217"/>
      <c r="D169" s="217"/>
      <c r="E169" s="217"/>
      <c r="F169" s="367" t="s">
        <v>400</v>
      </c>
      <c r="G169" s="368"/>
      <c r="H169" s="218"/>
      <c r="I169" s="218"/>
      <c r="J169" s="218"/>
      <c r="K169" s="218"/>
      <c r="L169" s="218"/>
      <c r="M169" s="218"/>
      <c r="N169" s="218"/>
      <c r="O169" s="218"/>
      <c r="P169" s="218"/>
      <c r="Q169" s="218"/>
      <c r="R169" s="218"/>
      <c r="S169" s="218"/>
      <c r="T169" s="218"/>
      <c r="U169" s="218"/>
      <c r="V169" s="218"/>
      <c r="W169" s="109"/>
      <c r="X169" s="109"/>
      <c r="Y169" s="109"/>
      <c r="Z169" s="109" t="s">
        <v>17</v>
      </c>
      <c r="AA169" s="109"/>
      <c r="AB169" s="109"/>
      <c r="AC169" s="109"/>
      <c r="AD169" s="109" t="s">
        <v>17</v>
      </c>
      <c r="AE169" s="109"/>
      <c r="AF169" s="109"/>
      <c r="AG169" s="109"/>
      <c r="AH169" s="109" t="s">
        <v>17</v>
      </c>
    </row>
    <row r="170" spans="1:34" s="207" customFormat="1" ht="125.25" customHeight="1" x14ac:dyDescent="0.25">
      <c r="A170" s="95" t="s">
        <v>566</v>
      </c>
      <c r="B170" s="147" t="s">
        <v>141</v>
      </c>
      <c r="C170" s="220" t="s">
        <v>641</v>
      </c>
      <c r="D170" s="220" t="s">
        <v>699</v>
      </c>
      <c r="E170" s="221"/>
      <c r="F170" s="175">
        <v>44562</v>
      </c>
      <c r="G170" s="176">
        <v>45657</v>
      </c>
      <c r="H170" s="206">
        <f t="shared" ref="H170:H171" si="64">I170+J170+K170+L170</f>
        <v>2704.3999999999996</v>
      </c>
      <c r="I170" s="206">
        <f>I171+I172+I173</f>
        <v>0</v>
      </c>
      <c r="J170" s="206">
        <f>J171+J172+J173</f>
        <v>0</v>
      </c>
      <c r="K170" s="206">
        <f>K171+K172+K173+K174</f>
        <v>2704.3999999999996</v>
      </c>
      <c r="L170" s="206">
        <f>L171+L172+L173</f>
        <v>0</v>
      </c>
      <c r="M170" s="206">
        <f t="shared" ref="M170" si="65">N170+O170+P170+Q170</f>
        <v>2315</v>
      </c>
      <c r="N170" s="206">
        <f>N171+N172+N173</f>
        <v>0</v>
      </c>
      <c r="O170" s="206">
        <f>O171+O172+O173</f>
        <v>0</v>
      </c>
      <c r="P170" s="206">
        <f>P171+P172+P173</f>
        <v>2315</v>
      </c>
      <c r="Q170" s="206">
        <f>Q171+Q172+Q173</f>
        <v>0</v>
      </c>
      <c r="R170" s="206">
        <f>S170+T170+U170+V170</f>
        <v>2315</v>
      </c>
      <c r="S170" s="206">
        <f>S171+S172+S173</f>
        <v>0</v>
      </c>
      <c r="T170" s="206">
        <f>T171+T172+T173</f>
        <v>0</v>
      </c>
      <c r="U170" s="206">
        <f>U171+U172+U173</f>
        <v>2315</v>
      </c>
      <c r="V170" s="206">
        <f>V171+V172+V173</f>
        <v>0</v>
      </c>
      <c r="W170" s="205" t="s">
        <v>17</v>
      </c>
      <c r="X170" s="222" t="s">
        <v>17</v>
      </c>
      <c r="Y170" s="222" t="s">
        <v>17</v>
      </c>
      <c r="Z170" s="222" t="s">
        <v>17</v>
      </c>
      <c r="AA170" s="222" t="s">
        <v>17</v>
      </c>
      <c r="AB170" s="222" t="s">
        <v>17</v>
      </c>
      <c r="AC170" s="222" t="s">
        <v>17</v>
      </c>
      <c r="AD170" s="222" t="s">
        <v>17</v>
      </c>
      <c r="AE170" s="222" t="s">
        <v>17</v>
      </c>
      <c r="AF170" s="222" t="s">
        <v>17</v>
      </c>
      <c r="AG170" s="222" t="s">
        <v>17</v>
      </c>
      <c r="AH170" s="222" t="s">
        <v>17</v>
      </c>
    </row>
    <row r="171" spans="1:34" s="211" customFormat="1" ht="60" customHeight="1" x14ac:dyDescent="0.25">
      <c r="A171" s="212" t="s">
        <v>567</v>
      </c>
      <c r="B171" s="223" t="s">
        <v>142</v>
      </c>
      <c r="C171" s="321" t="s">
        <v>641</v>
      </c>
      <c r="D171" s="321" t="s">
        <v>699</v>
      </c>
      <c r="E171" s="224"/>
      <c r="F171" s="177">
        <v>44562</v>
      </c>
      <c r="G171" s="264">
        <v>45657</v>
      </c>
      <c r="H171" s="210">
        <f t="shared" si="64"/>
        <v>2486.6999999999998</v>
      </c>
      <c r="I171" s="210">
        <v>0</v>
      </c>
      <c r="J171" s="210">
        <v>0</v>
      </c>
      <c r="K171" s="210">
        <v>2486.6999999999998</v>
      </c>
      <c r="L171" s="210">
        <v>0</v>
      </c>
      <c r="M171" s="210">
        <f>O171+P171</f>
        <v>2115</v>
      </c>
      <c r="N171" s="210">
        <v>0</v>
      </c>
      <c r="O171" s="210">
        <v>0</v>
      </c>
      <c r="P171" s="210">
        <v>2115</v>
      </c>
      <c r="Q171" s="210">
        <v>0</v>
      </c>
      <c r="R171" s="210">
        <f>T171+U171</f>
        <v>2115</v>
      </c>
      <c r="S171" s="210">
        <v>0</v>
      </c>
      <c r="T171" s="210">
        <v>0</v>
      </c>
      <c r="U171" s="210">
        <v>2115</v>
      </c>
      <c r="V171" s="210">
        <v>0</v>
      </c>
      <c r="W171" s="209" t="s">
        <v>17</v>
      </c>
      <c r="X171" s="225" t="s">
        <v>17</v>
      </c>
      <c r="Y171" s="225" t="s">
        <v>17</v>
      </c>
      <c r="Z171" s="225" t="s">
        <v>17</v>
      </c>
      <c r="AA171" s="225" t="s">
        <v>17</v>
      </c>
      <c r="AB171" s="225" t="s">
        <v>17</v>
      </c>
      <c r="AC171" s="225" t="s">
        <v>17</v>
      </c>
      <c r="AD171" s="225" t="s">
        <v>17</v>
      </c>
      <c r="AE171" s="225" t="s">
        <v>17</v>
      </c>
      <c r="AF171" s="225" t="s">
        <v>17</v>
      </c>
      <c r="AG171" s="225" t="s">
        <v>17</v>
      </c>
      <c r="AH171" s="225" t="s">
        <v>17</v>
      </c>
    </row>
    <row r="172" spans="1:34" s="211" customFormat="1" ht="41.25" customHeight="1" x14ac:dyDescent="0.25">
      <c r="A172" s="226" t="s">
        <v>568</v>
      </c>
      <c r="B172" s="117" t="s">
        <v>453</v>
      </c>
      <c r="C172" s="394"/>
      <c r="D172" s="394"/>
      <c r="E172" s="227"/>
      <c r="F172" s="177">
        <v>44562</v>
      </c>
      <c r="G172" s="264">
        <v>45657</v>
      </c>
      <c r="H172" s="210">
        <f t="shared" ref="H172" si="66">I172+J172+K172+L172</f>
        <v>217.7</v>
      </c>
      <c r="I172" s="210">
        <v>0</v>
      </c>
      <c r="J172" s="210"/>
      <c r="K172" s="210">
        <v>217.7</v>
      </c>
      <c r="L172" s="210">
        <v>0</v>
      </c>
      <c r="M172" s="210">
        <f>O172+P172</f>
        <v>200</v>
      </c>
      <c r="N172" s="210">
        <v>0</v>
      </c>
      <c r="O172" s="210">
        <v>0</v>
      </c>
      <c r="P172" s="210">
        <v>200</v>
      </c>
      <c r="Q172" s="210">
        <v>0</v>
      </c>
      <c r="R172" s="210">
        <f>T172+U172</f>
        <v>200</v>
      </c>
      <c r="S172" s="210">
        <v>0</v>
      </c>
      <c r="T172" s="210">
        <v>0</v>
      </c>
      <c r="U172" s="210">
        <v>200</v>
      </c>
      <c r="V172" s="210">
        <v>0</v>
      </c>
      <c r="W172" s="209" t="s">
        <v>17</v>
      </c>
      <c r="X172" s="225" t="s">
        <v>17</v>
      </c>
      <c r="Y172" s="225" t="s">
        <v>17</v>
      </c>
      <c r="Z172" s="225" t="s">
        <v>17</v>
      </c>
      <c r="AA172" s="225" t="s">
        <v>17</v>
      </c>
      <c r="AB172" s="225" t="s">
        <v>17</v>
      </c>
      <c r="AC172" s="225" t="s">
        <v>17</v>
      </c>
      <c r="AD172" s="225" t="s">
        <v>17</v>
      </c>
      <c r="AE172" s="225" t="s">
        <v>17</v>
      </c>
      <c r="AF172" s="225" t="s">
        <v>17</v>
      </c>
      <c r="AG172" s="225" t="s">
        <v>17</v>
      </c>
      <c r="AH172" s="225" t="s">
        <v>17</v>
      </c>
    </row>
    <row r="173" spans="1:34" s="211" customFormat="1" ht="56.25" customHeight="1" x14ac:dyDescent="0.25">
      <c r="A173" s="212"/>
      <c r="B173" s="117" t="s">
        <v>716</v>
      </c>
      <c r="C173" s="394"/>
      <c r="D173" s="394"/>
      <c r="E173" s="228"/>
      <c r="F173" s="326" t="s">
        <v>400</v>
      </c>
      <c r="G173" s="327"/>
      <c r="H173" s="229"/>
      <c r="I173" s="229"/>
      <c r="J173" s="229"/>
      <c r="K173" s="229"/>
      <c r="L173" s="229"/>
      <c r="M173" s="229"/>
      <c r="N173" s="229"/>
      <c r="O173" s="229"/>
      <c r="P173" s="229"/>
      <c r="Q173" s="229"/>
      <c r="R173" s="229"/>
      <c r="S173" s="229"/>
      <c r="T173" s="229"/>
      <c r="U173" s="229"/>
      <c r="V173" s="229"/>
      <c r="W173" s="225"/>
      <c r="X173" s="225"/>
      <c r="Y173" s="225"/>
      <c r="Z173" s="225" t="s">
        <v>17</v>
      </c>
      <c r="AA173" s="225"/>
      <c r="AB173" s="225"/>
      <c r="AC173" s="225"/>
      <c r="AD173" s="225" t="s">
        <v>17</v>
      </c>
      <c r="AE173" s="225"/>
      <c r="AF173" s="225"/>
      <c r="AG173" s="225"/>
      <c r="AH173" s="225" t="s">
        <v>17</v>
      </c>
    </row>
    <row r="174" spans="1:34" s="211" customFormat="1" ht="41.25" customHeight="1" x14ac:dyDescent="0.25">
      <c r="A174" s="226" t="s">
        <v>569</v>
      </c>
      <c r="B174" s="117" t="s">
        <v>454</v>
      </c>
      <c r="C174" s="322"/>
      <c r="D174" s="322"/>
      <c r="E174" s="242"/>
      <c r="F174" s="177">
        <v>44562</v>
      </c>
      <c r="G174" s="264">
        <v>45657</v>
      </c>
      <c r="H174" s="210">
        <f t="shared" ref="H174" si="67">I174+J174+K174+L174</f>
        <v>0</v>
      </c>
      <c r="I174" s="210">
        <v>0</v>
      </c>
      <c r="J174" s="210">
        <v>0</v>
      </c>
      <c r="K174" s="210">
        <v>0</v>
      </c>
      <c r="L174" s="210">
        <v>0</v>
      </c>
      <c r="M174" s="210">
        <f t="shared" ref="M174" si="68">N174+O174+P174+Q174</f>
        <v>0</v>
      </c>
      <c r="N174" s="210">
        <v>0</v>
      </c>
      <c r="O174" s="210">
        <v>0</v>
      </c>
      <c r="P174" s="210">
        <v>0</v>
      </c>
      <c r="Q174" s="210">
        <v>0</v>
      </c>
      <c r="R174" s="210">
        <f t="shared" ref="R174" si="69">S174+T174+U174+V174</f>
        <v>0</v>
      </c>
      <c r="S174" s="210">
        <v>0</v>
      </c>
      <c r="T174" s="210">
        <v>0</v>
      </c>
      <c r="U174" s="210">
        <v>0</v>
      </c>
      <c r="V174" s="210">
        <v>0</v>
      </c>
      <c r="W174" s="209"/>
      <c r="X174" s="225"/>
      <c r="Y174" s="225" t="s">
        <v>17</v>
      </c>
      <c r="Z174" s="225" t="s">
        <v>17</v>
      </c>
      <c r="AA174" s="225"/>
      <c r="AB174" s="225"/>
      <c r="AC174" s="225"/>
      <c r="AD174" s="225"/>
      <c r="AE174" s="225"/>
      <c r="AF174" s="225"/>
      <c r="AG174" s="225"/>
      <c r="AH174" s="225"/>
    </row>
    <row r="175" spans="1:34" s="211" customFormat="1" ht="60.75" customHeight="1" x14ac:dyDescent="0.25">
      <c r="A175" s="226"/>
      <c r="B175" s="117" t="s">
        <v>717</v>
      </c>
      <c r="C175" s="323"/>
      <c r="D175" s="323"/>
      <c r="E175" s="242"/>
      <c r="F175" s="178"/>
      <c r="G175" s="178"/>
      <c r="H175" s="210"/>
      <c r="I175" s="229"/>
      <c r="J175" s="229"/>
      <c r="K175" s="229"/>
      <c r="L175" s="229"/>
      <c r="M175" s="229"/>
      <c r="N175" s="229"/>
      <c r="O175" s="229"/>
      <c r="P175" s="229"/>
      <c r="Q175" s="229"/>
      <c r="R175" s="229"/>
      <c r="S175" s="229"/>
      <c r="T175" s="229"/>
      <c r="U175" s="229"/>
      <c r="V175" s="229"/>
      <c r="W175" s="209"/>
      <c r="X175" s="225"/>
      <c r="Y175" s="225"/>
      <c r="Z175" s="225" t="s">
        <v>17</v>
      </c>
      <c r="AA175" s="225"/>
      <c r="AB175" s="225"/>
      <c r="AC175" s="225"/>
      <c r="AD175" s="225" t="s">
        <v>17</v>
      </c>
      <c r="AE175" s="225"/>
      <c r="AF175" s="225"/>
      <c r="AG175" s="225"/>
      <c r="AH175" s="225" t="s">
        <v>17</v>
      </c>
    </row>
    <row r="176" spans="1:34" s="211" customFormat="1" ht="201" customHeight="1" x14ac:dyDescent="0.25">
      <c r="A176" s="294" t="s">
        <v>570</v>
      </c>
      <c r="B176" s="336" t="s">
        <v>696</v>
      </c>
      <c r="C176" s="285" t="s">
        <v>641</v>
      </c>
      <c r="D176" s="286" t="s">
        <v>788</v>
      </c>
      <c r="E176" s="221"/>
      <c r="F176" s="177">
        <v>44562</v>
      </c>
      <c r="G176" s="284">
        <v>45657</v>
      </c>
      <c r="H176" s="210">
        <f t="shared" ref="H176:H182" si="70">J176+K176</f>
        <v>51</v>
      </c>
      <c r="I176" s="229"/>
      <c r="J176" s="229">
        <f>J177+J178</f>
        <v>51</v>
      </c>
      <c r="K176" s="229">
        <v>0</v>
      </c>
      <c r="L176" s="229"/>
      <c r="M176" s="229">
        <f t="shared" ref="M176:M182" si="71">O176+P176</f>
        <v>50.599999999999994</v>
      </c>
      <c r="N176" s="229"/>
      <c r="O176" s="229">
        <f>O177+O178</f>
        <v>50.599999999999994</v>
      </c>
      <c r="P176" s="229">
        <v>0</v>
      </c>
      <c r="Q176" s="229"/>
      <c r="R176" s="229">
        <f t="shared" ref="R176:R182" si="72">T176+U176</f>
        <v>50.599999999999994</v>
      </c>
      <c r="S176" s="229"/>
      <c r="T176" s="229">
        <f>T177+T178</f>
        <v>50.599999999999994</v>
      </c>
      <c r="U176" s="229">
        <v>0</v>
      </c>
      <c r="V176" s="229"/>
      <c r="W176" s="209" t="s">
        <v>17</v>
      </c>
      <c r="X176" s="225" t="s">
        <v>17</v>
      </c>
      <c r="Y176" s="225" t="s">
        <v>17</v>
      </c>
      <c r="Z176" s="225" t="s">
        <v>17</v>
      </c>
      <c r="AA176" s="225" t="s">
        <v>17</v>
      </c>
      <c r="AB176" s="225" t="s">
        <v>17</v>
      </c>
      <c r="AC176" s="225" t="s">
        <v>17</v>
      </c>
      <c r="AD176" s="225" t="s">
        <v>17</v>
      </c>
      <c r="AE176" s="225" t="s">
        <v>17</v>
      </c>
      <c r="AF176" s="225" t="s">
        <v>17</v>
      </c>
      <c r="AG176" s="225" t="s">
        <v>17</v>
      </c>
      <c r="AH176" s="225" t="s">
        <v>17</v>
      </c>
    </row>
    <row r="177" spans="1:36" s="211" customFormat="1" ht="126" customHeight="1" x14ac:dyDescent="0.25">
      <c r="A177" s="255"/>
      <c r="B177" s="337"/>
      <c r="C177" s="318" t="s">
        <v>641</v>
      </c>
      <c r="D177" s="286" t="s">
        <v>701</v>
      </c>
      <c r="E177" s="221"/>
      <c r="F177" s="177">
        <v>44562</v>
      </c>
      <c r="G177" s="287">
        <v>45657</v>
      </c>
      <c r="H177" s="210">
        <f t="shared" si="70"/>
        <v>34</v>
      </c>
      <c r="I177" s="229"/>
      <c r="J177" s="229">
        <f>J179+J181</f>
        <v>34</v>
      </c>
      <c r="K177" s="229">
        <f>K179+K181</f>
        <v>0</v>
      </c>
      <c r="L177" s="229"/>
      <c r="M177" s="229">
        <f t="shared" si="71"/>
        <v>33.699999999999996</v>
      </c>
      <c r="N177" s="229"/>
      <c r="O177" s="229">
        <f>O179+O181</f>
        <v>33.699999999999996</v>
      </c>
      <c r="P177" s="229">
        <f>P179+P181</f>
        <v>0</v>
      </c>
      <c r="Q177" s="229"/>
      <c r="R177" s="229">
        <f t="shared" si="72"/>
        <v>33.699999999999996</v>
      </c>
      <c r="S177" s="229"/>
      <c r="T177" s="229">
        <f>T179+T181</f>
        <v>33.699999999999996</v>
      </c>
      <c r="U177" s="229">
        <f>U179+U181</f>
        <v>0</v>
      </c>
      <c r="V177" s="229"/>
      <c r="W177" s="209"/>
      <c r="X177" s="225"/>
      <c r="Y177" s="225"/>
      <c r="Z177" s="225"/>
      <c r="AA177" s="225"/>
      <c r="AB177" s="225"/>
      <c r="AC177" s="225"/>
      <c r="AD177" s="225"/>
      <c r="AE177" s="225"/>
      <c r="AF177" s="225"/>
      <c r="AG177" s="225"/>
      <c r="AH177" s="225"/>
    </row>
    <row r="178" spans="1:36" s="211" customFormat="1" ht="111" customHeight="1" x14ac:dyDescent="0.25">
      <c r="A178" s="255"/>
      <c r="B178" s="338"/>
      <c r="C178" s="342"/>
      <c r="D178" s="286" t="s">
        <v>699</v>
      </c>
      <c r="E178" s="221"/>
      <c r="F178" s="177">
        <v>44562</v>
      </c>
      <c r="G178" s="287">
        <v>45657</v>
      </c>
      <c r="H178" s="210">
        <f t="shared" si="70"/>
        <v>17</v>
      </c>
      <c r="I178" s="229"/>
      <c r="J178" s="229">
        <f>J180+J182</f>
        <v>17</v>
      </c>
      <c r="K178" s="229">
        <f>K180+K182</f>
        <v>0</v>
      </c>
      <c r="L178" s="229"/>
      <c r="M178" s="229">
        <f t="shared" si="71"/>
        <v>16.899999999999999</v>
      </c>
      <c r="N178" s="229"/>
      <c r="O178" s="229">
        <f>O180+O182</f>
        <v>16.899999999999999</v>
      </c>
      <c r="P178" s="229">
        <f>P180+P182</f>
        <v>0</v>
      </c>
      <c r="Q178" s="229"/>
      <c r="R178" s="229">
        <f t="shared" si="72"/>
        <v>16.899999999999999</v>
      </c>
      <c r="S178" s="229"/>
      <c r="T178" s="229">
        <f>T180+T182</f>
        <v>16.899999999999999</v>
      </c>
      <c r="U178" s="229">
        <f>U180+U182</f>
        <v>0</v>
      </c>
      <c r="V178" s="229"/>
      <c r="W178" s="209"/>
      <c r="X178" s="225"/>
      <c r="Y178" s="225"/>
      <c r="Z178" s="225"/>
      <c r="AA178" s="225"/>
      <c r="AB178" s="225"/>
      <c r="AC178" s="225"/>
      <c r="AD178" s="225"/>
      <c r="AE178" s="225"/>
      <c r="AF178" s="225"/>
      <c r="AG178" s="225"/>
      <c r="AH178" s="225"/>
    </row>
    <row r="179" spans="1:36" s="211" customFormat="1" ht="129.75" customHeight="1" x14ac:dyDescent="0.25">
      <c r="A179" s="318"/>
      <c r="B179" s="339" t="s">
        <v>695</v>
      </c>
      <c r="C179" s="318" t="s">
        <v>641</v>
      </c>
      <c r="D179" s="288" t="s">
        <v>700</v>
      </c>
      <c r="E179" s="221"/>
      <c r="F179" s="177">
        <v>44562</v>
      </c>
      <c r="G179" s="284">
        <v>45657</v>
      </c>
      <c r="H179" s="210">
        <f t="shared" si="70"/>
        <v>33.6</v>
      </c>
      <c r="I179" s="229"/>
      <c r="J179" s="229">
        <v>33.6</v>
      </c>
      <c r="K179" s="229">
        <v>0</v>
      </c>
      <c r="L179" s="229"/>
      <c r="M179" s="229">
        <f t="shared" si="71"/>
        <v>33.299999999999997</v>
      </c>
      <c r="N179" s="229"/>
      <c r="O179" s="229">
        <v>33.299999999999997</v>
      </c>
      <c r="P179" s="229">
        <v>0</v>
      </c>
      <c r="Q179" s="229"/>
      <c r="R179" s="229">
        <f t="shared" si="72"/>
        <v>33.299999999999997</v>
      </c>
      <c r="S179" s="229"/>
      <c r="T179" s="229">
        <v>33.299999999999997</v>
      </c>
      <c r="U179" s="229">
        <v>0</v>
      </c>
      <c r="V179" s="229"/>
      <c r="W179" s="209" t="s">
        <v>17</v>
      </c>
      <c r="X179" s="225" t="s">
        <v>17</v>
      </c>
      <c r="Y179" s="225" t="s">
        <v>17</v>
      </c>
      <c r="Z179" s="225" t="s">
        <v>17</v>
      </c>
      <c r="AA179" s="225" t="s">
        <v>17</v>
      </c>
      <c r="AB179" s="225" t="s">
        <v>17</v>
      </c>
      <c r="AC179" s="225" t="s">
        <v>17</v>
      </c>
      <c r="AD179" s="225" t="s">
        <v>17</v>
      </c>
      <c r="AE179" s="225" t="s">
        <v>17</v>
      </c>
      <c r="AF179" s="225" t="s">
        <v>17</v>
      </c>
      <c r="AG179" s="225" t="s">
        <v>17</v>
      </c>
      <c r="AH179" s="225" t="s">
        <v>17</v>
      </c>
    </row>
    <row r="180" spans="1:36" s="211" customFormat="1" ht="129.75" customHeight="1" x14ac:dyDescent="0.25">
      <c r="A180" s="342"/>
      <c r="B180" s="338"/>
      <c r="C180" s="342"/>
      <c r="D180" s="288" t="s">
        <v>699</v>
      </c>
      <c r="E180" s="221"/>
      <c r="F180" s="177">
        <v>44562</v>
      </c>
      <c r="G180" s="287">
        <v>45657</v>
      </c>
      <c r="H180" s="210">
        <f t="shared" si="70"/>
        <v>16.8</v>
      </c>
      <c r="I180" s="229"/>
      <c r="J180" s="229">
        <v>16.8</v>
      </c>
      <c r="K180" s="229">
        <v>0</v>
      </c>
      <c r="L180" s="229"/>
      <c r="M180" s="229">
        <f t="shared" si="71"/>
        <v>16.7</v>
      </c>
      <c r="N180" s="229"/>
      <c r="O180" s="229">
        <v>16.7</v>
      </c>
      <c r="P180" s="229">
        <v>0</v>
      </c>
      <c r="Q180" s="229"/>
      <c r="R180" s="229">
        <f t="shared" si="72"/>
        <v>16.7</v>
      </c>
      <c r="S180" s="229"/>
      <c r="T180" s="229">
        <v>16.7</v>
      </c>
      <c r="U180" s="229">
        <v>0</v>
      </c>
      <c r="V180" s="229"/>
      <c r="W180" s="209"/>
      <c r="X180" s="225"/>
      <c r="Y180" s="225"/>
      <c r="Z180" s="225"/>
      <c r="AA180" s="225"/>
      <c r="AB180" s="225"/>
      <c r="AC180" s="225"/>
      <c r="AD180" s="225"/>
      <c r="AE180" s="225"/>
      <c r="AF180" s="225"/>
      <c r="AG180" s="225"/>
      <c r="AH180" s="225"/>
    </row>
    <row r="181" spans="1:36" s="211" customFormat="1" ht="129.75" customHeight="1" x14ac:dyDescent="0.25">
      <c r="A181" s="255"/>
      <c r="B181" s="339" t="s">
        <v>694</v>
      </c>
      <c r="C181" s="318" t="s">
        <v>641</v>
      </c>
      <c r="D181" s="288" t="s">
        <v>700</v>
      </c>
      <c r="E181" s="221"/>
      <c r="F181" s="177">
        <v>44562</v>
      </c>
      <c r="G181" s="284">
        <v>45657</v>
      </c>
      <c r="H181" s="210">
        <f t="shared" si="70"/>
        <v>0.4</v>
      </c>
      <c r="I181" s="229"/>
      <c r="J181" s="229">
        <v>0.4</v>
      </c>
      <c r="K181" s="229">
        <v>0</v>
      </c>
      <c r="L181" s="229"/>
      <c r="M181" s="229">
        <f t="shared" si="71"/>
        <v>0.4</v>
      </c>
      <c r="N181" s="229"/>
      <c r="O181" s="229">
        <v>0.4</v>
      </c>
      <c r="P181" s="229">
        <v>0</v>
      </c>
      <c r="Q181" s="229"/>
      <c r="R181" s="229">
        <f t="shared" si="72"/>
        <v>0.4</v>
      </c>
      <c r="S181" s="229"/>
      <c r="T181" s="229">
        <v>0.4</v>
      </c>
      <c r="U181" s="229">
        <v>0</v>
      </c>
      <c r="V181" s="229"/>
      <c r="W181" s="209" t="s">
        <v>17</v>
      </c>
      <c r="X181" s="225" t="s">
        <v>17</v>
      </c>
      <c r="Y181" s="225" t="s">
        <v>17</v>
      </c>
      <c r="Z181" s="225" t="s">
        <v>17</v>
      </c>
      <c r="AA181" s="225" t="s">
        <v>17</v>
      </c>
      <c r="AB181" s="225" t="s">
        <v>17</v>
      </c>
      <c r="AC181" s="225" t="s">
        <v>17</v>
      </c>
      <c r="AD181" s="225" t="s">
        <v>17</v>
      </c>
      <c r="AE181" s="225" t="s">
        <v>17</v>
      </c>
      <c r="AF181" s="225" t="s">
        <v>17</v>
      </c>
      <c r="AG181" s="225" t="s">
        <v>17</v>
      </c>
      <c r="AH181" s="225" t="s">
        <v>17</v>
      </c>
    </row>
    <row r="182" spans="1:36" s="211" customFormat="1" ht="108.75" customHeight="1" x14ac:dyDescent="0.25">
      <c r="A182" s="255"/>
      <c r="B182" s="338"/>
      <c r="C182" s="342"/>
      <c r="D182" s="288" t="s">
        <v>699</v>
      </c>
      <c r="E182" s="221"/>
      <c r="F182" s="177"/>
      <c r="G182" s="287"/>
      <c r="H182" s="210">
        <f t="shared" si="70"/>
        <v>0.2</v>
      </c>
      <c r="I182" s="229"/>
      <c r="J182" s="229">
        <v>0.2</v>
      </c>
      <c r="K182" s="229">
        <v>0</v>
      </c>
      <c r="L182" s="229"/>
      <c r="M182" s="229">
        <f t="shared" si="71"/>
        <v>0.2</v>
      </c>
      <c r="N182" s="229"/>
      <c r="O182" s="229">
        <v>0.2</v>
      </c>
      <c r="P182" s="229">
        <v>0</v>
      </c>
      <c r="Q182" s="229"/>
      <c r="R182" s="229">
        <f t="shared" si="72"/>
        <v>0.2</v>
      </c>
      <c r="S182" s="229"/>
      <c r="T182" s="229">
        <v>0.2</v>
      </c>
      <c r="U182" s="229">
        <v>0</v>
      </c>
      <c r="V182" s="229"/>
      <c r="W182" s="209"/>
      <c r="X182" s="225"/>
      <c r="Y182" s="225"/>
      <c r="Z182" s="225"/>
      <c r="AA182" s="225"/>
      <c r="AB182" s="225"/>
      <c r="AC182" s="225"/>
      <c r="AD182" s="225"/>
      <c r="AE182" s="225"/>
      <c r="AF182" s="225"/>
      <c r="AG182" s="225"/>
      <c r="AH182" s="225"/>
    </row>
    <row r="183" spans="1:36" s="211" customFormat="1" ht="57.75" customHeight="1" x14ac:dyDescent="0.25">
      <c r="A183" s="255"/>
      <c r="B183" s="117" t="s">
        <v>718</v>
      </c>
      <c r="C183" s="285"/>
      <c r="D183" s="285"/>
      <c r="E183" s="221"/>
      <c r="F183" s="178"/>
      <c r="G183" s="179"/>
      <c r="H183" s="210"/>
      <c r="I183" s="229"/>
      <c r="J183" s="229"/>
      <c r="K183" s="229"/>
      <c r="L183" s="229"/>
      <c r="M183" s="229"/>
      <c r="N183" s="229"/>
      <c r="O183" s="229"/>
      <c r="P183" s="229"/>
      <c r="Q183" s="229"/>
      <c r="R183" s="229"/>
      <c r="S183" s="229"/>
      <c r="T183" s="229"/>
      <c r="U183" s="229"/>
      <c r="V183" s="229"/>
      <c r="W183" s="209"/>
      <c r="X183" s="225"/>
      <c r="Y183" s="225"/>
      <c r="Z183" s="225" t="s">
        <v>17</v>
      </c>
      <c r="AA183" s="225"/>
      <c r="AB183" s="225"/>
      <c r="AC183" s="225"/>
      <c r="AD183" s="225" t="s">
        <v>17</v>
      </c>
      <c r="AE183" s="225"/>
      <c r="AF183" s="225"/>
      <c r="AG183" s="225"/>
      <c r="AH183" s="225" t="s">
        <v>17</v>
      </c>
    </row>
    <row r="184" spans="1:36" s="211" customFormat="1" ht="99" customHeight="1" x14ac:dyDescent="0.25">
      <c r="A184" s="238" t="s">
        <v>570</v>
      </c>
      <c r="B184" s="147" t="s">
        <v>448</v>
      </c>
      <c r="C184" s="340" t="s">
        <v>641</v>
      </c>
      <c r="D184" s="321" t="s">
        <v>452</v>
      </c>
      <c r="E184" s="321" t="s">
        <v>159</v>
      </c>
      <c r="F184" s="175">
        <v>44562</v>
      </c>
      <c r="G184" s="176">
        <v>45657</v>
      </c>
      <c r="H184" s="206">
        <f>H185</f>
        <v>4843</v>
      </c>
      <c r="I184" s="240"/>
      <c r="J184" s="240">
        <f>J185</f>
        <v>0</v>
      </c>
      <c r="K184" s="240">
        <f>K185</f>
        <v>4843</v>
      </c>
      <c r="L184" s="240"/>
      <c r="M184" s="240">
        <f>M185</f>
        <v>4600</v>
      </c>
      <c r="N184" s="240"/>
      <c r="O184" s="240">
        <f>O185</f>
        <v>0</v>
      </c>
      <c r="P184" s="240">
        <f>P185</f>
        <v>4600</v>
      </c>
      <c r="Q184" s="240"/>
      <c r="R184" s="240">
        <f>R185</f>
        <v>4600</v>
      </c>
      <c r="S184" s="240"/>
      <c r="T184" s="240">
        <f>T185</f>
        <v>0</v>
      </c>
      <c r="U184" s="240">
        <f>U185</f>
        <v>4600</v>
      </c>
      <c r="V184" s="229"/>
      <c r="W184" s="209" t="s">
        <v>17</v>
      </c>
      <c r="X184" s="225" t="s">
        <v>17</v>
      </c>
      <c r="Y184" s="225" t="s">
        <v>17</v>
      </c>
      <c r="Z184" s="225" t="s">
        <v>17</v>
      </c>
      <c r="AA184" s="225" t="s">
        <v>17</v>
      </c>
      <c r="AB184" s="225" t="s">
        <v>17</v>
      </c>
      <c r="AC184" s="225" t="s">
        <v>17</v>
      </c>
      <c r="AD184" s="225" t="s">
        <v>17</v>
      </c>
      <c r="AE184" s="225" t="s">
        <v>17</v>
      </c>
      <c r="AF184" s="225" t="s">
        <v>17</v>
      </c>
      <c r="AG184" s="225" t="s">
        <v>17</v>
      </c>
      <c r="AH184" s="225" t="s">
        <v>17</v>
      </c>
    </row>
    <row r="185" spans="1:36" s="211" customFormat="1" ht="91.5" customHeight="1" x14ac:dyDescent="0.25">
      <c r="A185" s="226" t="s">
        <v>435</v>
      </c>
      <c r="B185" s="117" t="s">
        <v>449</v>
      </c>
      <c r="C185" s="341"/>
      <c r="D185" s="322"/>
      <c r="E185" s="394"/>
      <c r="F185" s="177">
        <v>44562</v>
      </c>
      <c r="G185" s="264">
        <v>45657</v>
      </c>
      <c r="H185" s="210">
        <f>J185+K185</f>
        <v>4843</v>
      </c>
      <c r="I185" s="229"/>
      <c r="J185" s="229">
        <v>0</v>
      </c>
      <c r="K185" s="229">
        <v>4843</v>
      </c>
      <c r="L185" s="229"/>
      <c r="M185" s="229">
        <f>O185+P185</f>
        <v>4600</v>
      </c>
      <c r="N185" s="229"/>
      <c r="O185" s="229">
        <v>0</v>
      </c>
      <c r="P185" s="229">
        <v>4600</v>
      </c>
      <c r="Q185" s="229"/>
      <c r="R185" s="229">
        <f>T185+U185</f>
        <v>4600</v>
      </c>
      <c r="S185" s="229"/>
      <c r="T185" s="229">
        <v>0</v>
      </c>
      <c r="U185" s="229">
        <v>4600</v>
      </c>
      <c r="V185" s="229"/>
      <c r="W185" s="209" t="s">
        <v>17</v>
      </c>
      <c r="X185" s="225" t="s">
        <v>17</v>
      </c>
      <c r="Y185" s="225" t="s">
        <v>17</v>
      </c>
      <c r="Z185" s="225" t="s">
        <v>17</v>
      </c>
      <c r="AA185" s="225" t="s">
        <v>17</v>
      </c>
      <c r="AB185" s="225" t="s">
        <v>17</v>
      </c>
      <c r="AC185" s="225" t="s">
        <v>17</v>
      </c>
      <c r="AD185" s="225" t="s">
        <v>17</v>
      </c>
      <c r="AE185" s="225" t="s">
        <v>17</v>
      </c>
      <c r="AF185" s="225" t="s">
        <v>17</v>
      </c>
      <c r="AG185" s="225" t="s">
        <v>17</v>
      </c>
      <c r="AH185" s="225" t="s">
        <v>17</v>
      </c>
    </row>
    <row r="186" spans="1:36" s="211" customFormat="1" ht="66.75" customHeight="1" x14ac:dyDescent="0.25">
      <c r="A186" s="255"/>
      <c r="B186" s="117" t="s">
        <v>719</v>
      </c>
      <c r="C186" s="323"/>
      <c r="D186" s="323"/>
      <c r="E186" s="394"/>
      <c r="F186" s="178"/>
      <c r="G186" s="179"/>
      <c r="H186" s="210"/>
      <c r="I186" s="229"/>
      <c r="J186" s="229"/>
      <c r="K186" s="229"/>
      <c r="L186" s="229"/>
      <c r="M186" s="229"/>
      <c r="N186" s="229"/>
      <c r="O186" s="229"/>
      <c r="P186" s="229"/>
      <c r="Q186" s="229"/>
      <c r="R186" s="229"/>
      <c r="S186" s="229"/>
      <c r="T186" s="229"/>
      <c r="U186" s="229"/>
      <c r="V186" s="229"/>
      <c r="W186" s="209" t="s">
        <v>17</v>
      </c>
      <c r="X186" s="225" t="s">
        <v>17</v>
      </c>
      <c r="Y186" s="225" t="s">
        <v>17</v>
      </c>
      <c r="Z186" s="225" t="s">
        <v>17</v>
      </c>
      <c r="AA186" s="225" t="s">
        <v>17</v>
      </c>
      <c r="AB186" s="225" t="s">
        <v>17</v>
      </c>
      <c r="AC186" s="225" t="s">
        <v>17</v>
      </c>
      <c r="AD186" s="225" t="s">
        <v>17</v>
      </c>
      <c r="AE186" s="225" t="s">
        <v>17</v>
      </c>
      <c r="AF186" s="225" t="s">
        <v>17</v>
      </c>
      <c r="AG186" s="225" t="s">
        <v>17</v>
      </c>
      <c r="AH186" s="225" t="s">
        <v>17</v>
      </c>
    </row>
    <row r="187" spans="1:36" s="211" customFormat="1" ht="92.25" customHeight="1" x14ac:dyDescent="0.25">
      <c r="A187" s="239" t="s">
        <v>571</v>
      </c>
      <c r="B187" s="147" t="s">
        <v>450</v>
      </c>
      <c r="C187" s="321" t="s">
        <v>641</v>
      </c>
      <c r="D187" s="321" t="s">
        <v>452</v>
      </c>
      <c r="E187" s="394"/>
      <c r="F187" s="175">
        <v>44562</v>
      </c>
      <c r="G187" s="176">
        <v>45657</v>
      </c>
      <c r="H187" s="206">
        <f>J187+K187</f>
        <v>0</v>
      </c>
      <c r="I187" s="240"/>
      <c r="J187" s="240">
        <f>J188</f>
        <v>0</v>
      </c>
      <c r="K187" s="240">
        <f>K188</f>
        <v>0</v>
      </c>
      <c r="L187" s="240"/>
      <c r="M187" s="240">
        <v>0</v>
      </c>
      <c r="N187" s="240"/>
      <c r="O187" s="240">
        <f>O188</f>
        <v>0</v>
      </c>
      <c r="P187" s="240">
        <f>P188</f>
        <v>0</v>
      </c>
      <c r="Q187" s="240"/>
      <c r="R187" s="240">
        <f>T187+U187</f>
        <v>0</v>
      </c>
      <c r="S187" s="240"/>
      <c r="T187" s="240">
        <f>T188</f>
        <v>0</v>
      </c>
      <c r="U187" s="240">
        <f>U188</f>
        <v>0</v>
      </c>
      <c r="V187" s="229"/>
      <c r="W187" s="209" t="s">
        <v>17</v>
      </c>
      <c r="X187" s="225" t="s">
        <v>17</v>
      </c>
      <c r="Y187" s="225" t="s">
        <v>17</v>
      </c>
      <c r="Z187" s="225" t="s">
        <v>17</v>
      </c>
      <c r="AA187" s="225" t="s">
        <v>17</v>
      </c>
      <c r="AB187" s="225" t="s">
        <v>17</v>
      </c>
      <c r="AC187" s="225" t="s">
        <v>17</v>
      </c>
      <c r="AD187" s="225" t="s">
        <v>17</v>
      </c>
      <c r="AE187" s="225" t="s">
        <v>17</v>
      </c>
      <c r="AF187" s="225" t="s">
        <v>17</v>
      </c>
      <c r="AG187" s="225" t="s">
        <v>17</v>
      </c>
      <c r="AH187" s="225" t="s">
        <v>17</v>
      </c>
    </row>
    <row r="188" spans="1:36" s="211" customFormat="1" ht="91.5" customHeight="1" x14ac:dyDescent="0.25">
      <c r="A188" s="238" t="s">
        <v>470</v>
      </c>
      <c r="B188" s="117" t="s">
        <v>451</v>
      </c>
      <c r="C188" s="322"/>
      <c r="D188" s="322"/>
      <c r="E188" s="394"/>
      <c r="F188" s="177">
        <v>44562</v>
      </c>
      <c r="G188" s="264">
        <v>45657</v>
      </c>
      <c r="H188" s="210">
        <f>K188</f>
        <v>0</v>
      </c>
      <c r="I188" s="229"/>
      <c r="J188" s="229">
        <v>0</v>
      </c>
      <c r="K188" s="229">
        <v>0</v>
      </c>
      <c r="L188" s="229"/>
      <c r="M188" s="229">
        <f>O188+P188</f>
        <v>0</v>
      </c>
      <c r="N188" s="229"/>
      <c r="O188" s="229">
        <v>0</v>
      </c>
      <c r="P188" s="229">
        <v>0</v>
      </c>
      <c r="Q188" s="229"/>
      <c r="R188" s="229">
        <f>T188+U188</f>
        <v>0</v>
      </c>
      <c r="S188" s="229"/>
      <c r="T188" s="229">
        <v>0</v>
      </c>
      <c r="U188" s="229">
        <v>0</v>
      </c>
      <c r="V188" s="229"/>
      <c r="W188" s="209" t="s">
        <v>17</v>
      </c>
      <c r="X188" s="225" t="s">
        <v>17</v>
      </c>
      <c r="Y188" s="225" t="s">
        <v>17</v>
      </c>
      <c r="Z188" s="225" t="s">
        <v>17</v>
      </c>
      <c r="AA188" s="225" t="s">
        <v>17</v>
      </c>
      <c r="AB188" s="225" t="s">
        <v>17</v>
      </c>
      <c r="AC188" s="225" t="s">
        <v>17</v>
      </c>
      <c r="AD188" s="225" t="s">
        <v>17</v>
      </c>
      <c r="AE188" s="225" t="s">
        <v>17</v>
      </c>
      <c r="AF188" s="225" t="s">
        <v>17</v>
      </c>
      <c r="AG188" s="225" t="s">
        <v>17</v>
      </c>
      <c r="AH188" s="225" t="s">
        <v>17</v>
      </c>
    </row>
    <row r="189" spans="1:36" s="211" customFormat="1" ht="96" customHeight="1" x14ac:dyDescent="0.25">
      <c r="A189" s="238"/>
      <c r="B189" s="117" t="s">
        <v>720</v>
      </c>
      <c r="C189" s="323"/>
      <c r="D189" s="323"/>
      <c r="E189" s="323"/>
      <c r="F189" s="177">
        <v>44562</v>
      </c>
      <c r="G189" s="264">
        <v>45657</v>
      </c>
      <c r="H189" s="210"/>
      <c r="I189" s="229"/>
      <c r="J189" s="229"/>
      <c r="K189" s="229"/>
      <c r="L189" s="229"/>
      <c r="M189" s="229"/>
      <c r="N189" s="229"/>
      <c r="O189" s="229"/>
      <c r="P189" s="229"/>
      <c r="Q189" s="229"/>
      <c r="R189" s="229"/>
      <c r="S189" s="229"/>
      <c r="T189" s="229"/>
      <c r="U189" s="229"/>
      <c r="V189" s="229"/>
      <c r="W189" s="209" t="s">
        <v>17</v>
      </c>
      <c r="X189" s="225" t="s">
        <v>17</v>
      </c>
      <c r="Y189" s="225" t="s">
        <v>17</v>
      </c>
      <c r="Z189" s="225" t="s">
        <v>17</v>
      </c>
      <c r="AA189" s="225" t="s">
        <v>17</v>
      </c>
      <c r="AB189" s="225" t="s">
        <v>17</v>
      </c>
      <c r="AC189" s="225" t="s">
        <v>17</v>
      </c>
      <c r="AD189" s="225" t="s">
        <v>17</v>
      </c>
      <c r="AE189" s="225" t="s">
        <v>17</v>
      </c>
      <c r="AF189" s="225" t="s">
        <v>17</v>
      </c>
      <c r="AG189" s="225" t="s">
        <v>17</v>
      </c>
      <c r="AH189" s="225" t="s">
        <v>17</v>
      </c>
    </row>
    <row r="190" spans="1:36" s="7" customFormat="1" ht="33.75" customHeight="1" x14ac:dyDescent="0.25">
      <c r="A190" s="328" t="s">
        <v>59</v>
      </c>
      <c r="B190" s="420"/>
      <c r="C190" s="420"/>
      <c r="D190" s="421"/>
      <c r="E190" s="110"/>
      <c r="F190" s="52"/>
      <c r="G190" s="53"/>
      <c r="H190" s="230">
        <f>H120+H135+H141+H146+H150+H158+H154+H162+H166+H170+H184+H187+H116+H176</f>
        <v>141777.9</v>
      </c>
      <c r="I190" s="230">
        <f>I120+I135+I141+I150+I158+I166+I170</f>
        <v>0</v>
      </c>
      <c r="J190" s="230">
        <f>J120+J135+J141+J146+J150+J158+J154+J162+J166+J170+J184+J187+J176</f>
        <v>2670.9000000000005</v>
      </c>
      <c r="K190" s="230">
        <f>K120+K135+K141+K146+K150+K158+K154+K162+K166+K170+K184+K187+K116</f>
        <v>139107</v>
      </c>
      <c r="L190" s="230">
        <f>L120+L135+L141+L150+L158+L166+L170</f>
        <v>0</v>
      </c>
      <c r="M190" s="230">
        <f>M120+M135+M141+M146+M150+M158+M154+M162+M166+M170+M184+M187+M116+M176</f>
        <v>110749.6</v>
      </c>
      <c r="N190" s="230">
        <f>N120+N135+N141+N146+N150+N158+N154+N162+N166+N170+N184+N187</f>
        <v>0</v>
      </c>
      <c r="O190" s="230">
        <f>O120+O135+O141+O146+O150+O158+O154+O162+O166+O170+O184+O187+O176</f>
        <v>1494.1999999999998</v>
      </c>
      <c r="P190" s="230">
        <f>P120+P135+P141+P146+P150+P158+P154+P162+P166+P170+P184+P187+P116</f>
        <v>109255.4</v>
      </c>
      <c r="Q190" s="230">
        <f>Q120+Q135+Q141+Q146+Q150+Q158+Q154+Q162+Q166+Q170+Q184+Q187</f>
        <v>0</v>
      </c>
      <c r="R190" s="230">
        <f>R120+R135+R141+R146+R150+R158+R154+R162+R166+R170+R184+R187+R116+R176</f>
        <v>110880.00000000001</v>
      </c>
      <c r="S190" s="230">
        <f>S120+S135+S141+S146+S150+S158+S154+S162+S166+S170+S184+S187</f>
        <v>0</v>
      </c>
      <c r="T190" s="230">
        <f>T120+T135+T141+T146+T150+T158+T154+T162+T166+T170+T184+T187+T176</f>
        <v>1494.1999999999998</v>
      </c>
      <c r="U190" s="230">
        <f>U120+U135+U141+U146+U150+U158+U154+U162+U166+U170+U184+U187+U116</f>
        <v>109385.8</v>
      </c>
      <c r="V190" s="230">
        <f>V120+V135+V141+V150+V158+V166+V170</f>
        <v>0</v>
      </c>
      <c r="W190" s="22"/>
      <c r="X190" s="22"/>
      <c r="Y190" s="22"/>
      <c r="Z190" s="22"/>
      <c r="AA190" s="22"/>
      <c r="AB190" s="22"/>
      <c r="AC190" s="22"/>
      <c r="AD190" s="22"/>
      <c r="AE190" s="22"/>
      <c r="AF190" s="22"/>
      <c r="AG190" s="22"/>
      <c r="AH190" s="22"/>
      <c r="AJ190" s="231"/>
    </row>
    <row r="191" spans="1:36" s="51" customFormat="1" ht="39.75" customHeight="1" x14ac:dyDescent="0.25">
      <c r="A191" s="375" t="s">
        <v>237</v>
      </c>
      <c r="B191" s="376"/>
      <c r="C191" s="376"/>
      <c r="D191" s="376"/>
      <c r="E191" s="376"/>
      <c r="F191" s="376"/>
      <c r="G191" s="376"/>
      <c r="H191" s="376"/>
      <c r="I191" s="376"/>
      <c r="J191" s="376"/>
      <c r="K191" s="376"/>
      <c r="L191" s="376"/>
      <c r="M191" s="376"/>
      <c r="N191" s="376"/>
      <c r="O191" s="376"/>
      <c r="P191" s="376"/>
      <c r="Q191" s="376"/>
      <c r="R191" s="376"/>
      <c r="S191" s="376"/>
      <c r="T191" s="376"/>
      <c r="U191" s="376"/>
      <c r="V191" s="376"/>
      <c r="W191" s="376"/>
      <c r="X191" s="376"/>
      <c r="Y191" s="376"/>
      <c r="Z191" s="376"/>
      <c r="AA191" s="376"/>
      <c r="AB191" s="376"/>
      <c r="AC191" s="376"/>
      <c r="AD191" s="376"/>
      <c r="AE191" s="376"/>
      <c r="AF191" s="376"/>
      <c r="AG191" s="376"/>
      <c r="AH191" s="377"/>
    </row>
    <row r="192" spans="1:36" s="3" customFormat="1" ht="31.5" customHeight="1" x14ac:dyDescent="0.25">
      <c r="A192" s="362" t="s">
        <v>546</v>
      </c>
      <c r="B192" s="334"/>
      <c r="C192" s="334"/>
      <c r="D192" s="334"/>
      <c r="E192" s="334"/>
      <c r="F192" s="334"/>
      <c r="G192" s="334"/>
      <c r="H192" s="334"/>
      <c r="I192" s="334"/>
      <c r="J192" s="334"/>
      <c r="K192" s="334"/>
      <c r="L192" s="334"/>
      <c r="M192" s="334"/>
      <c r="N192" s="334"/>
      <c r="O192" s="334"/>
      <c r="P192" s="334"/>
      <c r="Q192" s="334"/>
      <c r="R192" s="334"/>
      <c r="S192" s="334"/>
      <c r="T192" s="334"/>
      <c r="U192" s="334"/>
      <c r="V192" s="334"/>
      <c r="W192" s="334"/>
      <c r="X192" s="334"/>
      <c r="Y192" s="334"/>
      <c r="Z192" s="334"/>
      <c r="AA192" s="334"/>
      <c r="AB192" s="334"/>
      <c r="AC192" s="334"/>
      <c r="AD192" s="334"/>
      <c r="AE192" s="334"/>
      <c r="AF192" s="334"/>
      <c r="AG192" s="334"/>
      <c r="AH192" s="335"/>
    </row>
    <row r="193" spans="1:34" s="2" customFormat="1" ht="126" x14ac:dyDescent="0.25">
      <c r="A193" s="20" t="s">
        <v>572</v>
      </c>
      <c r="B193" s="13" t="s">
        <v>62</v>
      </c>
      <c r="C193" s="331" t="s">
        <v>705</v>
      </c>
      <c r="D193" s="331" t="s">
        <v>657</v>
      </c>
      <c r="E193" s="331" t="s">
        <v>64</v>
      </c>
      <c r="F193" s="175">
        <v>44562</v>
      </c>
      <c r="G193" s="176">
        <v>45657</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6" t="s">
        <v>17</v>
      </c>
    </row>
    <row r="194" spans="1:34" s="3" customFormat="1" ht="89.25" customHeight="1" x14ac:dyDescent="0.25">
      <c r="A194" s="79" t="s">
        <v>471</v>
      </c>
      <c r="B194" s="4" t="s">
        <v>238</v>
      </c>
      <c r="C194" s="332"/>
      <c r="D194" s="332"/>
      <c r="E194" s="332"/>
      <c r="F194" s="177">
        <v>44562</v>
      </c>
      <c r="G194" s="264">
        <v>45657</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3" customFormat="1" ht="66" customHeight="1" x14ac:dyDescent="0.25">
      <c r="A195" s="79" t="s">
        <v>573</v>
      </c>
      <c r="B195" s="4" t="s">
        <v>250</v>
      </c>
      <c r="C195" s="332"/>
      <c r="D195" s="332"/>
      <c r="E195" s="332"/>
      <c r="F195" s="177">
        <v>44562</v>
      </c>
      <c r="G195" s="264">
        <v>45657</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57" customHeight="1" x14ac:dyDescent="0.25">
      <c r="A196" s="14"/>
      <c r="B196" s="4" t="s">
        <v>721</v>
      </c>
      <c r="C196" s="312"/>
      <c r="D196" s="312"/>
      <c r="E196" s="312"/>
      <c r="F196" s="80" t="s">
        <v>399</v>
      </c>
      <c r="G196" s="80" t="s">
        <v>401</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2" customFormat="1" ht="78.75" x14ac:dyDescent="0.25">
      <c r="A197" s="62" t="s">
        <v>574</v>
      </c>
      <c r="B197" s="13" t="s">
        <v>63</v>
      </c>
      <c r="C197" s="331" t="s">
        <v>641</v>
      </c>
      <c r="D197" s="331" t="s">
        <v>658</v>
      </c>
      <c r="E197" s="331" t="s">
        <v>65</v>
      </c>
      <c r="F197" s="175">
        <v>44562</v>
      </c>
      <c r="G197" s="176">
        <v>45657</v>
      </c>
      <c r="H197" s="256">
        <f>I197+J197+K197+L197</f>
        <v>26</v>
      </c>
      <c r="I197" s="256">
        <f>I198+I199</f>
        <v>0</v>
      </c>
      <c r="J197" s="256">
        <f t="shared" ref="J197:L197" si="73">J198+J199</f>
        <v>0</v>
      </c>
      <c r="K197" s="256">
        <f t="shared" si="73"/>
        <v>26</v>
      </c>
      <c r="L197" s="282">
        <f t="shared" si="73"/>
        <v>0</v>
      </c>
      <c r="M197" s="256">
        <f>N197+O197+P197+Q197</f>
        <v>26</v>
      </c>
      <c r="N197" s="256">
        <f>N198+N199</f>
        <v>0</v>
      </c>
      <c r="O197" s="256">
        <f t="shared" ref="O197:Q197" si="74">O198+O199</f>
        <v>0</v>
      </c>
      <c r="P197" s="256">
        <f t="shared" si="74"/>
        <v>26</v>
      </c>
      <c r="Q197" s="256">
        <f t="shared" si="74"/>
        <v>0</v>
      </c>
      <c r="R197" s="256">
        <f>S197+T197+U197+V197</f>
        <v>26</v>
      </c>
      <c r="S197" s="256">
        <f>S198+S199</f>
        <v>0</v>
      </c>
      <c r="T197" s="256">
        <f t="shared" ref="T197:V197" si="75">T198+T199</f>
        <v>0</v>
      </c>
      <c r="U197" s="256">
        <f t="shared" si="75"/>
        <v>26</v>
      </c>
      <c r="V197" s="36">
        <f t="shared" si="75"/>
        <v>0</v>
      </c>
      <c r="W197" s="6"/>
      <c r="X197" s="6" t="s">
        <v>17</v>
      </c>
      <c r="Y197" s="6"/>
      <c r="AA197" s="6"/>
      <c r="AB197" s="6" t="s">
        <v>17</v>
      </c>
      <c r="AC197" s="6"/>
      <c r="AE197" s="6"/>
      <c r="AF197" s="103" t="s">
        <v>17</v>
      </c>
      <c r="AG197" s="6"/>
    </row>
    <row r="198" spans="1:34" s="3" customFormat="1" ht="66.75" customHeight="1" x14ac:dyDescent="0.25">
      <c r="A198" s="82" t="s">
        <v>575</v>
      </c>
      <c r="B198" s="4" t="s">
        <v>259</v>
      </c>
      <c r="C198" s="332"/>
      <c r="D198" s="332"/>
      <c r="E198" s="332"/>
      <c r="F198" s="177">
        <v>44562</v>
      </c>
      <c r="G198" s="264">
        <v>45657</v>
      </c>
      <c r="H198" s="36">
        <f>I198+J198+K198+L198</f>
        <v>26</v>
      </c>
      <c r="I198" s="37">
        <v>0</v>
      </c>
      <c r="J198" s="37">
        <v>0</v>
      </c>
      <c r="K198" s="37">
        <v>26</v>
      </c>
      <c r="L198" s="84">
        <v>0</v>
      </c>
      <c r="M198" s="36">
        <f>N198+O198+P198+Q198</f>
        <v>26</v>
      </c>
      <c r="N198" s="37">
        <v>0</v>
      </c>
      <c r="O198" s="37">
        <v>0</v>
      </c>
      <c r="P198" s="37">
        <v>26</v>
      </c>
      <c r="Q198" s="84">
        <v>0</v>
      </c>
      <c r="R198" s="36">
        <f>S198+T198+U198+V198</f>
        <v>26</v>
      </c>
      <c r="S198" s="37">
        <v>0</v>
      </c>
      <c r="T198" s="37">
        <v>0</v>
      </c>
      <c r="U198" s="37">
        <v>26</v>
      </c>
      <c r="V198" s="84">
        <v>0</v>
      </c>
      <c r="W198" s="8"/>
      <c r="X198" s="8" t="s">
        <v>17</v>
      </c>
      <c r="Y198" s="8"/>
      <c r="Z198" s="8"/>
      <c r="AA198" s="8"/>
      <c r="AB198" s="8" t="s">
        <v>17</v>
      </c>
      <c r="AC198" s="8"/>
      <c r="AD198" s="8"/>
      <c r="AE198" s="8"/>
      <c r="AF198" s="8" t="s">
        <v>17</v>
      </c>
      <c r="AG198" s="8"/>
      <c r="AH198" s="15"/>
    </row>
    <row r="199" spans="1:34" s="3" customFormat="1" ht="68.25" customHeight="1" x14ac:dyDescent="0.25">
      <c r="A199" s="82" t="s">
        <v>576</v>
      </c>
      <c r="B199" s="4" t="s">
        <v>434</v>
      </c>
      <c r="C199" s="332"/>
      <c r="D199" s="332"/>
      <c r="E199" s="332"/>
      <c r="F199" s="177">
        <v>44562</v>
      </c>
      <c r="G199" s="264">
        <v>45657</v>
      </c>
      <c r="H199" s="36">
        <f>I199+J199+K199+L199</f>
        <v>0</v>
      </c>
      <c r="I199" s="37">
        <v>0</v>
      </c>
      <c r="J199" s="37">
        <v>0</v>
      </c>
      <c r="K199" s="37">
        <v>0</v>
      </c>
      <c r="L199" s="84">
        <v>0</v>
      </c>
      <c r="M199" s="36">
        <f t="shared" ref="M199" si="76">N199+O199+P199+Q199</f>
        <v>0</v>
      </c>
      <c r="N199" s="37">
        <v>0</v>
      </c>
      <c r="O199" s="37">
        <v>0</v>
      </c>
      <c r="P199" s="37">
        <v>0</v>
      </c>
      <c r="Q199" s="84">
        <v>0</v>
      </c>
      <c r="R199" s="36">
        <f t="shared" ref="R199" si="77">S199+T199+U199+V199</f>
        <v>0</v>
      </c>
      <c r="S199" s="37">
        <v>0</v>
      </c>
      <c r="T199" s="37">
        <v>0</v>
      </c>
      <c r="U199" s="37">
        <v>0</v>
      </c>
      <c r="V199" s="84">
        <v>0</v>
      </c>
      <c r="W199" s="8"/>
      <c r="X199" s="8" t="s">
        <v>17</v>
      </c>
      <c r="Y199" s="8"/>
      <c r="Z199" s="8"/>
      <c r="AA199" s="8"/>
      <c r="AB199" s="8" t="s">
        <v>17</v>
      </c>
      <c r="AC199" s="85"/>
      <c r="AD199" s="8"/>
      <c r="AE199" s="8"/>
      <c r="AF199" s="8" t="s">
        <v>17</v>
      </c>
      <c r="AG199" s="8"/>
      <c r="AH199" s="15"/>
    </row>
    <row r="200" spans="1:34" s="3" customFormat="1" ht="81.75" customHeight="1" x14ac:dyDescent="0.25">
      <c r="A200" s="14"/>
      <c r="B200" s="4" t="s">
        <v>722</v>
      </c>
      <c r="C200" s="312"/>
      <c r="D200" s="312"/>
      <c r="E200" s="312"/>
      <c r="F200" s="80" t="s">
        <v>399</v>
      </c>
      <c r="G200" s="83" t="s">
        <v>402</v>
      </c>
      <c r="H200" s="38"/>
      <c r="I200" s="38"/>
      <c r="J200" s="38"/>
      <c r="K200" s="38"/>
      <c r="L200" s="44"/>
      <c r="M200" s="38"/>
      <c r="N200" s="38"/>
      <c r="O200" s="38"/>
      <c r="P200" s="38"/>
      <c r="Q200" s="44"/>
      <c r="R200" s="38"/>
      <c r="S200" s="38"/>
      <c r="T200" s="38"/>
      <c r="U200" s="38"/>
      <c r="V200" s="44"/>
      <c r="W200" s="8"/>
      <c r="X200" s="8"/>
      <c r="Y200" s="8"/>
      <c r="Z200" s="8" t="s">
        <v>17</v>
      </c>
      <c r="AA200" s="8"/>
      <c r="AB200" s="8"/>
      <c r="AC200" s="86"/>
      <c r="AD200" s="8" t="s">
        <v>17</v>
      </c>
      <c r="AE200" s="8"/>
      <c r="AF200" s="8"/>
      <c r="AG200" s="8"/>
      <c r="AH200" s="8" t="s">
        <v>17</v>
      </c>
    </row>
    <row r="201" spans="1:34" s="3" customFormat="1" ht="27.75" customHeight="1" x14ac:dyDescent="0.25">
      <c r="A201" s="362" t="s">
        <v>547</v>
      </c>
      <c r="B201" s="363"/>
      <c r="C201" s="363"/>
      <c r="D201" s="363"/>
      <c r="E201" s="363"/>
      <c r="F201" s="363"/>
      <c r="G201" s="363"/>
      <c r="H201" s="363"/>
      <c r="I201" s="363"/>
      <c r="J201" s="363"/>
      <c r="K201" s="363"/>
      <c r="L201" s="363"/>
      <c r="M201" s="363"/>
      <c r="N201" s="363"/>
      <c r="O201" s="363"/>
      <c r="P201" s="363"/>
      <c r="Q201" s="363"/>
      <c r="R201" s="363"/>
      <c r="S201" s="363"/>
      <c r="T201" s="363"/>
      <c r="U201" s="363"/>
      <c r="V201" s="363"/>
      <c r="W201" s="363"/>
      <c r="X201" s="363"/>
      <c r="Y201" s="363"/>
      <c r="Z201" s="363"/>
      <c r="AA201" s="363"/>
      <c r="AB201" s="363"/>
      <c r="AC201" s="363"/>
      <c r="AD201" s="363"/>
      <c r="AE201" s="363"/>
      <c r="AF201" s="363"/>
      <c r="AG201" s="363"/>
      <c r="AH201" s="364"/>
    </row>
    <row r="202" spans="1:34" s="2" customFormat="1" ht="63" x14ac:dyDescent="0.25">
      <c r="A202" s="20" t="s">
        <v>578</v>
      </c>
      <c r="B202" s="13" t="s">
        <v>66</v>
      </c>
      <c r="C202" s="331" t="s">
        <v>641</v>
      </c>
      <c r="D202" s="331" t="s">
        <v>658</v>
      </c>
      <c r="E202" s="331" t="s">
        <v>83</v>
      </c>
      <c r="F202" s="175">
        <v>44562</v>
      </c>
      <c r="G202" s="176">
        <v>45657</v>
      </c>
      <c r="H202" s="41"/>
      <c r="I202" s="41"/>
      <c r="J202" s="41"/>
      <c r="K202" s="41"/>
      <c r="L202" s="43"/>
      <c r="M202" s="41"/>
      <c r="N202" s="41"/>
      <c r="O202" s="41"/>
      <c r="P202" s="41"/>
      <c r="Q202" s="43"/>
      <c r="R202" s="41"/>
      <c r="S202" s="41"/>
      <c r="T202" s="41"/>
      <c r="U202" s="41"/>
      <c r="V202" s="43"/>
      <c r="W202" s="6" t="s">
        <v>17</v>
      </c>
      <c r="X202" s="6" t="s">
        <v>17</v>
      </c>
      <c r="Y202" s="6" t="s">
        <v>17</v>
      </c>
      <c r="Z202" s="6" t="s">
        <v>17</v>
      </c>
      <c r="AA202" s="6" t="s">
        <v>17</v>
      </c>
      <c r="AB202" s="6" t="s">
        <v>17</v>
      </c>
      <c r="AC202" s="6" t="s">
        <v>17</v>
      </c>
      <c r="AD202" s="6" t="s">
        <v>17</v>
      </c>
      <c r="AE202" s="6" t="s">
        <v>17</v>
      </c>
      <c r="AF202" s="6" t="s">
        <v>17</v>
      </c>
      <c r="AG202" s="6" t="s">
        <v>17</v>
      </c>
      <c r="AH202" s="101" t="s">
        <v>17</v>
      </c>
    </row>
    <row r="203" spans="1:34" s="2" customFormat="1" ht="40.5" customHeight="1" x14ac:dyDescent="0.25">
      <c r="A203" s="183" t="s">
        <v>577</v>
      </c>
      <c r="B203" s="117" t="s">
        <v>268</v>
      </c>
      <c r="C203" s="332"/>
      <c r="D203" s="332"/>
      <c r="E203" s="332"/>
      <c r="F203" s="177">
        <v>44562</v>
      </c>
      <c r="G203" s="264">
        <v>45657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3" t="s">
        <v>17</v>
      </c>
    </row>
    <row r="204" spans="1:34" s="3" customFormat="1" ht="101.25" customHeight="1" x14ac:dyDescent="0.25">
      <c r="A204" s="21"/>
      <c r="B204" s="4" t="s">
        <v>723</v>
      </c>
      <c r="C204" s="312"/>
      <c r="D204" s="312"/>
      <c r="E204" s="312"/>
      <c r="F204" s="177">
        <v>44562</v>
      </c>
      <c r="G204" s="264">
        <v>45657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15" t="s">
        <v>17</v>
      </c>
    </row>
    <row r="205" spans="1:34" s="2" customFormat="1" ht="172.5" customHeight="1" x14ac:dyDescent="0.25">
      <c r="A205" s="20" t="s">
        <v>579</v>
      </c>
      <c r="B205" s="147" t="s">
        <v>67</v>
      </c>
      <c r="C205" s="154" t="s">
        <v>641</v>
      </c>
      <c r="D205" s="154" t="s">
        <v>658</v>
      </c>
      <c r="E205" s="155" t="s">
        <v>165</v>
      </c>
      <c r="F205" s="78"/>
      <c r="G205" s="78"/>
      <c r="H205" s="36">
        <f>I205+J205+K205+L205</f>
        <v>0</v>
      </c>
      <c r="I205" s="36">
        <v>0</v>
      </c>
      <c r="J205" s="36">
        <v>0</v>
      </c>
      <c r="K205" s="36">
        <v>0</v>
      </c>
      <c r="L205" s="81">
        <v>0</v>
      </c>
      <c r="M205" s="36">
        <f>N205+O205+P205+Q205</f>
        <v>0</v>
      </c>
      <c r="N205" s="36">
        <v>0</v>
      </c>
      <c r="O205" s="36">
        <v>0</v>
      </c>
      <c r="P205" s="36">
        <v>0</v>
      </c>
      <c r="Q205" s="81">
        <v>0</v>
      </c>
      <c r="R205" s="36">
        <f>S205+T205+U205+V205</f>
        <v>0</v>
      </c>
      <c r="S205" s="36">
        <v>0</v>
      </c>
      <c r="T205" s="36">
        <v>0</v>
      </c>
      <c r="U205" s="36">
        <v>0</v>
      </c>
      <c r="V205" s="81">
        <v>0</v>
      </c>
      <c r="W205" s="6"/>
      <c r="X205" s="6"/>
      <c r="Y205" s="6"/>
      <c r="Z205" s="6"/>
      <c r="AA205" s="6"/>
      <c r="AB205" s="6"/>
      <c r="AC205" s="6"/>
      <c r="AD205" s="6"/>
      <c r="AE205" s="6"/>
      <c r="AF205" s="6"/>
      <c r="AG205" s="6"/>
      <c r="AH205" s="101"/>
    </row>
    <row r="206" spans="1:34" s="2" customFormat="1" ht="186" customHeight="1" x14ac:dyDescent="0.25">
      <c r="A206" s="20" t="s">
        <v>580</v>
      </c>
      <c r="B206" s="13" t="s">
        <v>68</v>
      </c>
      <c r="C206" s="258" t="s">
        <v>641</v>
      </c>
      <c r="D206" s="115" t="s">
        <v>658</v>
      </c>
      <c r="E206" s="115" t="s">
        <v>87</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104"/>
      <c r="AC206" s="17"/>
      <c r="AD206" s="6"/>
      <c r="AE206" s="6"/>
      <c r="AF206" s="6"/>
      <c r="AG206" s="6"/>
      <c r="AH206" s="101"/>
    </row>
    <row r="207" spans="1:34" s="2" customFormat="1" ht="85.5" customHeight="1" x14ac:dyDescent="0.25">
      <c r="A207" s="20" t="s">
        <v>136</v>
      </c>
      <c r="B207" s="13" t="s">
        <v>69</v>
      </c>
      <c r="C207" s="331" t="s">
        <v>641</v>
      </c>
      <c r="D207" s="331" t="s">
        <v>658</v>
      </c>
      <c r="E207" s="331" t="s">
        <v>88</v>
      </c>
      <c r="F207" s="175">
        <v>44562</v>
      </c>
      <c r="G207" s="176">
        <v>45657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70.5" customHeight="1" x14ac:dyDescent="0.25">
      <c r="A208" s="21" t="s">
        <v>137</v>
      </c>
      <c r="B208" s="4" t="s">
        <v>86</v>
      </c>
      <c r="C208" s="332"/>
      <c r="D208" s="332"/>
      <c r="E208" s="332"/>
      <c r="F208" s="177">
        <v>44562</v>
      </c>
      <c r="G208" s="264">
        <v>45657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72" customHeight="1" x14ac:dyDescent="0.25">
      <c r="A209" s="21" t="s">
        <v>581</v>
      </c>
      <c r="B209" s="4" t="s">
        <v>239</v>
      </c>
      <c r="C209" s="332"/>
      <c r="D209" s="332"/>
      <c r="E209" s="332"/>
      <c r="F209" s="177">
        <v>44562</v>
      </c>
      <c r="G209" s="264">
        <v>45657</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68.25" customHeight="1" x14ac:dyDescent="0.25">
      <c r="A210" s="21"/>
      <c r="B210" s="4" t="s">
        <v>724</v>
      </c>
      <c r="C210" s="312"/>
      <c r="D210" s="312"/>
      <c r="E210" s="312"/>
      <c r="F210" s="177">
        <v>44562</v>
      </c>
      <c r="G210" s="264">
        <v>45657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2" customFormat="1" ht="78.75" x14ac:dyDescent="0.25">
      <c r="A211" s="20" t="s">
        <v>582</v>
      </c>
      <c r="B211" s="13" t="s">
        <v>119</v>
      </c>
      <c r="C211" s="331" t="s">
        <v>641</v>
      </c>
      <c r="D211" s="331" t="s">
        <v>658</v>
      </c>
      <c r="E211" s="331" t="s">
        <v>410</v>
      </c>
      <c r="F211" s="175">
        <v>44562</v>
      </c>
      <c r="G211" s="176">
        <v>45657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3" customFormat="1" ht="60" customHeight="1" x14ac:dyDescent="0.25">
      <c r="A212" s="21" t="s">
        <v>112</v>
      </c>
      <c r="B212" s="4" t="s">
        <v>84</v>
      </c>
      <c r="C212" s="332"/>
      <c r="D212" s="332"/>
      <c r="E212" s="332"/>
      <c r="F212" s="177">
        <v>44562</v>
      </c>
      <c r="G212" s="264">
        <v>45657</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39" customHeight="1" x14ac:dyDescent="0.25">
      <c r="A213" s="21" t="s">
        <v>472</v>
      </c>
      <c r="B213" s="4" t="s">
        <v>85</v>
      </c>
      <c r="C213" s="332"/>
      <c r="D213" s="332"/>
      <c r="E213" s="332"/>
      <c r="F213" s="177">
        <v>44562</v>
      </c>
      <c r="G213" s="264">
        <v>45657</v>
      </c>
      <c r="H213" s="38"/>
      <c r="I213" s="38"/>
      <c r="J213" s="38"/>
      <c r="K213" s="38"/>
      <c r="L213" s="44"/>
      <c r="M213" s="38"/>
      <c r="N213" s="38"/>
      <c r="O213" s="38"/>
      <c r="P213" s="38"/>
      <c r="Q213" s="44"/>
      <c r="R213" s="38"/>
      <c r="S213" s="38"/>
      <c r="T213" s="38"/>
      <c r="U213" s="38"/>
      <c r="V213" s="44"/>
      <c r="W213" s="8"/>
      <c r="X213" s="8"/>
      <c r="Y213" s="8" t="s">
        <v>17</v>
      </c>
      <c r="Z213" s="8" t="s">
        <v>17</v>
      </c>
      <c r="AA213" s="8" t="s">
        <v>17</v>
      </c>
      <c r="AB213" s="8" t="s">
        <v>17</v>
      </c>
      <c r="AC213" s="8" t="s">
        <v>17</v>
      </c>
      <c r="AD213" s="8" t="s">
        <v>17</v>
      </c>
      <c r="AE213" s="8" t="s">
        <v>17</v>
      </c>
      <c r="AF213" s="8" t="s">
        <v>17</v>
      </c>
      <c r="AG213" s="8" t="s">
        <v>17</v>
      </c>
      <c r="AH213" s="8" t="s">
        <v>17</v>
      </c>
    </row>
    <row r="214" spans="1:34" s="3" customFormat="1" ht="57" customHeight="1" x14ac:dyDescent="0.25">
      <c r="A214" s="21"/>
      <c r="B214" s="4" t="s">
        <v>725</v>
      </c>
      <c r="C214" s="312"/>
      <c r="D214" s="312"/>
      <c r="E214" s="312"/>
      <c r="F214" s="177">
        <v>44562</v>
      </c>
      <c r="G214" s="264">
        <v>45657</v>
      </c>
      <c r="H214" s="38"/>
      <c r="I214" s="38"/>
      <c r="J214" s="38"/>
      <c r="K214" s="38"/>
      <c r="L214" s="44"/>
      <c r="M214" s="38"/>
      <c r="N214" s="38"/>
      <c r="O214" s="38"/>
      <c r="P214" s="38"/>
      <c r="Q214" s="44"/>
      <c r="R214" s="38"/>
      <c r="S214" s="38"/>
      <c r="T214" s="38"/>
      <c r="U214" s="38"/>
      <c r="V214" s="44"/>
      <c r="W214" s="8"/>
      <c r="X214" s="8"/>
      <c r="Y214" s="8"/>
      <c r="Z214" s="8" t="s">
        <v>17</v>
      </c>
      <c r="AA214" s="8" t="s">
        <v>17</v>
      </c>
      <c r="AB214" s="8" t="s">
        <v>17</v>
      </c>
      <c r="AC214" s="8" t="s">
        <v>17</v>
      </c>
      <c r="AD214" s="8" t="s">
        <v>17</v>
      </c>
      <c r="AE214" s="8" t="s">
        <v>17</v>
      </c>
      <c r="AF214" s="8" t="s">
        <v>17</v>
      </c>
      <c r="AG214" s="8" t="s">
        <v>17</v>
      </c>
      <c r="AH214" s="8" t="s">
        <v>17</v>
      </c>
    </row>
    <row r="215" spans="1:34" s="2" customFormat="1" ht="94.5" customHeight="1" x14ac:dyDescent="0.25">
      <c r="A215" s="20" t="s">
        <v>583</v>
      </c>
      <c r="B215" s="13" t="s">
        <v>269</v>
      </c>
      <c r="C215" s="331" t="s">
        <v>641</v>
      </c>
      <c r="D215" s="331" t="s">
        <v>658</v>
      </c>
      <c r="E215" s="331" t="s">
        <v>89</v>
      </c>
      <c r="F215" s="175">
        <v>44562</v>
      </c>
      <c r="G215" s="176">
        <v>45657</v>
      </c>
      <c r="H215" s="41"/>
      <c r="I215" s="41"/>
      <c r="J215" s="41"/>
      <c r="K215" s="41"/>
      <c r="L215" s="43"/>
      <c r="M215" s="41"/>
      <c r="N215" s="41"/>
      <c r="O215" s="41"/>
      <c r="P215" s="41"/>
      <c r="Q215" s="43"/>
      <c r="R215" s="41"/>
      <c r="S215" s="41"/>
      <c r="T215" s="41"/>
      <c r="U215" s="41"/>
      <c r="V215" s="4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2" customFormat="1" ht="72.75" customHeight="1" x14ac:dyDescent="0.25">
      <c r="A216" s="20" t="s">
        <v>584</v>
      </c>
      <c r="B216" s="4" t="s">
        <v>270</v>
      </c>
      <c r="C216" s="332"/>
      <c r="D216" s="332"/>
      <c r="E216" s="332"/>
      <c r="F216" s="177">
        <v>44562</v>
      </c>
      <c r="G216" s="264">
        <v>45657</v>
      </c>
      <c r="H216" s="41"/>
      <c r="I216" s="41"/>
      <c r="J216" s="41"/>
      <c r="K216" s="41"/>
      <c r="L216" s="43"/>
      <c r="M216" s="41"/>
      <c r="N216" s="41"/>
      <c r="O216" s="41"/>
      <c r="P216" s="41"/>
      <c r="Q216" s="43"/>
      <c r="R216" s="41"/>
      <c r="S216" s="41"/>
      <c r="T216" s="41"/>
      <c r="U216" s="41"/>
      <c r="V216" s="43"/>
      <c r="W216" s="6" t="s">
        <v>17</v>
      </c>
      <c r="X216" s="6" t="s">
        <v>17</v>
      </c>
      <c r="Y216" s="6" t="s">
        <v>17</v>
      </c>
      <c r="Z216" s="6" t="s">
        <v>17</v>
      </c>
      <c r="AA216" s="8" t="s">
        <v>17</v>
      </c>
      <c r="AB216" s="8" t="s">
        <v>17</v>
      </c>
      <c r="AC216" s="8" t="s">
        <v>17</v>
      </c>
      <c r="AD216" s="8" t="s">
        <v>17</v>
      </c>
      <c r="AE216" s="8" t="s">
        <v>17</v>
      </c>
      <c r="AF216" s="8" t="s">
        <v>17</v>
      </c>
      <c r="AG216" s="8" t="s">
        <v>17</v>
      </c>
      <c r="AH216" s="8" t="s">
        <v>17</v>
      </c>
    </row>
    <row r="217" spans="1:34" s="3" customFormat="1" ht="60" customHeight="1" x14ac:dyDescent="0.25">
      <c r="A217" s="21"/>
      <c r="B217" s="4" t="s">
        <v>726</v>
      </c>
      <c r="C217" s="312"/>
      <c r="D217" s="312"/>
      <c r="E217" s="312"/>
      <c r="F217" s="177">
        <v>44562</v>
      </c>
      <c r="G217" s="264">
        <v>45657</v>
      </c>
      <c r="H217" s="38"/>
      <c r="I217" s="38"/>
      <c r="J217" s="38"/>
      <c r="K217" s="38"/>
      <c r="L217" s="44"/>
      <c r="M217" s="38"/>
      <c r="N217" s="38"/>
      <c r="O217" s="38"/>
      <c r="P217" s="38"/>
      <c r="Q217" s="44"/>
      <c r="R217" s="38"/>
      <c r="S217" s="38"/>
      <c r="T217" s="38"/>
      <c r="U217" s="38"/>
      <c r="V217" s="44"/>
      <c r="W217" s="6" t="s">
        <v>17</v>
      </c>
      <c r="X217" s="6" t="s">
        <v>17</v>
      </c>
      <c r="Y217" s="6" t="s">
        <v>17</v>
      </c>
      <c r="Z217" s="8" t="s">
        <v>17</v>
      </c>
      <c r="AA217" s="8" t="s">
        <v>17</v>
      </c>
      <c r="AB217" s="8" t="s">
        <v>17</v>
      </c>
      <c r="AC217" s="8" t="s">
        <v>17</v>
      </c>
      <c r="AD217" s="8" t="s">
        <v>17</v>
      </c>
      <c r="AE217" s="8" t="s">
        <v>17</v>
      </c>
      <c r="AF217" s="8" t="s">
        <v>17</v>
      </c>
      <c r="AG217" s="8" t="s">
        <v>17</v>
      </c>
      <c r="AH217" s="8" t="s">
        <v>17</v>
      </c>
    </row>
    <row r="218" spans="1:34" s="3" customFormat="1" ht="45.75" customHeight="1" x14ac:dyDescent="0.25">
      <c r="A218" s="362" t="s">
        <v>548</v>
      </c>
      <c r="B218" s="363"/>
      <c r="C218" s="363"/>
      <c r="D218" s="363"/>
      <c r="E218" s="363"/>
      <c r="F218" s="363"/>
      <c r="G218" s="363"/>
      <c r="H218" s="363"/>
      <c r="I218" s="363"/>
      <c r="J218" s="363"/>
      <c r="K218" s="363"/>
      <c r="L218" s="363"/>
      <c r="M218" s="363"/>
      <c r="N218" s="363"/>
      <c r="O218" s="363"/>
      <c r="P218" s="363"/>
      <c r="Q218" s="363"/>
      <c r="R218" s="363"/>
      <c r="S218" s="363"/>
      <c r="T218" s="363"/>
      <c r="U218" s="363"/>
      <c r="V218" s="363"/>
      <c r="W218" s="363"/>
      <c r="X218" s="363"/>
      <c r="Y218" s="363"/>
      <c r="Z218" s="363"/>
      <c r="AA218" s="363"/>
      <c r="AB218" s="363"/>
      <c r="AC218" s="363"/>
      <c r="AD218" s="363"/>
      <c r="AE218" s="363"/>
      <c r="AF218" s="363"/>
      <c r="AG218" s="363"/>
      <c r="AH218" s="364"/>
    </row>
    <row r="219" spans="1:34" s="2" customFormat="1" ht="78.75" x14ac:dyDescent="0.25">
      <c r="A219" s="20" t="s">
        <v>585</v>
      </c>
      <c r="B219" s="13" t="s">
        <v>120</v>
      </c>
      <c r="C219" s="331" t="s">
        <v>702</v>
      </c>
      <c r="D219" s="331" t="s">
        <v>789</v>
      </c>
      <c r="E219" s="331" t="s">
        <v>91</v>
      </c>
      <c r="F219" s="175">
        <v>44562</v>
      </c>
      <c r="G219" s="176">
        <v>45657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104.25" customHeight="1" x14ac:dyDescent="0.25">
      <c r="A220" s="21" t="s">
        <v>586</v>
      </c>
      <c r="B220" s="4" t="s">
        <v>227</v>
      </c>
      <c r="C220" s="332"/>
      <c r="D220" s="332"/>
      <c r="E220" s="332"/>
      <c r="F220" s="177">
        <v>44562</v>
      </c>
      <c r="G220" s="264">
        <v>45657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54.75" customHeight="1" x14ac:dyDescent="0.25">
      <c r="A221" s="21" t="s">
        <v>587</v>
      </c>
      <c r="B221" s="4" t="s">
        <v>240</v>
      </c>
      <c r="C221" s="332"/>
      <c r="D221" s="332"/>
      <c r="E221" s="332"/>
      <c r="F221" s="177">
        <v>44562</v>
      </c>
      <c r="G221" s="264">
        <v>45657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78.75" customHeight="1" x14ac:dyDescent="0.25">
      <c r="A222" s="19"/>
      <c r="B222" s="4" t="s">
        <v>727</v>
      </c>
      <c r="C222" s="312"/>
      <c r="D222" s="312"/>
      <c r="E222" s="312"/>
      <c r="F222" s="177">
        <v>44562</v>
      </c>
      <c r="G222" s="264">
        <v>45657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68.25" customHeight="1" x14ac:dyDescent="0.25">
      <c r="A223" s="20" t="s">
        <v>588</v>
      </c>
      <c r="B223" s="13" t="s">
        <v>70</v>
      </c>
      <c r="C223" s="331" t="s">
        <v>641</v>
      </c>
      <c r="D223" s="331" t="s">
        <v>658</v>
      </c>
      <c r="E223" s="331" t="s">
        <v>92</v>
      </c>
      <c r="F223" s="175">
        <v>44562</v>
      </c>
      <c r="G223" s="176">
        <v>45657</v>
      </c>
      <c r="H223" s="33"/>
      <c r="I223" s="33"/>
      <c r="J223" s="33"/>
      <c r="K223" s="33"/>
      <c r="L223" s="33"/>
      <c r="M223" s="33"/>
      <c r="N223" s="33"/>
      <c r="O223" s="33"/>
      <c r="P223" s="33"/>
      <c r="Q223" s="33"/>
      <c r="R223" s="33"/>
      <c r="S223" s="33"/>
      <c r="T223" s="33"/>
      <c r="U223" s="33"/>
      <c r="V223" s="33"/>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78" customHeight="1" x14ac:dyDescent="0.25">
      <c r="A224" s="21" t="s">
        <v>589</v>
      </c>
      <c r="B224" s="4" t="s">
        <v>215</v>
      </c>
      <c r="C224" s="332"/>
      <c r="D224" s="332"/>
      <c r="E224" s="332"/>
      <c r="F224" s="177">
        <v>44562</v>
      </c>
      <c r="G224" s="264">
        <v>45657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69" customHeight="1" x14ac:dyDescent="0.25">
      <c r="A225" s="21" t="s">
        <v>590</v>
      </c>
      <c r="B225" s="4" t="s">
        <v>216</v>
      </c>
      <c r="C225" s="332"/>
      <c r="D225" s="332"/>
      <c r="E225" s="312"/>
      <c r="F225" s="177">
        <v>44562</v>
      </c>
      <c r="G225" s="264">
        <v>45657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1.5" customHeight="1" x14ac:dyDescent="0.25">
      <c r="A226" s="19"/>
      <c r="B226" s="4" t="s">
        <v>728</v>
      </c>
      <c r="C226" s="312"/>
      <c r="D226" s="312"/>
      <c r="E226" s="19"/>
      <c r="F226" s="177">
        <v>44562</v>
      </c>
      <c r="G226" s="264">
        <v>45657</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2" customFormat="1" ht="115.5" hidden="1" customHeight="1" x14ac:dyDescent="0.25">
      <c r="A227" s="20" t="s">
        <v>136</v>
      </c>
      <c r="B227" s="13" t="s">
        <v>71</v>
      </c>
      <c r="C227" s="317" t="s">
        <v>527</v>
      </c>
      <c r="D227" s="331" t="s">
        <v>90</v>
      </c>
      <c r="E227" s="331" t="s">
        <v>93</v>
      </c>
      <c r="F227" s="177">
        <v>44562</v>
      </c>
      <c r="G227" s="264">
        <v>45657</v>
      </c>
      <c r="H227" s="87">
        <f>I227+J227+K227+L227</f>
        <v>0</v>
      </c>
      <c r="I227" s="87">
        <f>I228</f>
        <v>0</v>
      </c>
      <c r="J227" s="87">
        <f t="shared" ref="J227:L227" si="78">J228</f>
        <v>0</v>
      </c>
      <c r="K227" s="87">
        <f t="shared" si="78"/>
        <v>0</v>
      </c>
      <c r="L227" s="87">
        <f t="shared" si="78"/>
        <v>0</v>
      </c>
      <c r="M227" s="87">
        <f>N227+O227+P227+Q227</f>
        <v>0</v>
      </c>
      <c r="N227" s="87">
        <f>N228</f>
        <v>0</v>
      </c>
      <c r="O227" s="87">
        <f t="shared" ref="O227:Q227" si="79">O228</f>
        <v>0</v>
      </c>
      <c r="P227" s="87">
        <f t="shared" si="79"/>
        <v>0</v>
      </c>
      <c r="Q227" s="87">
        <f t="shared" si="79"/>
        <v>0</v>
      </c>
      <c r="R227" s="87">
        <f>S227+T227+U227+V227</f>
        <v>0</v>
      </c>
      <c r="S227" s="87">
        <f>S228</f>
        <v>0</v>
      </c>
      <c r="T227" s="87">
        <f t="shared" ref="T227:V227" si="80">T228</f>
        <v>0</v>
      </c>
      <c r="U227" s="87">
        <f t="shared" si="80"/>
        <v>0</v>
      </c>
      <c r="V227" s="87">
        <f t="shared" si="80"/>
        <v>0</v>
      </c>
      <c r="W227" s="6" t="s">
        <v>17</v>
      </c>
      <c r="X227" s="6" t="s">
        <v>17</v>
      </c>
      <c r="Y227" s="6" t="s">
        <v>17</v>
      </c>
      <c r="Z227" s="6" t="s">
        <v>17</v>
      </c>
      <c r="AA227" s="6" t="s">
        <v>17</v>
      </c>
      <c r="AB227" s="6" t="s">
        <v>17</v>
      </c>
      <c r="AC227" s="6" t="s">
        <v>17</v>
      </c>
      <c r="AD227" s="6" t="s">
        <v>17</v>
      </c>
      <c r="AE227" s="6" t="s">
        <v>17</v>
      </c>
      <c r="AF227" s="6" t="s">
        <v>17</v>
      </c>
      <c r="AG227" s="6" t="s">
        <v>17</v>
      </c>
      <c r="AH227" s="6" t="s">
        <v>17</v>
      </c>
    </row>
    <row r="228" spans="1:34" s="3" customFormat="1" ht="104.25" hidden="1" customHeight="1" x14ac:dyDescent="0.25">
      <c r="A228" s="21" t="s">
        <v>137</v>
      </c>
      <c r="B228" s="88" t="s">
        <v>175</v>
      </c>
      <c r="C228" s="317"/>
      <c r="D228" s="332"/>
      <c r="E228" s="332"/>
      <c r="F228" s="177">
        <v>44562</v>
      </c>
      <c r="G228" s="264">
        <v>45657</v>
      </c>
      <c r="H228" s="35">
        <f>I228+J228+K228+L228</f>
        <v>0</v>
      </c>
      <c r="I228" s="35">
        <v>0</v>
      </c>
      <c r="J228" s="35">
        <v>0</v>
      </c>
      <c r="K228" s="35">
        <v>0</v>
      </c>
      <c r="L228" s="35">
        <v>0</v>
      </c>
      <c r="M228" s="35">
        <f>N228+O228+P228+Q228</f>
        <v>0</v>
      </c>
      <c r="N228" s="35">
        <v>0</v>
      </c>
      <c r="O228" s="35">
        <v>0</v>
      </c>
      <c r="P228" s="35">
        <v>0</v>
      </c>
      <c r="Q228" s="35">
        <v>0</v>
      </c>
      <c r="R228" s="35">
        <f>S228+T228+U228+V228</f>
        <v>0</v>
      </c>
      <c r="S228" s="35">
        <v>0</v>
      </c>
      <c r="T228" s="35">
        <v>0</v>
      </c>
      <c r="U228" s="35">
        <v>0</v>
      </c>
      <c r="V228" s="35">
        <v>0</v>
      </c>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4.5" hidden="1" customHeight="1" x14ac:dyDescent="0.25">
      <c r="A229" s="19"/>
      <c r="B229" s="4" t="s">
        <v>176</v>
      </c>
      <c r="C229" s="317"/>
      <c r="D229" s="312"/>
      <c r="E229" s="312"/>
      <c r="F229" s="177">
        <v>44562</v>
      </c>
      <c r="G229" s="264">
        <v>45657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38.75" customHeight="1" x14ac:dyDescent="0.25">
      <c r="A230" s="20" t="s">
        <v>591</v>
      </c>
      <c r="B230" s="13" t="s">
        <v>72</v>
      </c>
      <c r="C230" s="331" t="s">
        <v>641</v>
      </c>
      <c r="D230" s="331" t="s">
        <v>658</v>
      </c>
      <c r="E230" s="331" t="s">
        <v>94</v>
      </c>
      <c r="F230" s="175">
        <v>44562</v>
      </c>
      <c r="G230" s="176">
        <v>45657</v>
      </c>
      <c r="H230" s="33"/>
      <c r="I230" s="33"/>
      <c r="J230" s="33"/>
      <c r="K230" s="33"/>
      <c r="L230" s="33"/>
      <c r="M230" s="33"/>
      <c r="N230" s="33"/>
      <c r="O230" s="33"/>
      <c r="P230" s="33"/>
      <c r="Q230" s="33"/>
      <c r="R230" s="33"/>
      <c r="S230" s="33"/>
      <c r="T230" s="33"/>
      <c r="U230" s="33"/>
      <c r="V230" s="33"/>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88.5" customHeight="1" x14ac:dyDescent="0.25">
      <c r="A231" s="21" t="s">
        <v>480</v>
      </c>
      <c r="B231" s="13" t="s">
        <v>177</v>
      </c>
      <c r="C231" s="332"/>
      <c r="D231" s="332"/>
      <c r="E231" s="332"/>
      <c r="F231" s="177">
        <v>44562</v>
      </c>
      <c r="G231" s="264">
        <v>45657</v>
      </c>
      <c r="H231" s="33"/>
      <c r="I231" s="33"/>
      <c r="J231" s="33"/>
      <c r="K231" s="33"/>
      <c r="L231" s="33"/>
      <c r="M231" s="33"/>
      <c r="N231" s="33"/>
      <c r="O231" s="33"/>
      <c r="P231" s="33"/>
      <c r="Q231" s="33"/>
      <c r="R231" s="33"/>
      <c r="S231" s="33"/>
      <c r="T231" s="33"/>
      <c r="U231" s="33"/>
      <c r="V231" s="33"/>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3.75" customHeight="1" x14ac:dyDescent="0.25">
      <c r="A232" s="19"/>
      <c r="B232" s="13" t="s">
        <v>729</v>
      </c>
      <c r="C232" s="312"/>
      <c r="D232" s="312"/>
      <c r="E232" s="312"/>
      <c r="F232" s="177">
        <v>44562</v>
      </c>
      <c r="G232" s="264">
        <v>45657</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45" customHeight="1" x14ac:dyDescent="0.25">
      <c r="A233" s="362" t="s">
        <v>549</v>
      </c>
      <c r="B233" s="334"/>
      <c r="C233" s="334"/>
      <c r="D233" s="334"/>
      <c r="E233" s="334"/>
      <c r="F233" s="334"/>
      <c r="G233" s="334"/>
      <c r="H233" s="334"/>
      <c r="I233" s="334"/>
      <c r="J233" s="334"/>
      <c r="K233" s="334"/>
      <c r="L233" s="334"/>
      <c r="M233" s="334"/>
      <c r="N233" s="334"/>
      <c r="O233" s="334"/>
      <c r="P233" s="334"/>
      <c r="Q233" s="334"/>
      <c r="R233" s="334"/>
      <c r="S233" s="334"/>
      <c r="T233" s="334"/>
      <c r="U233" s="334"/>
      <c r="V233" s="334"/>
      <c r="W233" s="334"/>
      <c r="X233" s="334"/>
      <c r="Y233" s="334"/>
      <c r="Z233" s="334"/>
      <c r="AA233" s="334"/>
      <c r="AB233" s="334"/>
      <c r="AC233" s="334"/>
      <c r="AD233" s="334"/>
      <c r="AE233" s="334"/>
      <c r="AF233" s="334"/>
      <c r="AG233" s="334"/>
      <c r="AH233" s="335"/>
    </row>
    <row r="234" spans="1:34" s="2" customFormat="1" ht="78.75" x14ac:dyDescent="0.25">
      <c r="A234" s="20" t="s">
        <v>592</v>
      </c>
      <c r="B234" s="13" t="s">
        <v>73</v>
      </c>
      <c r="C234" s="331" t="s">
        <v>641</v>
      </c>
      <c r="D234" s="331" t="s">
        <v>658</v>
      </c>
      <c r="E234" s="331" t="s">
        <v>95</v>
      </c>
      <c r="F234" s="175">
        <v>44562</v>
      </c>
      <c r="G234" s="176">
        <v>45657</v>
      </c>
      <c r="H234" s="256">
        <f>K234</f>
        <v>100</v>
      </c>
      <c r="I234" s="256">
        <f t="shared" ref="I234:L234" si="81">I235</f>
        <v>0</v>
      </c>
      <c r="J234" s="256">
        <f t="shared" si="81"/>
        <v>0</v>
      </c>
      <c r="K234" s="256">
        <f>K235+K237</f>
        <v>100</v>
      </c>
      <c r="L234" s="256">
        <f t="shared" si="81"/>
        <v>0</v>
      </c>
      <c r="M234" s="256">
        <f>P234</f>
        <v>100</v>
      </c>
      <c r="N234" s="256">
        <f>N235</f>
        <v>0</v>
      </c>
      <c r="O234" s="256">
        <f t="shared" ref="O234:Q234" si="82">O235</f>
        <v>0</v>
      </c>
      <c r="P234" s="256">
        <f>P235+P237</f>
        <v>100</v>
      </c>
      <c r="Q234" s="256">
        <f t="shared" si="82"/>
        <v>0</v>
      </c>
      <c r="R234" s="256">
        <f>U234</f>
        <v>100</v>
      </c>
      <c r="S234" s="256">
        <f>S235</f>
        <v>0</v>
      </c>
      <c r="T234" s="256">
        <f t="shared" ref="T234:V234" si="83">T235</f>
        <v>0</v>
      </c>
      <c r="U234" s="256">
        <f>U235+U237</f>
        <v>100</v>
      </c>
      <c r="V234" s="36">
        <f t="shared" si="83"/>
        <v>0</v>
      </c>
      <c r="W234" s="101" t="s">
        <v>17</v>
      </c>
      <c r="X234" s="101" t="s">
        <v>17</v>
      </c>
      <c r="Y234" s="101" t="s">
        <v>17</v>
      </c>
      <c r="Z234" s="101" t="s">
        <v>17</v>
      </c>
      <c r="AA234" s="103" t="s">
        <v>17</v>
      </c>
      <c r="AB234" s="103" t="s">
        <v>17</v>
      </c>
      <c r="AC234" s="103" t="s">
        <v>17</v>
      </c>
      <c r="AD234" s="103" t="s">
        <v>17</v>
      </c>
      <c r="AE234" s="103" t="s">
        <v>17</v>
      </c>
      <c r="AF234" s="103" t="s">
        <v>17</v>
      </c>
      <c r="AG234" s="103" t="s">
        <v>17</v>
      </c>
      <c r="AH234" s="103" t="s">
        <v>17</v>
      </c>
    </row>
    <row r="235" spans="1:34" s="3" customFormat="1" ht="54.75" customHeight="1" x14ac:dyDescent="0.25">
      <c r="A235" s="21" t="s">
        <v>473</v>
      </c>
      <c r="B235" s="13" t="s">
        <v>178</v>
      </c>
      <c r="C235" s="332"/>
      <c r="D235" s="332"/>
      <c r="E235" s="332"/>
      <c r="F235" s="177">
        <v>44562</v>
      </c>
      <c r="G235" s="264">
        <v>45657</v>
      </c>
      <c r="H235" s="89">
        <v>50</v>
      </c>
      <c r="I235" s="89">
        <v>0</v>
      </c>
      <c r="J235" s="89">
        <v>0</v>
      </c>
      <c r="K235" s="89">
        <v>50</v>
      </c>
      <c r="L235" s="89">
        <v>0</v>
      </c>
      <c r="M235" s="89">
        <f>N235+O235+P235+Q235</f>
        <v>50</v>
      </c>
      <c r="N235" s="89">
        <v>0</v>
      </c>
      <c r="O235" s="89">
        <v>0</v>
      </c>
      <c r="P235" s="89">
        <v>50</v>
      </c>
      <c r="Q235" s="90">
        <v>0</v>
      </c>
      <c r="R235" s="89">
        <v>50</v>
      </c>
      <c r="S235" s="89">
        <v>0</v>
      </c>
      <c r="T235" s="89">
        <v>0</v>
      </c>
      <c r="U235" s="89">
        <v>50</v>
      </c>
      <c r="V235" s="90">
        <v>0</v>
      </c>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59.25" customHeight="1" x14ac:dyDescent="0.25">
      <c r="A236" s="19"/>
      <c r="B236" s="4" t="s">
        <v>730</v>
      </c>
      <c r="C236" s="312"/>
      <c r="D236" s="312"/>
      <c r="E236" s="312"/>
      <c r="F236" s="177">
        <v>44562</v>
      </c>
      <c r="G236" s="264">
        <v>45657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189.75" customHeight="1" x14ac:dyDescent="0.25">
      <c r="A237" s="19" t="s">
        <v>593</v>
      </c>
      <c r="B237" s="4" t="s">
        <v>459</v>
      </c>
      <c r="C237" s="243" t="s">
        <v>641</v>
      </c>
      <c r="D237" s="243" t="s">
        <v>658</v>
      </c>
      <c r="E237" s="243"/>
      <c r="F237" s="177">
        <v>44562</v>
      </c>
      <c r="G237" s="264">
        <v>45657</v>
      </c>
      <c r="H237" s="245">
        <f>K237</f>
        <v>50</v>
      </c>
      <c r="I237" s="245"/>
      <c r="J237" s="245">
        <v>0</v>
      </c>
      <c r="K237" s="245">
        <v>50</v>
      </c>
      <c r="L237" s="245"/>
      <c r="M237" s="245">
        <f>P237</f>
        <v>50</v>
      </c>
      <c r="N237" s="245"/>
      <c r="O237" s="245">
        <v>0</v>
      </c>
      <c r="P237" s="245">
        <v>50</v>
      </c>
      <c r="Q237" s="246"/>
      <c r="R237" s="245">
        <f>U237</f>
        <v>50</v>
      </c>
      <c r="S237" s="245"/>
      <c r="T237" s="245">
        <v>0</v>
      </c>
      <c r="U237" s="245">
        <v>50</v>
      </c>
      <c r="V237" s="244"/>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74" customHeight="1" x14ac:dyDescent="0.25">
      <c r="A238" s="19"/>
      <c r="B238" s="4" t="s">
        <v>731</v>
      </c>
      <c r="C238" s="243" t="s">
        <v>641</v>
      </c>
      <c r="D238" s="243" t="s">
        <v>658</v>
      </c>
      <c r="E238" s="243"/>
      <c r="F238" s="177">
        <v>44562</v>
      </c>
      <c r="G238" s="264">
        <v>45657</v>
      </c>
      <c r="H238" s="33"/>
      <c r="I238" s="33"/>
      <c r="J238" s="33"/>
      <c r="K238" s="33"/>
      <c r="L238" s="33"/>
      <c r="M238" s="33"/>
      <c r="N238" s="33"/>
      <c r="O238" s="33"/>
      <c r="P238" s="33"/>
      <c r="Q238" s="42"/>
      <c r="R238" s="33"/>
      <c r="S238" s="33"/>
      <c r="T238" s="33"/>
      <c r="U238" s="33"/>
      <c r="V238" s="42"/>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2" customFormat="1" ht="63" x14ac:dyDescent="0.25">
      <c r="A239" s="20" t="s">
        <v>594</v>
      </c>
      <c r="B239" s="13" t="s">
        <v>74</v>
      </c>
      <c r="C239" s="331" t="s">
        <v>641</v>
      </c>
      <c r="D239" s="331" t="s">
        <v>658</v>
      </c>
      <c r="E239" s="331" t="s">
        <v>96</v>
      </c>
      <c r="F239" s="175">
        <v>44562</v>
      </c>
      <c r="G239" s="176">
        <v>45657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3" customFormat="1" ht="53.25" customHeight="1" x14ac:dyDescent="0.25">
      <c r="A240" s="21" t="s">
        <v>481</v>
      </c>
      <c r="B240" s="13" t="s">
        <v>179</v>
      </c>
      <c r="C240" s="332"/>
      <c r="D240" s="332"/>
      <c r="E240" s="332"/>
      <c r="F240" s="177">
        <v>44562</v>
      </c>
      <c r="G240" s="264">
        <v>45657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78.75" customHeight="1" x14ac:dyDescent="0.25">
      <c r="A241" s="19"/>
      <c r="B241" s="4" t="s">
        <v>732</v>
      </c>
      <c r="C241" s="312"/>
      <c r="D241" s="312"/>
      <c r="E241" s="312"/>
      <c r="F241" s="177">
        <v>44562</v>
      </c>
      <c r="G241" s="264">
        <v>45657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2" customFormat="1" ht="72.75" customHeight="1" x14ac:dyDescent="0.25">
      <c r="A242" s="20" t="s">
        <v>595</v>
      </c>
      <c r="B242" s="13" t="s">
        <v>75</v>
      </c>
      <c r="C242" s="331" t="s">
        <v>641</v>
      </c>
      <c r="D242" s="331" t="s">
        <v>658</v>
      </c>
      <c r="E242" s="331" t="s">
        <v>96</v>
      </c>
      <c r="F242" s="175">
        <v>44562</v>
      </c>
      <c r="G242" s="176">
        <v>45657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57" customHeight="1" x14ac:dyDescent="0.25">
      <c r="A243" s="21" t="s">
        <v>482</v>
      </c>
      <c r="B243" s="13" t="s">
        <v>181</v>
      </c>
      <c r="C243" s="332"/>
      <c r="D243" s="332"/>
      <c r="E243" s="332"/>
      <c r="F243" s="177">
        <v>44562</v>
      </c>
      <c r="G243" s="264">
        <v>45657</v>
      </c>
      <c r="H243" s="33"/>
      <c r="I243" s="33"/>
      <c r="J243" s="33"/>
      <c r="K243" s="33"/>
      <c r="L243" s="42"/>
      <c r="M243" s="33"/>
      <c r="N243" s="33"/>
      <c r="O243" s="33"/>
      <c r="P243" s="33"/>
      <c r="Q243" s="42"/>
      <c r="R243" s="33"/>
      <c r="S243" s="33"/>
      <c r="T243" s="33"/>
      <c r="U243" s="33"/>
      <c r="V243" s="42"/>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7" customHeight="1" x14ac:dyDescent="0.25">
      <c r="A244" s="19"/>
      <c r="B244" s="4" t="s">
        <v>733</v>
      </c>
      <c r="C244" s="312"/>
      <c r="D244" s="312"/>
      <c r="E244" s="312"/>
      <c r="F244" s="177">
        <v>44562</v>
      </c>
      <c r="G244" s="264">
        <v>45657</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2" customFormat="1" ht="78.75" x14ac:dyDescent="0.25">
      <c r="A245" s="20" t="s">
        <v>596</v>
      </c>
      <c r="B245" s="13" t="s">
        <v>76</v>
      </c>
      <c r="C245" s="331" t="s">
        <v>641</v>
      </c>
      <c r="D245" s="331" t="s">
        <v>658</v>
      </c>
      <c r="E245" s="331" t="s">
        <v>97</v>
      </c>
      <c r="F245" s="175">
        <v>44562</v>
      </c>
      <c r="G245" s="176">
        <v>45657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3" customFormat="1" ht="81" customHeight="1" x14ac:dyDescent="0.25">
      <c r="A246" s="21" t="s">
        <v>474</v>
      </c>
      <c r="B246" s="13" t="s">
        <v>182</v>
      </c>
      <c r="C246" s="332"/>
      <c r="D246" s="332"/>
      <c r="E246" s="332"/>
      <c r="F246" s="177">
        <v>44562</v>
      </c>
      <c r="G246" s="264">
        <v>45657</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61.5" customHeight="1" x14ac:dyDescent="0.25">
      <c r="A247" s="19"/>
      <c r="B247" s="4" t="s">
        <v>734</v>
      </c>
      <c r="C247" s="312"/>
      <c r="D247" s="312"/>
      <c r="E247" s="312"/>
      <c r="F247" s="177">
        <v>44562</v>
      </c>
      <c r="G247" s="264">
        <v>45657</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2" customFormat="1" ht="105" customHeight="1" x14ac:dyDescent="0.25">
      <c r="A248" s="20" t="s">
        <v>597</v>
      </c>
      <c r="B248" s="13" t="s">
        <v>462</v>
      </c>
      <c r="C248" s="331" t="s">
        <v>641</v>
      </c>
      <c r="D248" s="331" t="s">
        <v>658</v>
      </c>
      <c r="E248" s="331" t="s">
        <v>98</v>
      </c>
      <c r="F248" s="175">
        <v>44562</v>
      </c>
      <c r="G248" s="176">
        <v>45657</v>
      </c>
      <c r="H248" s="206">
        <f>K248</f>
        <v>1254.8</v>
      </c>
      <c r="I248" s="206">
        <f t="shared" ref="I248:V248" si="84">I249</f>
        <v>0</v>
      </c>
      <c r="J248" s="206">
        <f t="shared" si="84"/>
        <v>0</v>
      </c>
      <c r="K248" s="206">
        <f>K249+K251+K253</f>
        <v>1254.8</v>
      </c>
      <c r="L248" s="283">
        <f t="shared" si="84"/>
        <v>0</v>
      </c>
      <c r="M248" s="206">
        <f>P248</f>
        <v>2000</v>
      </c>
      <c r="N248" s="206">
        <f t="shared" si="84"/>
        <v>0</v>
      </c>
      <c r="O248" s="206">
        <f t="shared" si="84"/>
        <v>0</v>
      </c>
      <c r="P248" s="206">
        <f>P249+P251+P253</f>
        <v>2000</v>
      </c>
      <c r="Q248" s="283">
        <f t="shared" si="84"/>
        <v>0</v>
      </c>
      <c r="R248" s="206">
        <f>U248</f>
        <v>2000</v>
      </c>
      <c r="S248" s="206">
        <f t="shared" si="84"/>
        <v>0</v>
      </c>
      <c r="T248" s="206">
        <f t="shared" si="84"/>
        <v>0</v>
      </c>
      <c r="U248" s="206">
        <f>U249+U251+U253</f>
        <v>2000</v>
      </c>
      <c r="V248" s="283">
        <f t="shared" si="84"/>
        <v>0</v>
      </c>
      <c r="W248" s="270"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3" customFormat="1" ht="59.25" customHeight="1" x14ac:dyDescent="0.25">
      <c r="A249" s="21" t="s">
        <v>483</v>
      </c>
      <c r="B249" s="13" t="s">
        <v>538</v>
      </c>
      <c r="C249" s="332"/>
      <c r="D249" s="332"/>
      <c r="E249" s="332"/>
      <c r="F249" s="177">
        <v>44562</v>
      </c>
      <c r="G249" s="264">
        <v>45657</v>
      </c>
      <c r="H249" s="35">
        <f>I249+J249+K249+L249</f>
        <v>354.8</v>
      </c>
      <c r="I249" s="35">
        <v>0</v>
      </c>
      <c r="J249" s="35">
        <v>0</v>
      </c>
      <c r="K249" s="35">
        <v>354.8</v>
      </c>
      <c r="L249" s="91">
        <v>0</v>
      </c>
      <c r="M249" s="35">
        <f>N249+O249+P249+Q249</f>
        <v>650</v>
      </c>
      <c r="N249" s="35">
        <v>0</v>
      </c>
      <c r="O249" s="35">
        <v>0</v>
      </c>
      <c r="P249" s="35">
        <v>650</v>
      </c>
      <c r="Q249" s="91">
        <v>0</v>
      </c>
      <c r="R249" s="35">
        <f>S249+T249+U249+V249</f>
        <v>650</v>
      </c>
      <c r="S249" s="35">
        <v>0</v>
      </c>
      <c r="T249" s="35">
        <v>0</v>
      </c>
      <c r="U249" s="35">
        <v>650</v>
      </c>
      <c r="V249" s="91">
        <v>0</v>
      </c>
      <c r="W249" s="61" t="s">
        <v>17</v>
      </c>
      <c r="X249" s="61" t="s">
        <v>17</v>
      </c>
      <c r="Y249" s="61" t="s">
        <v>17</v>
      </c>
      <c r="Z249" s="61" t="s">
        <v>17</v>
      </c>
      <c r="AA249" s="61" t="s">
        <v>17</v>
      </c>
      <c r="AB249" s="61" t="s">
        <v>17</v>
      </c>
      <c r="AC249" s="61" t="s">
        <v>17</v>
      </c>
      <c r="AD249" s="61" t="s">
        <v>17</v>
      </c>
      <c r="AE249" s="61" t="s">
        <v>17</v>
      </c>
      <c r="AF249" s="61" t="s">
        <v>17</v>
      </c>
      <c r="AG249" s="61" t="s">
        <v>17</v>
      </c>
      <c r="AH249" s="61" t="s">
        <v>17</v>
      </c>
    </row>
    <row r="250" spans="1:34" s="3" customFormat="1" ht="56.25" customHeight="1" x14ac:dyDescent="0.25">
      <c r="A250" s="19"/>
      <c r="B250" s="4" t="s">
        <v>735</v>
      </c>
      <c r="C250" s="332"/>
      <c r="D250" s="332"/>
      <c r="E250" s="332"/>
      <c r="F250" s="177">
        <v>44562</v>
      </c>
      <c r="G250" s="264">
        <v>45657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598</v>
      </c>
      <c r="B251" s="4" t="s">
        <v>460</v>
      </c>
      <c r="C251" s="332"/>
      <c r="D251" s="332"/>
      <c r="E251" s="332"/>
      <c r="F251" s="177">
        <v>44562</v>
      </c>
      <c r="G251" s="264">
        <v>45657</v>
      </c>
      <c r="H251" s="35">
        <f>J251+K251</f>
        <v>500</v>
      </c>
      <c r="I251" s="35"/>
      <c r="J251" s="35">
        <v>0</v>
      </c>
      <c r="K251" s="35">
        <v>500</v>
      </c>
      <c r="L251" s="91"/>
      <c r="M251" s="35">
        <f>P251</f>
        <v>950</v>
      </c>
      <c r="N251" s="35"/>
      <c r="O251" s="35"/>
      <c r="P251" s="35">
        <v>950</v>
      </c>
      <c r="Q251" s="91"/>
      <c r="R251" s="35">
        <f>U251</f>
        <v>950</v>
      </c>
      <c r="S251" s="35"/>
      <c r="T251" s="35"/>
      <c r="U251" s="35">
        <v>950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c r="B252" s="4" t="s">
        <v>736</v>
      </c>
      <c r="C252" s="332"/>
      <c r="D252" s="332"/>
      <c r="E252" s="332"/>
      <c r="F252" s="177">
        <v>44562</v>
      </c>
      <c r="G252" s="264">
        <v>45657</v>
      </c>
      <c r="H252" s="35"/>
      <c r="I252" s="35"/>
      <c r="J252" s="35"/>
      <c r="K252" s="35"/>
      <c r="L252" s="91"/>
      <c r="M252" s="35"/>
      <c r="N252" s="35"/>
      <c r="O252" s="35"/>
      <c r="P252" s="35"/>
      <c r="Q252" s="91"/>
      <c r="R252" s="35"/>
      <c r="S252" s="35"/>
      <c r="T252" s="35"/>
      <c r="U252" s="35"/>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t="s">
        <v>599</v>
      </c>
      <c r="B253" s="4" t="s">
        <v>461</v>
      </c>
      <c r="C253" s="332"/>
      <c r="D253" s="332"/>
      <c r="E253" s="332"/>
      <c r="F253" s="177">
        <v>44562</v>
      </c>
      <c r="G253" s="264">
        <v>45657</v>
      </c>
      <c r="H253" s="35">
        <f>K253</f>
        <v>400</v>
      </c>
      <c r="I253" s="35"/>
      <c r="J253" s="35">
        <v>0</v>
      </c>
      <c r="K253" s="35">
        <v>400</v>
      </c>
      <c r="L253" s="91"/>
      <c r="M253" s="35">
        <f>P253</f>
        <v>400</v>
      </c>
      <c r="N253" s="35"/>
      <c r="O253" s="35">
        <v>0</v>
      </c>
      <c r="P253" s="35">
        <v>400</v>
      </c>
      <c r="Q253" s="91"/>
      <c r="R253" s="35">
        <f>U253</f>
        <v>400</v>
      </c>
      <c r="S253" s="35"/>
      <c r="T253" s="35">
        <v>0</v>
      </c>
      <c r="U253" s="35">
        <v>400</v>
      </c>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6.25" customHeight="1" x14ac:dyDescent="0.25">
      <c r="A254" s="19"/>
      <c r="B254" s="247" t="s">
        <v>737</v>
      </c>
      <c r="C254" s="312"/>
      <c r="D254" s="312"/>
      <c r="E254" s="312"/>
      <c r="F254" s="177">
        <v>44562</v>
      </c>
      <c r="G254" s="264">
        <v>45657</v>
      </c>
      <c r="H254" s="33"/>
      <c r="I254" s="33"/>
      <c r="J254" s="33"/>
      <c r="K254" s="33"/>
      <c r="L254" s="42"/>
      <c r="M254" s="33"/>
      <c r="N254" s="33"/>
      <c r="O254" s="33"/>
      <c r="P254" s="33"/>
      <c r="Q254" s="42"/>
      <c r="R254" s="33"/>
      <c r="S254" s="33"/>
      <c r="T254" s="33"/>
      <c r="U254" s="33"/>
      <c r="V254" s="42"/>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33" customHeight="1" x14ac:dyDescent="0.25">
      <c r="A255" s="362" t="s">
        <v>550</v>
      </c>
      <c r="B255" s="363"/>
      <c r="C255" s="363"/>
      <c r="D255" s="363"/>
      <c r="E255" s="363"/>
      <c r="F255" s="363"/>
      <c r="G255" s="363"/>
      <c r="H255" s="363"/>
      <c r="I255" s="363"/>
      <c r="J255" s="363"/>
      <c r="K255" s="363"/>
      <c r="L255" s="363"/>
      <c r="M255" s="363"/>
      <c r="N255" s="363"/>
      <c r="O255" s="363"/>
      <c r="P255" s="363"/>
      <c r="Q255" s="363"/>
      <c r="R255" s="363"/>
      <c r="S255" s="363"/>
      <c r="T255" s="363"/>
      <c r="U255" s="363"/>
      <c r="V255" s="363"/>
      <c r="W255" s="363"/>
      <c r="X255" s="363"/>
      <c r="Y255" s="363"/>
      <c r="Z255" s="363"/>
      <c r="AA255" s="363"/>
      <c r="AB255" s="363"/>
      <c r="AC255" s="363"/>
      <c r="AD255" s="363"/>
      <c r="AE255" s="363"/>
      <c r="AF255" s="363"/>
      <c r="AG255" s="363"/>
      <c r="AH255" s="364"/>
    </row>
    <row r="256" spans="1:34" s="2" customFormat="1" ht="63" x14ac:dyDescent="0.25">
      <c r="A256" s="20" t="s">
        <v>600</v>
      </c>
      <c r="B256" s="13" t="s">
        <v>77</v>
      </c>
      <c r="C256" s="331" t="s">
        <v>641</v>
      </c>
      <c r="D256" s="331" t="s">
        <v>658</v>
      </c>
      <c r="E256" s="331" t="s">
        <v>99</v>
      </c>
      <c r="F256" s="175">
        <v>44562</v>
      </c>
      <c r="G256" s="176">
        <v>45657</v>
      </c>
      <c r="H256" s="41"/>
      <c r="I256" s="41"/>
      <c r="J256" s="41"/>
      <c r="K256" s="41"/>
      <c r="L256" s="41"/>
      <c r="M256" s="41"/>
      <c r="N256" s="41"/>
      <c r="O256" s="41"/>
      <c r="P256" s="41"/>
      <c r="Q256" s="41"/>
      <c r="R256" s="41"/>
      <c r="S256" s="41"/>
      <c r="T256" s="41"/>
      <c r="U256" s="41"/>
      <c r="V256" s="41"/>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3" customFormat="1" ht="75.75" customHeight="1" x14ac:dyDescent="0.25">
      <c r="A257" s="21" t="s">
        <v>475</v>
      </c>
      <c r="B257" s="13" t="s">
        <v>183</v>
      </c>
      <c r="C257" s="332"/>
      <c r="D257" s="332"/>
      <c r="E257" s="332"/>
      <c r="F257" s="177">
        <v>44562</v>
      </c>
      <c r="G257" s="264">
        <v>45657</v>
      </c>
      <c r="H257" s="38"/>
      <c r="I257" s="38"/>
      <c r="J257" s="38"/>
      <c r="K257" s="38"/>
      <c r="L257" s="38"/>
      <c r="M257" s="38"/>
      <c r="N257" s="38"/>
      <c r="O257" s="38"/>
      <c r="P257" s="38"/>
      <c r="Q257" s="38"/>
      <c r="R257" s="38"/>
      <c r="S257" s="38"/>
      <c r="T257" s="38"/>
      <c r="U257" s="38"/>
      <c r="V257" s="38"/>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51.75" customHeight="1" x14ac:dyDescent="0.25">
      <c r="A258" s="21"/>
      <c r="B258" s="4" t="s">
        <v>738</v>
      </c>
      <c r="C258" s="312"/>
      <c r="D258" s="312"/>
      <c r="E258" s="312"/>
      <c r="F258" s="177">
        <v>44562</v>
      </c>
      <c r="G258" s="264">
        <v>45657</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2" customFormat="1" ht="78.75" x14ac:dyDescent="0.25">
      <c r="A259" s="20" t="s">
        <v>601</v>
      </c>
      <c r="B259" s="13" t="s">
        <v>100</v>
      </c>
      <c r="C259" s="331" t="s">
        <v>641</v>
      </c>
      <c r="D259" s="331" t="s">
        <v>658</v>
      </c>
      <c r="E259" s="331" t="s">
        <v>162</v>
      </c>
      <c r="F259" s="175">
        <v>44562</v>
      </c>
      <c r="G259" s="176">
        <v>45657</v>
      </c>
      <c r="H259" s="41"/>
      <c r="I259" s="41"/>
      <c r="J259" s="41"/>
      <c r="K259" s="41"/>
      <c r="L259" s="41"/>
      <c r="M259" s="41"/>
      <c r="N259" s="41"/>
      <c r="O259" s="41"/>
      <c r="P259" s="41"/>
      <c r="Q259" s="41"/>
      <c r="R259" s="41"/>
      <c r="S259" s="41"/>
      <c r="T259" s="41"/>
      <c r="U259" s="41"/>
      <c r="V259" s="41"/>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3" customFormat="1" ht="62.25" customHeight="1" x14ac:dyDescent="0.25">
      <c r="A260" s="21" t="s">
        <v>476</v>
      </c>
      <c r="B260" s="13" t="s">
        <v>184</v>
      </c>
      <c r="C260" s="332"/>
      <c r="D260" s="332"/>
      <c r="E260" s="332"/>
      <c r="F260" s="177">
        <v>44562</v>
      </c>
      <c r="G260" s="264">
        <v>45657</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137.25" customHeight="1" x14ac:dyDescent="0.25">
      <c r="A261" s="21"/>
      <c r="B261" s="4" t="s">
        <v>739</v>
      </c>
      <c r="C261" s="312"/>
      <c r="D261" s="312"/>
      <c r="E261" s="312"/>
      <c r="F261" s="177">
        <v>44562</v>
      </c>
      <c r="G261" s="264">
        <v>45657</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v>51</v>
      </c>
      <c r="B262" s="13" t="s">
        <v>78</v>
      </c>
      <c r="C262" s="331" t="s">
        <v>641</v>
      </c>
      <c r="D262" s="331" t="s">
        <v>658</v>
      </c>
      <c r="E262" s="331" t="s">
        <v>101</v>
      </c>
      <c r="F262" s="175">
        <v>44562</v>
      </c>
      <c r="G262" s="176">
        <v>45657</v>
      </c>
      <c r="H262" s="277">
        <f>I262+J262+K262+L262</f>
        <v>250</v>
      </c>
      <c r="I262" s="277">
        <f>I263+I264+I265+I266</f>
        <v>0</v>
      </c>
      <c r="J262" s="277">
        <f t="shared" ref="J262:L262" si="85">J263+J264+J265+J266</f>
        <v>0</v>
      </c>
      <c r="K262" s="277">
        <f t="shared" si="85"/>
        <v>250</v>
      </c>
      <c r="L262" s="277">
        <f t="shared" si="85"/>
        <v>0</v>
      </c>
      <c r="M262" s="277">
        <f>N262+O262+P262+Q262</f>
        <v>250</v>
      </c>
      <c r="N262" s="277">
        <f>N263+N264+N265+N266</f>
        <v>0</v>
      </c>
      <c r="O262" s="277">
        <f t="shared" ref="O262:Q262" si="86">O263+O264+O265+O266</f>
        <v>0</v>
      </c>
      <c r="P262" s="277">
        <f t="shared" si="86"/>
        <v>250</v>
      </c>
      <c r="Q262" s="277">
        <f t="shared" si="86"/>
        <v>0</v>
      </c>
      <c r="R262" s="277">
        <f>S262+T262+U262+V262</f>
        <v>250</v>
      </c>
      <c r="S262" s="277">
        <f>S263+S264+S265+S266</f>
        <v>0</v>
      </c>
      <c r="T262" s="277">
        <f t="shared" ref="T262:V262" si="87">T263+T264+T265+T266</f>
        <v>0</v>
      </c>
      <c r="U262" s="277">
        <f t="shared" si="87"/>
        <v>250</v>
      </c>
      <c r="V262" s="96">
        <f t="shared" si="8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53.25" customHeight="1" x14ac:dyDescent="0.25">
      <c r="A263" s="21" t="s">
        <v>485</v>
      </c>
      <c r="B263" s="13" t="s">
        <v>185</v>
      </c>
      <c r="C263" s="332"/>
      <c r="D263" s="332"/>
      <c r="E263" s="332"/>
      <c r="F263" s="177">
        <v>44562</v>
      </c>
      <c r="G263" s="264">
        <v>45657</v>
      </c>
      <c r="H263" s="279">
        <f t="shared" ref="H263:H266" si="88">I263+J263+K263+L263</f>
        <v>30</v>
      </c>
      <c r="I263" s="279">
        <v>0</v>
      </c>
      <c r="J263" s="279">
        <v>0</v>
      </c>
      <c r="K263" s="279">
        <v>30</v>
      </c>
      <c r="L263" s="279">
        <v>0</v>
      </c>
      <c r="M263" s="279">
        <f t="shared" ref="M263:M266" si="89">N263+O263+P263+Q263</f>
        <v>30</v>
      </c>
      <c r="N263" s="279">
        <v>0</v>
      </c>
      <c r="O263" s="279">
        <v>0</v>
      </c>
      <c r="P263" s="279">
        <v>30</v>
      </c>
      <c r="Q263" s="279">
        <v>0</v>
      </c>
      <c r="R263" s="279">
        <f t="shared" ref="R263:R265" si="90">S263+T263+U263+V263</f>
        <v>30</v>
      </c>
      <c r="S263" s="279">
        <v>0</v>
      </c>
      <c r="T263" s="279">
        <v>0</v>
      </c>
      <c r="U263" s="279">
        <v>30</v>
      </c>
      <c r="V263" s="9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602</v>
      </c>
      <c r="B264" s="13" t="s">
        <v>186</v>
      </c>
      <c r="C264" s="332"/>
      <c r="D264" s="332"/>
      <c r="E264" s="332"/>
      <c r="F264" s="177">
        <v>44562</v>
      </c>
      <c r="G264" s="264">
        <v>45657</v>
      </c>
      <c r="H264" s="279">
        <f t="shared" si="88"/>
        <v>35</v>
      </c>
      <c r="I264" s="279">
        <v>0</v>
      </c>
      <c r="J264" s="279">
        <v>0</v>
      </c>
      <c r="K264" s="279">
        <v>35</v>
      </c>
      <c r="L264" s="279">
        <v>0</v>
      </c>
      <c r="M264" s="279">
        <f t="shared" si="89"/>
        <v>35</v>
      </c>
      <c r="N264" s="279">
        <v>0</v>
      </c>
      <c r="O264" s="279">
        <v>0</v>
      </c>
      <c r="P264" s="279">
        <v>35</v>
      </c>
      <c r="Q264" s="279">
        <v>0</v>
      </c>
      <c r="R264" s="279">
        <f t="shared" si="90"/>
        <v>35</v>
      </c>
      <c r="S264" s="279">
        <v>0</v>
      </c>
      <c r="T264" s="279">
        <v>0</v>
      </c>
      <c r="U264" s="279">
        <v>35</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49.5" customHeight="1" x14ac:dyDescent="0.25">
      <c r="A265" s="21" t="s">
        <v>484</v>
      </c>
      <c r="B265" s="4" t="s">
        <v>380</v>
      </c>
      <c r="C265" s="332"/>
      <c r="D265" s="332"/>
      <c r="E265" s="332"/>
      <c r="F265" s="177">
        <v>44562</v>
      </c>
      <c r="G265" s="264">
        <v>45657</v>
      </c>
      <c r="H265" s="279">
        <v>185</v>
      </c>
      <c r="I265" s="279">
        <v>0</v>
      </c>
      <c r="J265" s="279">
        <v>0</v>
      </c>
      <c r="K265" s="279">
        <v>185</v>
      </c>
      <c r="L265" s="279">
        <v>0</v>
      </c>
      <c r="M265" s="279">
        <f t="shared" si="89"/>
        <v>185</v>
      </c>
      <c r="N265" s="279">
        <v>0</v>
      </c>
      <c r="O265" s="279">
        <v>0</v>
      </c>
      <c r="P265" s="279">
        <v>185</v>
      </c>
      <c r="Q265" s="279">
        <v>0</v>
      </c>
      <c r="R265" s="279">
        <f t="shared" si="90"/>
        <v>185</v>
      </c>
      <c r="S265" s="279">
        <v>0</v>
      </c>
      <c r="T265" s="279">
        <v>0</v>
      </c>
      <c r="U265" s="279">
        <v>185</v>
      </c>
      <c r="V265" s="9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60" hidden="1" customHeight="1" x14ac:dyDescent="0.25">
      <c r="A266" s="21" t="s">
        <v>392</v>
      </c>
      <c r="B266" s="4" t="s">
        <v>393</v>
      </c>
      <c r="C266" s="332"/>
      <c r="D266" s="332"/>
      <c r="E266" s="332"/>
      <c r="F266" s="177">
        <v>44562</v>
      </c>
      <c r="G266" s="264">
        <v>45657</v>
      </c>
      <c r="H266" s="279">
        <f t="shared" si="88"/>
        <v>0</v>
      </c>
      <c r="I266" s="279">
        <v>0</v>
      </c>
      <c r="J266" s="279">
        <v>0</v>
      </c>
      <c r="K266" s="279">
        <v>0</v>
      </c>
      <c r="L266" s="279">
        <v>0</v>
      </c>
      <c r="M266" s="279">
        <f t="shared" si="89"/>
        <v>0</v>
      </c>
      <c r="N266" s="279">
        <v>0</v>
      </c>
      <c r="O266" s="279">
        <v>0</v>
      </c>
      <c r="P266" s="279">
        <v>0</v>
      </c>
      <c r="Q266" s="279">
        <v>0</v>
      </c>
      <c r="R266" s="279">
        <v>0</v>
      </c>
      <c r="S266" s="279">
        <v>0</v>
      </c>
      <c r="T266" s="279">
        <v>0</v>
      </c>
      <c r="U266" s="279">
        <v>0</v>
      </c>
      <c r="V266" s="97">
        <v>0</v>
      </c>
      <c r="W266" s="15" t="s">
        <v>17</v>
      </c>
      <c r="X266" s="15" t="s">
        <v>17</v>
      </c>
      <c r="Y266" s="15"/>
      <c r="Z266" s="15"/>
      <c r="AA266" s="15"/>
      <c r="AB266" s="15"/>
      <c r="AC266" s="15"/>
      <c r="AD266" s="15"/>
      <c r="AE266" s="15"/>
      <c r="AF266" s="15"/>
      <c r="AG266" s="15"/>
      <c r="AH266" s="15"/>
    </row>
    <row r="267" spans="1:34" s="3" customFormat="1" ht="62.25" customHeight="1" x14ac:dyDescent="0.25">
      <c r="A267" s="21"/>
      <c r="B267" s="4" t="s">
        <v>740</v>
      </c>
      <c r="C267" s="312"/>
      <c r="D267" s="312"/>
      <c r="E267" s="312"/>
      <c r="F267" s="177">
        <v>44562</v>
      </c>
      <c r="G267" s="264">
        <v>45657</v>
      </c>
      <c r="H267" s="278"/>
      <c r="I267" s="278"/>
      <c r="J267" s="278"/>
      <c r="K267" s="278"/>
      <c r="L267" s="278"/>
      <c r="M267" s="278"/>
      <c r="N267" s="278"/>
      <c r="O267" s="278"/>
      <c r="P267" s="278"/>
      <c r="Q267" s="278"/>
      <c r="R267" s="278"/>
      <c r="S267" s="278"/>
      <c r="T267" s="278"/>
      <c r="U267" s="278"/>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2" customFormat="1" ht="63" x14ac:dyDescent="0.25">
      <c r="A268" s="20" t="s">
        <v>603</v>
      </c>
      <c r="B268" s="13" t="s">
        <v>79</v>
      </c>
      <c r="C268" s="331" t="s">
        <v>641</v>
      </c>
      <c r="D268" s="331" t="s">
        <v>658</v>
      </c>
      <c r="E268" s="331" t="s">
        <v>102</v>
      </c>
      <c r="F268" s="175">
        <v>44562</v>
      </c>
      <c r="G268" s="176">
        <v>45657</v>
      </c>
      <c r="H268" s="256">
        <f t="shared" ref="H268:V268" si="91">H269</f>
        <v>150</v>
      </c>
      <c r="I268" s="256">
        <f t="shared" si="91"/>
        <v>0</v>
      </c>
      <c r="J268" s="256">
        <f t="shared" si="91"/>
        <v>0</v>
      </c>
      <c r="K268" s="256">
        <f t="shared" si="91"/>
        <v>150</v>
      </c>
      <c r="L268" s="256">
        <f t="shared" si="91"/>
        <v>0</v>
      </c>
      <c r="M268" s="256">
        <f t="shared" si="91"/>
        <v>150</v>
      </c>
      <c r="N268" s="256">
        <f t="shared" si="91"/>
        <v>0</v>
      </c>
      <c r="O268" s="256">
        <f t="shared" si="91"/>
        <v>0</v>
      </c>
      <c r="P268" s="256">
        <f t="shared" si="91"/>
        <v>150</v>
      </c>
      <c r="Q268" s="256">
        <f t="shared" si="91"/>
        <v>0</v>
      </c>
      <c r="R268" s="256">
        <f t="shared" si="91"/>
        <v>150</v>
      </c>
      <c r="S268" s="256">
        <f t="shared" si="91"/>
        <v>0</v>
      </c>
      <c r="T268" s="256">
        <f t="shared" si="91"/>
        <v>0</v>
      </c>
      <c r="U268" s="256">
        <f t="shared" si="91"/>
        <v>150</v>
      </c>
      <c r="V268" s="36">
        <f t="shared" si="91"/>
        <v>0</v>
      </c>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42.75" customHeight="1" x14ac:dyDescent="0.25">
      <c r="A269" s="21" t="s">
        <v>486</v>
      </c>
      <c r="B269" s="13" t="s">
        <v>187</v>
      </c>
      <c r="C269" s="332"/>
      <c r="D269" s="332"/>
      <c r="E269" s="415"/>
      <c r="F269" s="177">
        <v>44562</v>
      </c>
      <c r="G269" s="264">
        <v>45657</v>
      </c>
      <c r="H269" s="35">
        <f>I269+J269+K269+L269</f>
        <v>150</v>
      </c>
      <c r="I269" s="35">
        <v>0</v>
      </c>
      <c r="J269" s="35">
        <v>0</v>
      </c>
      <c r="K269" s="35">
        <v>150</v>
      </c>
      <c r="L269" s="35">
        <v>0</v>
      </c>
      <c r="M269" s="35">
        <f>N269+O269+P269+Q269</f>
        <v>150</v>
      </c>
      <c r="N269" s="35">
        <v>0</v>
      </c>
      <c r="O269" s="35">
        <v>0</v>
      </c>
      <c r="P269" s="35">
        <v>150</v>
      </c>
      <c r="Q269" s="35">
        <v>0</v>
      </c>
      <c r="R269" s="35">
        <f>S269+T269+U269+V269</f>
        <v>150</v>
      </c>
      <c r="S269" s="35">
        <v>0</v>
      </c>
      <c r="T269" s="35">
        <v>0</v>
      </c>
      <c r="U269" s="35">
        <v>150</v>
      </c>
      <c r="V269" s="35">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85.5" customHeight="1" x14ac:dyDescent="0.25">
      <c r="A270" s="21"/>
      <c r="B270" s="4" t="s">
        <v>741</v>
      </c>
      <c r="C270" s="312"/>
      <c r="D270" s="312"/>
      <c r="E270" s="416"/>
      <c r="F270" s="177">
        <v>44562</v>
      </c>
      <c r="G270" s="264">
        <v>45657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76.5" customHeight="1" x14ac:dyDescent="0.25">
      <c r="A271" s="20" t="s">
        <v>604</v>
      </c>
      <c r="B271" s="13" t="s">
        <v>80</v>
      </c>
      <c r="C271" s="331" t="s">
        <v>641</v>
      </c>
      <c r="D271" s="331" t="s">
        <v>658</v>
      </c>
      <c r="E271" s="331" t="s">
        <v>103</v>
      </c>
      <c r="F271" s="175">
        <v>44562</v>
      </c>
      <c r="G271" s="176">
        <v>45657</v>
      </c>
      <c r="H271" s="41"/>
      <c r="I271" s="41"/>
      <c r="J271" s="41"/>
      <c r="K271" s="41"/>
      <c r="L271" s="41"/>
      <c r="M271" s="41"/>
      <c r="N271" s="41"/>
      <c r="O271" s="41"/>
      <c r="P271" s="41"/>
      <c r="Q271" s="41"/>
      <c r="R271" s="41"/>
      <c r="S271" s="41"/>
      <c r="T271" s="41"/>
      <c r="U271" s="41"/>
      <c r="V271" s="41"/>
      <c r="W271" s="101" t="s">
        <v>17</v>
      </c>
      <c r="X271" s="101" t="s">
        <v>17</v>
      </c>
      <c r="Y271" s="101" t="s">
        <v>17</v>
      </c>
      <c r="Z271" s="101" t="s">
        <v>17</v>
      </c>
      <c r="AA271" s="101" t="s">
        <v>17</v>
      </c>
      <c r="AB271" s="101" t="s">
        <v>17</v>
      </c>
      <c r="AC271" s="101" t="s">
        <v>17</v>
      </c>
      <c r="AD271" s="101" t="s">
        <v>17</v>
      </c>
      <c r="AE271" s="101" t="s">
        <v>17</v>
      </c>
      <c r="AF271" s="101" t="s">
        <v>17</v>
      </c>
      <c r="AG271" s="101" t="s">
        <v>17</v>
      </c>
      <c r="AH271" s="101" t="s">
        <v>17</v>
      </c>
    </row>
    <row r="272" spans="1:34" s="3" customFormat="1" ht="69" customHeight="1" x14ac:dyDescent="0.25">
      <c r="A272" s="21" t="s">
        <v>477</v>
      </c>
      <c r="B272" s="13" t="s">
        <v>180</v>
      </c>
      <c r="C272" s="332"/>
      <c r="D272" s="332"/>
      <c r="E272" s="332"/>
      <c r="F272" s="177">
        <v>44562</v>
      </c>
      <c r="G272" s="264">
        <v>45657</v>
      </c>
      <c r="H272" s="38"/>
      <c r="I272" s="38"/>
      <c r="J272" s="38"/>
      <c r="K272" s="38"/>
      <c r="L272" s="38"/>
      <c r="M272" s="38"/>
      <c r="N272" s="38"/>
      <c r="O272" s="38"/>
      <c r="P272" s="38"/>
      <c r="Q272" s="38"/>
      <c r="R272" s="38"/>
      <c r="S272" s="38"/>
      <c r="T272" s="38"/>
      <c r="U272" s="38"/>
      <c r="V272" s="38"/>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4" s="3" customFormat="1" ht="58.5" customHeight="1" x14ac:dyDescent="0.25">
      <c r="A273" s="21"/>
      <c r="B273" s="4" t="s">
        <v>742</v>
      </c>
      <c r="C273" s="312"/>
      <c r="D273" s="312"/>
      <c r="E273" s="312"/>
      <c r="F273" s="177">
        <v>44562</v>
      </c>
      <c r="G273" s="264">
        <v>45657</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3" customFormat="1" ht="114" customHeight="1" x14ac:dyDescent="0.25">
      <c r="A274" s="174" t="s">
        <v>605</v>
      </c>
      <c r="B274" s="13" t="s">
        <v>526</v>
      </c>
      <c r="C274" s="331" t="s">
        <v>641</v>
      </c>
      <c r="D274" s="331" t="s">
        <v>658</v>
      </c>
      <c r="E274" s="331"/>
      <c r="F274" s="275">
        <v>44562</v>
      </c>
      <c r="G274" s="276">
        <v>45657</v>
      </c>
      <c r="H274" s="256">
        <f>H275+H277</f>
        <v>103.6</v>
      </c>
      <c r="I274" s="256">
        <f t="shared" ref="I274:J274" si="92">I275</f>
        <v>0</v>
      </c>
      <c r="J274" s="256">
        <f t="shared" si="92"/>
        <v>0</v>
      </c>
      <c r="K274" s="256">
        <f>K275+K277</f>
        <v>103.6</v>
      </c>
      <c r="L274" s="256">
        <f>L275</f>
        <v>0</v>
      </c>
      <c r="M274" s="256">
        <f>M275</f>
        <v>183.29999999999998</v>
      </c>
      <c r="N274" s="256">
        <f t="shared" ref="N274" si="93">N275</f>
        <v>0</v>
      </c>
      <c r="O274" s="256">
        <f>O275</f>
        <v>179.7</v>
      </c>
      <c r="P274" s="256">
        <f>P275</f>
        <v>3.6</v>
      </c>
      <c r="Q274" s="256">
        <f>Q275</f>
        <v>0</v>
      </c>
      <c r="R274" s="256">
        <f>R275</f>
        <v>183.29999999999998</v>
      </c>
      <c r="S274" s="256">
        <f t="shared" ref="S274" si="94">S275</f>
        <v>0</v>
      </c>
      <c r="T274" s="256">
        <f>T275</f>
        <v>179.7</v>
      </c>
      <c r="U274" s="256">
        <f>U275</f>
        <v>3.6</v>
      </c>
      <c r="V274" s="265">
        <f>V275</f>
        <v>0</v>
      </c>
      <c r="W274" s="270" t="s">
        <v>17</v>
      </c>
      <c r="X274" s="103" t="s">
        <v>17</v>
      </c>
      <c r="Y274" s="103" t="s">
        <v>17</v>
      </c>
      <c r="Z274" s="103" t="s">
        <v>17</v>
      </c>
      <c r="AA274" s="103" t="s">
        <v>17</v>
      </c>
      <c r="AB274" s="103" t="s">
        <v>17</v>
      </c>
      <c r="AC274" s="103" t="s">
        <v>17</v>
      </c>
      <c r="AD274" s="103" t="s">
        <v>17</v>
      </c>
      <c r="AE274" s="103" t="s">
        <v>17</v>
      </c>
      <c r="AF274" s="103" t="s">
        <v>17</v>
      </c>
      <c r="AG274" s="103" t="s">
        <v>17</v>
      </c>
      <c r="AH274" s="103" t="s">
        <v>17</v>
      </c>
    </row>
    <row r="275" spans="1:34" s="3" customFormat="1" ht="58.5" customHeight="1" x14ac:dyDescent="0.25">
      <c r="A275" s="123" t="s">
        <v>487</v>
      </c>
      <c r="B275" s="4" t="s">
        <v>443</v>
      </c>
      <c r="C275" s="332"/>
      <c r="D275" s="332"/>
      <c r="E275" s="403"/>
      <c r="F275" s="280">
        <v>44562</v>
      </c>
      <c r="G275" s="281">
        <v>45657</v>
      </c>
      <c r="H275" s="257">
        <f>J275+K275</f>
        <v>3.6</v>
      </c>
      <c r="I275" s="257">
        <v>0</v>
      </c>
      <c r="J275" s="257">
        <v>0</v>
      </c>
      <c r="K275" s="257">
        <v>3.6</v>
      </c>
      <c r="L275" s="257">
        <v>0</v>
      </c>
      <c r="M275" s="257">
        <f>O275+P275</f>
        <v>183.29999999999998</v>
      </c>
      <c r="N275" s="257">
        <v>0</v>
      </c>
      <c r="O275" s="257">
        <v>179.7</v>
      </c>
      <c r="P275" s="257">
        <v>3.6</v>
      </c>
      <c r="Q275" s="257">
        <v>0</v>
      </c>
      <c r="R275" s="257">
        <f>T275+U275</f>
        <v>183.29999999999998</v>
      </c>
      <c r="S275" s="257">
        <v>0</v>
      </c>
      <c r="T275" s="257">
        <v>179.7</v>
      </c>
      <c r="U275" s="257">
        <v>3.6</v>
      </c>
      <c r="V275" s="266">
        <v>0</v>
      </c>
      <c r="W275" s="271" t="s">
        <v>17</v>
      </c>
      <c r="X275" s="15" t="s">
        <v>17</v>
      </c>
      <c r="Y275" s="15" t="s">
        <v>17</v>
      </c>
      <c r="Z275" s="15" t="s">
        <v>17</v>
      </c>
      <c r="AA275" s="15" t="s">
        <v>17</v>
      </c>
      <c r="AB275" s="15" t="s">
        <v>17</v>
      </c>
      <c r="AC275" s="15" t="s">
        <v>17</v>
      </c>
      <c r="AD275" s="15" t="s">
        <v>17</v>
      </c>
      <c r="AE275" s="15" t="s">
        <v>17</v>
      </c>
      <c r="AF275" s="15" t="s">
        <v>17</v>
      </c>
      <c r="AG275" s="15" t="s">
        <v>17</v>
      </c>
      <c r="AH275" s="15" t="s">
        <v>17</v>
      </c>
    </row>
    <row r="276" spans="1:34" s="3" customFormat="1" ht="56.25" customHeight="1" x14ac:dyDescent="0.25">
      <c r="A276" s="123"/>
      <c r="B276" s="4" t="s">
        <v>743</v>
      </c>
      <c r="C276" s="312"/>
      <c r="D276" s="312"/>
      <c r="E276" s="342"/>
      <c r="F276" s="182"/>
      <c r="G276" s="182"/>
      <c r="H276" s="38"/>
      <c r="I276" s="38"/>
      <c r="J276" s="38"/>
      <c r="K276" s="38"/>
      <c r="L276" s="38"/>
      <c r="M276" s="38"/>
      <c r="N276" s="38"/>
      <c r="O276" s="38"/>
      <c r="P276" s="38"/>
      <c r="Q276" s="38"/>
      <c r="R276" s="38"/>
      <c r="S276" s="38"/>
      <c r="T276" s="38"/>
      <c r="U276" s="38"/>
      <c r="V276" s="38"/>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4" s="3" customFormat="1" ht="176.25" customHeight="1" x14ac:dyDescent="0.25">
      <c r="A277" s="123" t="s">
        <v>709</v>
      </c>
      <c r="B277" s="4" t="s">
        <v>710</v>
      </c>
      <c r="C277" s="291" t="s">
        <v>641</v>
      </c>
      <c r="D277" s="291" t="s">
        <v>658</v>
      </c>
      <c r="E277" s="292"/>
      <c r="F277" s="280">
        <v>44562</v>
      </c>
      <c r="G277" s="281">
        <v>44926</v>
      </c>
      <c r="H277" s="37">
        <f>J277+K277</f>
        <v>100</v>
      </c>
      <c r="I277" s="37"/>
      <c r="J277" s="37">
        <v>0</v>
      </c>
      <c r="K277" s="37">
        <v>100</v>
      </c>
      <c r="L277" s="37"/>
      <c r="M277" s="37">
        <v>0</v>
      </c>
      <c r="N277" s="37"/>
      <c r="O277" s="37">
        <v>0</v>
      </c>
      <c r="P277" s="37">
        <v>0</v>
      </c>
      <c r="Q277" s="37"/>
      <c r="R277" s="37">
        <v>0</v>
      </c>
      <c r="S277" s="37"/>
      <c r="T277" s="37">
        <v>0</v>
      </c>
      <c r="U277" s="37">
        <v>0</v>
      </c>
      <c r="V277" s="38"/>
      <c r="W277" s="15"/>
      <c r="X277" s="15"/>
      <c r="Y277" s="15" t="s">
        <v>17</v>
      </c>
      <c r="Z277" s="15" t="s">
        <v>17</v>
      </c>
      <c r="AA277" s="15"/>
      <c r="AB277" s="15"/>
      <c r="AC277" s="15"/>
      <c r="AD277" s="15"/>
      <c r="AE277" s="15"/>
      <c r="AF277" s="15"/>
      <c r="AG277" s="15"/>
      <c r="AH277" s="15"/>
    </row>
    <row r="278" spans="1:34" s="3" customFormat="1" ht="189.75" customHeight="1" x14ac:dyDescent="0.25">
      <c r="A278" s="123"/>
      <c r="B278" s="4" t="s">
        <v>744</v>
      </c>
      <c r="C278" s="291" t="s">
        <v>641</v>
      </c>
      <c r="D278" s="291" t="s">
        <v>658</v>
      </c>
      <c r="E278" s="292"/>
      <c r="F278" s="293"/>
      <c r="G278" s="293"/>
      <c r="H278" s="38"/>
      <c r="I278" s="38"/>
      <c r="J278" s="38"/>
      <c r="K278" s="38"/>
      <c r="L278" s="38"/>
      <c r="M278" s="38"/>
      <c r="N278" s="38"/>
      <c r="O278" s="38"/>
      <c r="P278" s="38"/>
      <c r="Q278" s="38"/>
      <c r="R278" s="38"/>
      <c r="S278" s="38"/>
      <c r="T278" s="38"/>
      <c r="U278" s="38"/>
      <c r="V278" s="38"/>
      <c r="W278" s="15"/>
      <c r="X278" s="15"/>
      <c r="Y278" s="15"/>
      <c r="Z278" s="15"/>
      <c r="AA278" s="15"/>
      <c r="AB278" s="15"/>
      <c r="AC278" s="15"/>
      <c r="AD278" s="15"/>
      <c r="AE278" s="15"/>
      <c r="AF278" s="15"/>
      <c r="AG278" s="15"/>
      <c r="AH278" s="15"/>
    </row>
    <row r="279" spans="1:34" s="7" customFormat="1" ht="33.75" customHeight="1" x14ac:dyDescent="0.25">
      <c r="A279" s="328" t="s">
        <v>104</v>
      </c>
      <c r="B279" s="329"/>
      <c r="C279" s="330"/>
      <c r="D279" s="110"/>
      <c r="E279" s="110"/>
      <c r="F279" s="149"/>
      <c r="G279" s="53"/>
      <c r="H279" s="40">
        <f>I279+J279+K279+L279</f>
        <v>1884.3999999999999</v>
      </c>
      <c r="I279" s="40">
        <f>I197+I206+I234+I248+I262+I268</f>
        <v>0</v>
      </c>
      <c r="J279" s="40">
        <f>J274</f>
        <v>0</v>
      </c>
      <c r="K279" s="40">
        <f>K197+K206+K234+K248+K262+K268+K274</f>
        <v>1884.3999999999999</v>
      </c>
      <c r="L279" s="40">
        <f>L197+L206+L234+L248+L262+L268</f>
        <v>0</v>
      </c>
      <c r="M279" s="40">
        <f>N279+O279+P279+Q279</f>
        <v>2709.2999999999997</v>
      </c>
      <c r="N279" s="40">
        <f>N197+N206+N234+N248+N262+N268</f>
        <v>0</v>
      </c>
      <c r="O279" s="40">
        <f>O274</f>
        <v>179.7</v>
      </c>
      <c r="P279" s="40">
        <f>P197+P206+P234+P248+P262+P268+P274</f>
        <v>2529.6</v>
      </c>
      <c r="Q279" s="40">
        <f>Q197+Q206+Q234+Q248+Q262+Q268</f>
        <v>0</v>
      </c>
      <c r="R279" s="40">
        <f>S279+T279+U279+V279</f>
        <v>2709.2999999999997</v>
      </c>
      <c r="S279" s="40">
        <f>S197+S206+S234+S248+S262+S268</f>
        <v>0</v>
      </c>
      <c r="T279" s="40">
        <f>T274</f>
        <v>179.7</v>
      </c>
      <c r="U279" s="40">
        <f>U197+U206+U234+U248+U262+U268+U274</f>
        <v>2529.6</v>
      </c>
      <c r="V279" s="40">
        <f>V197+V206+V234+V248+V262+V268</f>
        <v>0</v>
      </c>
      <c r="W279" s="23"/>
      <c r="X279" s="23"/>
      <c r="Y279" s="23"/>
      <c r="Z279" s="23"/>
      <c r="AA279" s="23"/>
      <c r="AB279" s="23"/>
      <c r="AC279" s="23"/>
      <c r="AD279" s="23"/>
      <c r="AE279" s="23"/>
      <c r="AF279" s="23"/>
      <c r="AG279" s="23"/>
      <c r="AH279" s="23"/>
    </row>
    <row r="280" spans="1:34" s="3" customFormat="1" ht="39" customHeight="1" x14ac:dyDescent="0.25">
      <c r="A280" s="375" t="s">
        <v>458</v>
      </c>
      <c r="B280" s="412"/>
      <c r="C280" s="412"/>
      <c r="D280" s="412"/>
      <c r="E280" s="412"/>
      <c r="F280" s="412"/>
      <c r="G280" s="412"/>
      <c r="H280" s="412"/>
      <c r="I280" s="412"/>
      <c r="J280" s="412"/>
      <c r="K280" s="412"/>
      <c r="L280" s="412"/>
      <c r="M280" s="412"/>
      <c r="N280" s="412"/>
      <c r="O280" s="412"/>
      <c r="P280" s="412"/>
      <c r="Q280" s="412"/>
      <c r="R280" s="412"/>
      <c r="S280" s="412"/>
      <c r="T280" s="412"/>
      <c r="U280" s="412"/>
      <c r="V280" s="412"/>
      <c r="W280" s="412"/>
      <c r="X280" s="412"/>
      <c r="Y280" s="412"/>
      <c r="Z280" s="412"/>
      <c r="AA280" s="412"/>
      <c r="AB280" s="412"/>
      <c r="AC280" s="412"/>
      <c r="AD280" s="412"/>
      <c r="AE280" s="412"/>
      <c r="AF280" s="412"/>
      <c r="AG280" s="412"/>
      <c r="AH280" s="413"/>
    </row>
    <row r="281" spans="1:34" s="3" customFormat="1" ht="54" customHeight="1" x14ac:dyDescent="0.25">
      <c r="A281" s="156"/>
      <c r="B281" s="362" t="s">
        <v>551</v>
      </c>
      <c r="C281" s="363"/>
      <c r="D281" s="363"/>
      <c r="E281" s="363"/>
      <c r="F281" s="363"/>
      <c r="G281" s="363"/>
      <c r="H281" s="363"/>
      <c r="I281" s="363"/>
      <c r="J281" s="363"/>
      <c r="K281" s="363"/>
      <c r="L281" s="363"/>
      <c r="M281" s="363"/>
      <c r="N281" s="363"/>
      <c r="O281" s="363"/>
      <c r="P281" s="363"/>
      <c r="Q281" s="363"/>
      <c r="R281" s="363"/>
      <c r="S281" s="363"/>
      <c r="T281" s="363"/>
      <c r="U281" s="363"/>
      <c r="V281" s="363"/>
      <c r="W281" s="363"/>
      <c r="X281" s="363"/>
      <c r="Y281" s="363"/>
      <c r="Z281" s="363"/>
      <c r="AA281" s="363"/>
      <c r="AB281" s="363"/>
      <c r="AC281" s="363"/>
      <c r="AD281" s="363"/>
      <c r="AE281" s="363"/>
      <c r="AF281" s="363"/>
      <c r="AG281" s="363"/>
      <c r="AH281" s="364"/>
    </row>
    <row r="282" spans="1:34" s="2" customFormat="1" ht="47.25" x14ac:dyDescent="0.25">
      <c r="A282" s="20" t="s">
        <v>606</v>
      </c>
      <c r="B282" s="13" t="s">
        <v>81</v>
      </c>
      <c r="C282" s="390" t="s">
        <v>641</v>
      </c>
      <c r="D282" s="390" t="s">
        <v>661</v>
      </c>
      <c r="E282" s="331" t="s">
        <v>386</v>
      </c>
      <c r="F282" s="177">
        <v>44562</v>
      </c>
      <c r="G282" s="264">
        <v>45657</v>
      </c>
      <c r="H282" s="36">
        <f t="shared" ref="H282" si="95">H283</f>
        <v>0</v>
      </c>
      <c r="I282" s="36">
        <f>I283+I284+I285</f>
        <v>0</v>
      </c>
      <c r="J282" s="36">
        <f t="shared" ref="J282:L282" si="96">J283+J284+J285</f>
        <v>0</v>
      </c>
      <c r="K282" s="36">
        <f t="shared" si="96"/>
        <v>0</v>
      </c>
      <c r="L282" s="36">
        <f t="shared" si="96"/>
        <v>0</v>
      </c>
      <c r="M282" s="36">
        <f t="shared" ref="M282" si="97">M283</f>
        <v>0</v>
      </c>
      <c r="N282" s="36">
        <f>N283+N284+N285</f>
        <v>0</v>
      </c>
      <c r="O282" s="36">
        <f t="shared" ref="O282:Q282" si="98">O283+O284+O285</f>
        <v>0</v>
      </c>
      <c r="P282" s="36">
        <f t="shared" si="98"/>
        <v>0</v>
      </c>
      <c r="Q282" s="36">
        <f t="shared" si="98"/>
        <v>0</v>
      </c>
      <c r="R282" s="36">
        <f t="shared" ref="R282" si="99">R283</f>
        <v>0</v>
      </c>
      <c r="S282" s="36">
        <f>S283+S284+S285</f>
        <v>0</v>
      </c>
      <c r="T282" s="36">
        <f t="shared" ref="T282:V282" si="100">T283+T284+T285</f>
        <v>0</v>
      </c>
      <c r="U282" s="36">
        <f t="shared" si="100"/>
        <v>0</v>
      </c>
      <c r="V282" s="36">
        <f t="shared" si="100"/>
        <v>0</v>
      </c>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4" s="3" customFormat="1" ht="72" customHeight="1" x14ac:dyDescent="0.25">
      <c r="A283" s="21" t="s">
        <v>488</v>
      </c>
      <c r="B283" s="4" t="s">
        <v>260</v>
      </c>
      <c r="C283" s="332"/>
      <c r="D283" s="332"/>
      <c r="E283" s="332"/>
      <c r="F283" s="177">
        <v>44562</v>
      </c>
      <c r="G283" s="264">
        <v>45657</v>
      </c>
      <c r="H283" s="35">
        <f>I283+J283+K283+L283</f>
        <v>0</v>
      </c>
      <c r="I283" s="35">
        <v>0</v>
      </c>
      <c r="J283" s="35">
        <v>0</v>
      </c>
      <c r="K283" s="35">
        <v>0</v>
      </c>
      <c r="L283" s="35">
        <v>0</v>
      </c>
      <c r="M283" s="35">
        <f>N283+O283+P283+Q283</f>
        <v>0</v>
      </c>
      <c r="N283" s="35">
        <v>0</v>
      </c>
      <c r="O283" s="35">
        <v>0</v>
      </c>
      <c r="P283" s="35">
        <v>0</v>
      </c>
      <c r="Q283" s="35">
        <v>0</v>
      </c>
      <c r="R283" s="35">
        <f>S283+T283+U283+V283</f>
        <v>0</v>
      </c>
      <c r="S283" s="35">
        <v>0</v>
      </c>
      <c r="T283" s="35">
        <v>0</v>
      </c>
      <c r="U283" s="35">
        <v>0</v>
      </c>
      <c r="V283" s="35">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78" customHeight="1" x14ac:dyDescent="0.25">
      <c r="A284" s="21" t="s">
        <v>607</v>
      </c>
      <c r="B284" s="4" t="s">
        <v>261</v>
      </c>
      <c r="C284" s="332"/>
      <c r="D284" s="332"/>
      <c r="E284" s="332"/>
      <c r="F284" s="177">
        <v>44562</v>
      </c>
      <c r="G284" s="264">
        <v>45657</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174" customHeight="1" x14ac:dyDescent="0.25">
      <c r="A285" s="21" t="s">
        <v>608</v>
      </c>
      <c r="B285" s="4" t="s">
        <v>262</v>
      </c>
      <c r="C285" s="332"/>
      <c r="D285" s="332"/>
      <c r="E285" s="332"/>
      <c r="F285" s="177">
        <v>44562</v>
      </c>
      <c r="G285" s="264">
        <v>45657</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3" customFormat="1" ht="72" customHeight="1" x14ac:dyDescent="0.25">
      <c r="A286" s="21"/>
      <c r="B286" s="4" t="s">
        <v>745</v>
      </c>
      <c r="C286" s="312"/>
      <c r="D286" s="312"/>
      <c r="E286" s="312"/>
      <c r="F286" s="177">
        <v>44562</v>
      </c>
      <c r="G286" s="264">
        <v>45657</v>
      </c>
      <c r="H286" s="38"/>
      <c r="I286" s="38"/>
      <c r="J286" s="38"/>
      <c r="K286" s="38"/>
      <c r="L286" s="44"/>
      <c r="M286" s="38"/>
      <c r="N286" s="38"/>
      <c r="O286" s="38"/>
      <c r="P286" s="38"/>
      <c r="Q286" s="44"/>
      <c r="R286" s="38"/>
      <c r="S286" s="38"/>
      <c r="T286" s="38"/>
      <c r="U286" s="38"/>
      <c r="V286" s="44"/>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2" customFormat="1" ht="78.75" customHeight="1" x14ac:dyDescent="0.25">
      <c r="A287" s="20" t="s">
        <v>609</v>
      </c>
      <c r="B287" s="13" t="s">
        <v>82</v>
      </c>
      <c r="C287" s="390" t="s">
        <v>641</v>
      </c>
      <c r="D287" s="414" t="s">
        <v>662</v>
      </c>
      <c r="E287" s="331" t="s">
        <v>387</v>
      </c>
      <c r="F287" s="177">
        <v>44562</v>
      </c>
      <c r="G287" s="264">
        <v>45657</v>
      </c>
      <c r="H287" s="36">
        <f t="shared" ref="H287:V287" si="101">H288</f>
        <v>0</v>
      </c>
      <c r="I287" s="36">
        <f t="shared" si="101"/>
        <v>0</v>
      </c>
      <c r="J287" s="36">
        <f t="shared" si="101"/>
        <v>0</v>
      </c>
      <c r="K287" s="36">
        <f t="shared" si="101"/>
        <v>0</v>
      </c>
      <c r="L287" s="36">
        <f t="shared" si="101"/>
        <v>0</v>
      </c>
      <c r="M287" s="36">
        <f t="shared" si="101"/>
        <v>0</v>
      </c>
      <c r="N287" s="36">
        <f t="shared" si="101"/>
        <v>0</v>
      </c>
      <c r="O287" s="36">
        <f t="shared" si="101"/>
        <v>0</v>
      </c>
      <c r="P287" s="36">
        <f t="shared" si="101"/>
        <v>0</v>
      </c>
      <c r="Q287" s="36">
        <f t="shared" si="101"/>
        <v>0</v>
      </c>
      <c r="R287" s="36">
        <f t="shared" si="101"/>
        <v>0</v>
      </c>
      <c r="S287" s="36">
        <f t="shared" si="101"/>
        <v>0</v>
      </c>
      <c r="T287" s="36">
        <f t="shared" si="101"/>
        <v>0</v>
      </c>
      <c r="U287" s="36">
        <f t="shared" si="101"/>
        <v>0</v>
      </c>
      <c r="V287" s="36">
        <f t="shared" si="101"/>
        <v>0</v>
      </c>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4" s="3" customFormat="1" ht="99" customHeight="1" x14ac:dyDescent="0.25">
      <c r="A288" s="21" t="s">
        <v>489</v>
      </c>
      <c r="B288" s="4" t="s">
        <v>263</v>
      </c>
      <c r="C288" s="332"/>
      <c r="D288" s="393"/>
      <c r="E288" s="332"/>
      <c r="F288" s="177">
        <v>44562</v>
      </c>
      <c r="G288" s="264">
        <v>45657</v>
      </c>
      <c r="H288" s="35">
        <f>I288+J288+K288+L288</f>
        <v>0</v>
      </c>
      <c r="I288" s="35">
        <v>0</v>
      </c>
      <c r="J288" s="35">
        <v>0</v>
      </c>
      <c r="K288" s="35">
        <v>0</v>
      </c>
      <c r="L288" s="35">
        <v>0</v>
      </c>
      <c r="M288" s="35">
        <f>N288+O288+P288+Q288</f>
        <v>0</v>
      </c>
      <c r="N288" s="35">
        <v>0</v>
      </c>
      <c r="O288" s="35">
        <v>0</v>
      </c>
      <c r="P288" s="35">
        <v>0</v>
      </c>
      <c r="Q288" s="35">
        <v>0</v>
      </c>
      <c r="R288" s="35">
        <f>S288+T288+U288+V288</f>
        <v>0</v>
      </c>
      <c r="S288" s="35">
        <v>0</v>
      </c>
      <c r="T288" s="35">
        <v>0</v>
      </c>
      <c r="U288" s="35">
        <v>0</v>
      </c>
      <c r="V288" s="35">
        <v>0</v>
      </c>
      <c r="W288" s="15" t="s">
        <v>17</v>
      </c>
      <c r="X288" s="15" t="s">
        <v>17</v>
      </c>
      <c r="Y288" s="15" t="s">
        <v>17</v>
      </c>
      <c r="Z288" s="15" t="s">
        <v>17</v>
      </c>
      <c r="AA288" s="15" t="s">
        <v>17</v>
      </c>
      <c r="AB288" s="15" t="s">
        <v>17</v>
      </c>
      <c r="AC288" s="15" t="s">
        <v>17</v>
      </c>
      <c r="AD288" s="15" t="s">
        <v>17</v>
      </c>
      <c r="AE288" s="15" t="s">
        <v>17</v>
      </c>
      <c r="AF288" s="15" t="s">
        <v>17</v>
      </c>
      <c r="AG288" s="15" t="s">
        <v>17</v>
      </c>
      <c r="AH288" s="15" t="s">
        <v>17</v>
      </c>
    </row>
    <row r="289" spans="1:35" s="3" customFormat="1" ht="86.25" customHeight="1" x14ac:dyDescent="0.25">
      <c r="A289" s="21" t="s">
        <v>610</v>
      </c>
      <c r="B289" s="4" t="s">
        <v>337</v>
      </c>
      <c r="C289" s="332"/>
      <c r="D289" s="391"/>
      <c r="E289" s="312"/>
      <c r="F289" s="177">
        <v>44562</v>
      </c>
      <c r="G289" s="264">
        <v>45657</v>
      </c>
      <c r="H289" s="44"/>
      <c r="I289" s="38"/>
      <c r="J289" s="38"/>
      <c r="K289" s="38"/>
      <c r="L289" s="38"/>
      <c r="M289" s="38"/>
      <c r="N289" s="38"/>
      <c r="O289" s="38"/>
      <c r="P289" s="38"/>
      <c r="Q289" s="38"/>
      <c r="R289" s="38"/>
      <c r="S289" s="38"/>
      <c r="T289" s="38"/>
      <c r="U289" s="38"/>
      <c r="V289" s="38"/>
      <c r="W289" s="61" t="s">
        <v>17</v>
      </c>
      <c r="X289" s="61" t="s">
        <v>17</v>
      </c>
      <c r="Y289" s="61" t="s">
        <v>17</v>
      </c>
      <c r="Z289" s="61" t="s">
        <v>17</v>
      </c>
      <c r="AA289" s="61" t="s">
        <v>17</v>
      </c>
      <c r="AB289" s="61" t="s">
        <v>17</v>
      </c>
      <c r="AC289" s="61" t="s">
        <v>17</v>
      </c>
      <c r="AD289" s="61" t="s">
        <v>17</v>
      </c>
      <c r="AE289" s="61" t="s">
        <v>17</v>
      </c>
      <c r="AF289" s="61" t="s">
        <v>17</v>
      </c>
      <c r="AG289" s="61" t="s">
        <v>17</v>
      </c>
      <c r="AH289" s="61" t="s">
        <v>17</v>
      </c>
    </row>
    <row r="290" spans="1:35" s="3" customFormat="1" ht="111" customHeight="1" x14ac:dyDescent="0.25">
      <c r="A290" s="21" t="s">
        <v>611</v>
      </c>
      <c r="B290" s="4" t="s">
        <v>264</v>
      </c>
      <c r="C290" s="332"/>
      <c r="D290" s="92" t="s">
        <v>790</v>
      </c>
      <c r="E290" s="57"/>
      <c r="F290" s="177">
        <v>44562</v>
      </c>
      <c r="G290" s="264">
        <v>45657</v>
      </c>
      <c r="H290" s="44"/>
      <c r="I290" s="38"/>
      <c r="J290" s="38"/>
      <c r="K290" s="38"/>
      <c r="L290" s="38"/>
      <c r="M290" s="38"/>
      <c r="N290" s="38"/>
      <c r="O290" s="38"/>
      <c r="P290" s="38"/>
      <c r="Q290" s="38"/>
      <c r="R290" s="38"/>
      <c r="S290" s="38"/>
      <c r="T290" s="38"/>
      <c r="U290" s="38"/>
      <c r="V290" s="38"/>
      <c r="W290" s="43" t="s">
        <v>17</v>
      </c>
      <c r="X290" s="61" t="s">
        <v>17</v>
      </c>
      <c r="Y290" s="61" t="s">
        <v>17</v>
      </c>
      <c r="Z290" s="61" t="s">
        <v>17</v>
      </c>
      <c r="AA290" s="61" t="s">
        <v>17</v>
      </c>
      <c r="AB290" s="61" t="s">
        <v>17</v>
      </c>
      <c r="AC290" s="61" t="s">
        <v>17</v>
      </c>
      <c r="AD290" s="61" t="s">
        <v>17</v>
      </c>
      <c r="AE290" s="61" t="s">
        <v>17</v>
      </c>
      <c r="AF290" s="61" t="s">
        <v>17</v>
      </c>
      <c r="AG290" s="61" t="s">
        <v>17</v>
      </c>
      <c r="AH290" s="103" t="s">
        <v>17</v>
      </c>
      <c r="AI290" s="133"/>
    </row>
    <row r="291" spans="1:35" s="3" customFormat="1" ht="234.75" customHeight="1" x14ac:dyDescent="0.25">
      <c r="A291" s="21"/>
      <c r="B291" s="4" t="s">
        <v>746</v>
      </c>
      <c r="C291" s="312"/>
      <c r="D291" s="92" t="s">
        <v>791</v>
      </c>
      <c r="E291" s="57"/>
      <c r="F291" s="324" t="s">
        <v>374</v>
      </c>
      <c r="G291" s="325"/>
      <c r="H291" s="44"/>
      <c r="I291" s="38"/>
      <c r="J291" s="38"/>
      <c r="K291" s="38"/>
      <c r="L291" s="38"/>
      <c r="M291" s="38"/>
      <c r="N291" s="38"/>
      <c r="O291" s="38"/>
      <c r="P291" s="38"/>
      <c r="Q291" s="38"/>
      <c r="R291" s="38"/>
      <c r="S291" s="38"/>
      <c r="T291" s="38"/>
      <c r="U291" s="38"/>
      <c r="V291" s="38"/>
      <c r="W291" s="44" t="s">
        <v>17</v>
      </c>
      <c r="X291" s="103" t="s">
        <v>17</v>
      </c>
      <c r="Y291" s="103" t="s">
        <v>17</v>
      </c>
      <c r="Z291" s="103" t="s">
        <v>17</v>
      </c>
      <c r="AA291" s="103" t="s">
        <v>17</v>
      </c>
      <c r="AB291" s="103" t="s">
        <v>17</v>
      </c>
      <c r="AC291" s="103" t="s">
        <v>17</v>
      </c>
      <c r="AD291" s="103" t="s">
        <v>17</v>
      </c>
      <c r="AE291" s="103" t="s">
        <v>17</v>
      </c>
      <c r="AF291" s="103" t="s">
        <v>17</v>
      </c>
      <c r="AG291" s="103" t="s">
        <v>17</v>
      </c>
      <c r="AH291" s="103" t="s">
        <v>17</v>
      </c>
      <c r="AI291" s="133"/>
    </row>
    <row r="292" spans="1:35" s="3" customFormat="1" ht="107.25" customHeight="1" x14ac:dyDescent="0.25">
      <c r="A292" s="20" t="s">
        <v>612</v>
      </c>
      <c r="B292" s="13" t="s">
        <v>378</v>
      </c>
      <c r="C292" s="390" t="s">
        <v>641</v>
      </c>
      <c r="D292" s="390" t="s">
        <v>663</v>
      </c>
      <c r="E292" s="390" t="s">
        <v>338</v>
      </c>
      <c r="F292" s="177">
        <v>44562</v>
      </c>
      <c r="G292" s="264">
        <v>45657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c r="AI292" s="133"/>
    </row>
    <row r="293" spans="1:35" s="3" customFormat="1" ht="87.75" customHeight="1" x14ac:dyDescent="0.25">
      <c r="A293" s="21" t="s">
        <v>490</v>
      </c>
      <c r="B293" s="4" t="s">
        <v>367</v>
      </c>
      <c r="C293" s="393"/>
      <c r="D293" s="393"/>
      <c r="E293" s="393"/>
      <c r="F293" s="177">
        <v>44562</v>
      </c>
      <c r="G293" s="264">
        <v>45657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row>
    <row r="294" spans="1:35" s="3" customFormat="1" ht="58.5" customHeight="1" x14ac:dyDescent="0.25">
      <c r="A294" s="21"/>
      <c r="B294" s="4" t="s">
        <v>747</v>
      </c>
      <c r="C294" s="410"/>
      <c r="D294" s="410"/>
      <c r="E294" s="342"/>
      <c r="F294" s="177">
        <v>44562</v>
      </c>
      <c r="G294" s="264">
        <v>45657</v>
      </c>
      <c r="H294" s="44"/>
      <c r="I294" s="38"/>
      <c r="J294" s="38"/>
      <c r="K294" s="38"/>
      <c r="L294" s="38"/>
      <c r="M294" s="38"/>
      <c r="N294" s="38"/>
      <c r="O294" s="38"/>
      <c r="P294" s="38"/>
      <c r="Q294" s="38"/>
      <c r="R294" s="38"/>
      <c r="S294" s="38"/>
      <c r="T294" s="38"/>
      <c r="U294" s="38"/>
      <c r="V294" s="38"/>
      <c r="W294" s="44" t="s">
        <v>17</v>
      </c>
      <c r="X294" s="103" t="s">
        <v>17</v>
      </c>
      <c r="Y294" s="103" t="s">
        <v>17</v>
      </c>
      <c r="Z294" s="103" t="s">
        <v>17</v>
      </c>
      <c r="AA294" s="103" t="s">
        <v>17</v>
      </c>
      <c r="AB294" s="103" t="s">
        <v>17</v>
      </c>
      <c r="AC294" s="103" t="s">
        <v>17</v>
      </c>
      <c r="AD294" s="103" t="s">
        <v>17</v>
      </c>
      <c r="AE294" s="103" t="s">
        <v>17</v>
      </c>
      <c r="AF294" s="103" t="s">
        <v>17</v>
      </c>
      <c r="AG294" s="103" t="s">
        <v>17</v>
      </c>
      <c r="AH294" s="103" t="s">
        <v>17</v>
      </c>
      <c r="AI294" s="133"/>
    </row>
    <row r="295" spans="1:35" s="3" customFormat="1" ht="119.25" customHeight="1" x14ac:dyDescent="0.25">
      <c r="A295" s="20" t="s">
        <v>613</v>
      </c>
      <c r="B295" s="13" t="s">
        <v>339</v>
      </c>
      <c r="C295" s="390" t="s">
        <v>641</v>
      </c>
      <c r="D295" s="390" t="s">
        <v>663</v>
      </c>
      <c r="E295" s="390" t="s">
        <v>271</v>
      </c>
      <c r="F295" s="177">
        <v>44562</v>
      </c>
      <c r="G295" s="264">
        <v>45657</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row>
    <row r="296" spans="1:35" s="3" customFormat="1" ht="58.5" customHeight="1" x14ac:dyDescent="0.25">
      <c r="A296" s="21" t="s">
        <v>491</v>
      </c>
      <c r="B296" s="4" t="s">
        <v>404</v>
      </c>
      <c r="C296" s="393"/>
      <c r="D296" s="393"/>
      <c r="E296" s="393"/>
      <c r="F296" s="177">
        <v>44562</v>
      </c>
      <c r="G296" s="264">
        <v>45657</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row>
    <row r="297" spans="1:35" s="3" customFormat="1" ht="58.5" customHeight="1" x14ac:dyDescent="0.25">
      <c r="A297" s="21"/>
      <c r="B297" s="4" t="s">
        <v>748</v>
      </c>
      <c r="C297" s="347"/>
      <c r="D297" s="410"/>
      <c r="E297" s="342"/>
      <c r="F297" s="177">
        <v>44562</v>
      </c>
      <c r="G297" s="264">
        <v>45657</v>
      </c>
      <c r="H297" s="44"/>
      <c r="I297" s="38"/>
      <c r="J297" s="38"/>
      <c r="K297" s="38"/>
      <c r="L297" s="38"/>
      <c r="M297" s="38"/>
      <c r="N297" s="38"/>
      <c r="O297" s="38"/>
      <c r="P297" s="38"/>
      <c r="Q297" s="38"/>
      <c r="R297" s="38"/>
      <c r="S297" s="38"/>
      <c r="T297" s="38"/>
      <c r="U297" s="38"/>
      <c r="V297" s="38"/>
      <c r="W297" s="103" t="s">
        <v>17</v>
      </c>
      <c r="X297" s="103" t="s">
        <v>17</v>
      </c>
      <c r="Y297" s="103" t="s">
        <v>17</v>
      </c>
      <c r="Z297" s="103" t="s">
        <v>17</v>
      </c>
      <c r="AA297" s="103" t="s">
        <v>17</v>
      </c>
      <c r="AB297" s="103" t="s">
        <v>17</v>
      </c>
      <c r="AC297" s="103" t="s">
        <v>17</v>
      </c>
      <c r="AD297" s="103" t="s">
        <v>17</v>
      </c>
      <c r="AE297" s="103" t="s">
        <v>17</v>
      </c>
      <c r="AF297" s="103" t="s">
        <v>17</v>
      </c>
      <c r="AG297" s="103" t="s">
        <v>17</v>
      </c>
      <c r="AH297" s="103" t="s">
        <v>17</v>
      </c>
      <c r="AI297" s="133"/>
    </row>
    <row r="298" spans="1:35" s="3" customFormat="1" ht="131.25" customHeight="1" x14ac:dyDescent="0.25">
      <c r="A298" s="20" t="s">
        <v>614</v>
      </c>
      <c r="B298" s="13" t="s">
        <v>375</v>
      </c>
      <c r="C298" s="390" t="s">
        <v>641</v>
      </c>
      <c r="D298" s="390" t="s">
        <v>664</v>
      </c>
      <c r="E298" s="390" t="s">
        <v>340</v>
      </c>
      <c r="F298" s="177">
        <v>44562</v>
      </c>
      <c r="G298" s="264">
        <v>45657</v>
      </c>
      <c r="H298" s="44"/>
      <c r="I298" s="38"/>
      <c r="J298" s="38"/>
      <c r="K298" s="38"/>
      <c r="L298" s="38"/>
      <c r="M298" s="38"/>
      <c r="N298" s="38"/>
      <c r="O298" s="38"/>
      <c r="P298" s="38"/>
      <c r="Q298" s="38"/>
      <c r="R298" s="38"/>
      <c r="S298" s="38"/>
      <c r="T298" s="38"/>
      <c r="U298" s="38"/>
      <c r="V298" s="38"/>
      <c r="W298" s="103" t="s">
        <v>17</v>
      </c>
      <c r="X298" s="103" t="s">
        <v>17</v>
      </c>
      <c r="Y298" s="103" t="s">
        <v>17</v>
      </c>
      <c r="Z298" s="103" t="s">
        <v>17</v>
      </c>
      <c r="AA298" s="103" t="s">
        <v>17</v>
      </c>
      <c r="AB298" s="103" t="s">
        <v>17</v>
      </c>
      <c r="AC298" s="103" t="s">
        <v>17</v>
      </c>
      <c r="AD298" s="103" t="s">
        <v>17</v>
      </c>
      <c r="AE298" s="103" t="s">
        <v>17</v>
      </c>
      <c r="AF298" s="103" t="s">
        <v>17</v>
      </c>
      <c r="AG298" s="103" t="s">
        <v>17</v>
      </c>
      <c r="AH298" s="103" t="s">
        <v>17</v>
      </c>
    </row>
    <row r="299" spans="1:35" s="3" customFormat="1" ht="137.25" customHeight="1" x14ac:dyDescent="0.25">
      <c r="A299" s="21" t="s">
        <v>492</v>
      </c>
      <c r="B299" s="4" t="s">
        <v>341</v>
      </c>
      <c r="C299" s="393"/>
      <c r="D299" s="393"/>
      <c r="E299" s="393"/>
      <c r="F299" s="177">
        <v>44562</v>
      </c>
      <c r="G299" s="264">
        <v>45657</v>
      </c>
      <c r="H299" s="44"/>
      <c r="I299" s="38"/>
      <c r="J299" s="38"/>
      <c r="K299" s="38"/>
      <c r="L299" s="38"/>
      <c r="M299" s="38"/>
      <c r="N299" s="38"/>
      <c r="O299" s="38"/>
      <c r="P299" s="38"/>
      <c r="Q299" s="38"/>
      <c r="R299" s="38"/>
      <c r="S299" s="38"/>
      <c r="T299" s="38"/>
      <c r="U299" s="38"/>
      <c r="V299" s="38"/>
      <c r="W299" s="15" t="s">
        <v>17</v>
      </c>
      <c r="X299" s="15" t="s">
        <v>17</v>
      </c>
      <c r="Y299" s="15" t="s">
        <v>17</v>
      </c>
      <c r="Z299" s="15" t="s">
        <v>17</v>
      </c>
      <c r="AA299" s="15" t="s">
        <v>17</v>
      </c>
      <c r="AB299" s="15" t="s">
        <v>17</v>
      </c>
      <c r="AC299" s="15" t="s">
        <v>17</v>
      </c>
      <c r="AD299" s="15" t="s">
        <v>17</v>
      </c>
      <c r="AE299" s="15" t="s">
        <v>17</v>
      </c>
      <c r="AF299" s="15" t="s">
        <v>17</v>
      </c>
      <c r="AG299" s="15" t="s">
        <v>17</v>
      </c>
      <c r="AH299" s="15" t="s">
        <v>17</v>
      </c>
      <c r="AI299" s="133"/>
    </row>
    <row r="300" spans="1:35" s="3" customFormat="1" ht="78" customHeight="1" x14ac:dyDescent="0.25">
      <c r="A300" s="21"/>
      <c r="B300" s="4" t="s">
        <v>749</v>
      </c>
      <c r="C300" s="411"/>
      <c r="D300" s="411"/>
      <c r="E300" s="342"/>
      <c r="F300" s="177">
        <v>44562</v>
      </c>
      <c r="G300" s="264">
        <v>45657</v>
      </c>
      <c r="H300" s="44"/>
      <c r="I300" s="38"/>
      <c r="J300" s="38"/>
      <c r="K300" s="38"/>
      <c r="L300" s="38"/>
      <c r="M300" s="38"/>
      <c r="N300" s="38"/>
      <c r="O300" s="38"/>
      <c r="P300" s="38"/>
      <c r="Q300" s="38"/>
      <c r="R300" s="38"/>
      <c r="S300" s="38"/>
      <c r="T300" s="38"/>
      <c r="U300" s="38"/>
      <c r="V300" s="38"/>
      <c r="W300" s="15" t="s">
        <v>17</v>
      </c>
      <c r="X300" s="15" t="s">
        <v>17</v>
      </c>
      <c r="Y300" s="15" t="s">
        <v>17</v>
      </c>
      <c r="Z300" s="15" t="s">
        <v>17</v>
      </c>
      <c r="AA300" s="15" t="s">
        <v>17</v>
      </c>
      <c r="AB300" s="15" t="s">
        <v>17</v>
      </c>
      <c r="AC300" s="15" t="s">
        <v>17</v>
      </c>
      <c r="AD300" s="15" t="s">
        <v>17</v>
      </c>
      <c r="AE300" s="15" t="s">
        <v>17</v>
      </c>
      <c r="AF300" s="15" t="s">
        <v>17</v>
      </c>
      <c r="AG300" s="15" t="s">
        <v>17</v>
      </c>
      <c r="AH300" s="15" t="s">
        <v>17</v>
      </c>
      <c r="AI300" s="133"/>
    </row>
    <row r="301" spans="1:35" s="3" customFormat="1" ht="139.5" customHeight="1" x14ac:dyDescent="0.25">
      <c r="A301" s="20" t="s">
        <v>615</v>
      </c>
      <c r="B301" s="13" t="s">
        <v>342</v>
      </c>
      <c r="C301" s="390" t="s">
        <v>641</v>
      </c>
      <c r="D301" s="390" t="s">
        <v>665</v>
      </c>
      <c r="E301" s="390" t="s">
        <v>343</v>
      </c>
      <c r="F301" s="177">
        <v>44562</v>
      </c>
      <c r="G301" s="264">
        <v>45657</v>
      </c>
      <c r="H301" s="44"/>
      <c r="I301" s="38"/>
      <c r="J301" s="38"/>
      <c r="K301" s="38"/>
      <c r="L301" s="38"/>
      <c r="M301" s="38"/>
      <c r="N301" s="38"/>
      <c r="O301" s="38"/>
      <c r="P301" s="38"/>
      <c r="Q301" s="38"/>
      <c r="R301" s="38"/>
      <c r="S301" s="38"/>
      <c r="T301" s="38"/>
      <c r="U301" s="38"/>
      <c r="V301" s="38"/>
      <c r="W301" s="44"/>
      <c r="X301" s="103"/>
      <c r="Z301" s="103" t="s">
        <v>17</v>
      </c>
      <c r="AA301" s="103"/>
      <c r="AB301" s="103"/>
      <c r="AC301" s="103"/>
      <c r="AD301" s="103" t="s">
        <v>17</v>
      </c>
      <c r="AE301" s="103"/>
      <c r="AF301" s="103"/>
      <c r="AG301" s="103"/>
      <c r="AH301" s="103" t="s">
        <v>17</v>
      </c>
      <c r="AI301" s="133"/>
    </row>
    <row r="302" spans="1:35" s="3" customFormat="1" ht="76.5" customHeight="1" x14ac:dyDescent="0.25">
      <c r="A302" s="21" t="s">
        <v>493</v>
      </c>
      <c r="B302" s="4" t="s">
        <v>344</v>
      </c>
      <c r="C302" s="391"/>
      <c r="D302" s="391"/>
      <c r="E302" s="391"/>
      <c r="F302" s="177">
        <v>44562</v>
      </c>
      <c r="G302" s="264">
        <v>45657</v>
      </c>
      <c r="H302" s="44"/>
      <c r="I302" s="38"/>
      <c r="J302" s="38"/>
      <c r="K302" s="38"/>
      <c r="L302" s="38"/>
      <c r="M302" s="38"/>
      <c r="N302" s="38"/>
      <c r="O302" s="38"/>
      <c r="P302" s="38"/>
      <c r="Q302" s="38"/>
      <c r="R302" s="38"/>
      <c r="S302" s="38"/>
      <c r="T302" s="38"/>
      <c r="U302" s="38"/>
      <c r="V302" s="38"/>
      <c r="W302" s="44"/>
      <c r="X302" s="103"/>
      <c r="Y302" s="103"/>
      <c r="Z302" s="15" t="s">
        <v>17</v>
      </c>
      <c r="AA302" s="15"/>
      <c r="AB302" s="15"/>
      <c r="AC302" s="15"/>
      <c r="AD302" s="15" t="s">
        <v>17</v>
      </c>
      <c r="AE302" s="15"/>
      <c r="AF302" s="15"/>
      <c r="AG302" s="15"/>
      <c r="AH302" s="15" t="s">
        <v>17</v>
      </c>
      <c r="AI302" s="133"/>
    </row>
    <row r="303" spans="1:35" s="3" customFormat="1" ht="70.5" customHeight="1" x14ac:dyDescent="0.25">
      <c r="A303" s="21"/>
      <c r="B303" s="4" t="s">
        <v>750</v>
      </c>
      <c r="C303" s="92"/>
      <c r="D303" s="92"/>
      <c r="E303" s="92"/>
      <c r="F303" s="177">
        <v>44562</v>
      </c>
      <c r="G303" s="264">
        <v>45657</v>
      </c>
      <c r="H303" s="44"/>
      <c r="I303" s="38"/>
      <c r="J303" s="38"/>
      <c r="K303" s="38"/>
      <c r="L303" s="38"/>
      <c r="M303" s="38"/>
      <c r="N303" s="38"/>
      <c r="O303" s="38"/>
      <c r="P303" s="38"/>
      <c r="Q303" s="38"/>
      <c r="R303" s="38"/>
      <c r="S303" s="38"/>
      <c r="T303" s="38"/>
      <c r="U303" s="38"/>
      <c r="V303" s="38"/>
      <c r="W303" s="44"/>
      <c r="X303" s="103"/>
      <c r="Y303" s="103"/>
      <c r="Z303" s="15" t="s">
        <v>17</v>
      </c>
      <c r="AA303" s="15"/>
      <c r="AB303" s="15"/>
      <c r="AC303" s="15"/>
      <c r="AD303" s="15" t="s">
        <v>17</v>
      </c>
      <c r="AE303" s="15"/>
      <c r="AF303" s="15"/>
      <c r="AG303" s="15"/>
      <c r="AH303" s="15" t="s">
        <v>17</v>
      </c>
      <c r="AI303" s="133"/>
    </row>
    <row r="304" spans="1:35" s="3" customFormat="1" ht="78.75" x14ac:dyDescent="0.25">
      <c r="A304" s="20" t="s">
        <v>616</v>
      </c>
      <c r="B304" s="13" t="s">
        <v>272</v>
      </c>
      <c r="C304" s="390" t="s">
        <v>641</v>
      </c>
      <c r="D304" s="390" t="s">
        <v>666</v>
      </c>
      <c r="E304" s="390" t="s">
        <v>346</v>
      </c>
      <c r="F304" s="177">
        <v>44562</v>
      </c>
      <c r="G304" s="264">
        <v>45657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27"/>
    </row>
    <row r="305" spans="1:35" s="3" customFormat="1" ht="171.75" customHeight="1" x14ac:dyDescent="0.25">
      <c r="A305" s="21" t="s">
        <v>494</v>
      </c>
      <c r="B305" s="4" t="s">
        <v>345</v>
      </c>
      <c r="C305" s="393"/>
      <c r="D305" s="393"/>
      <c r="E305" s="393"/>
      <c r="F305" s="177">
        <v>44562</v>
      </c>
      <c r="G305" s="264">
        <v>45657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3"/>
    </row>
    <row r="306" spans="1:35" s="3" customFormat="1" ht="93.75" customHeight="1" x14ac:dyDescent="0.25">
      <c r="A306" s="21"/>
      <c r="B306" s="4" t="s">
        <v>751</v>
      </c>
      <c r="C306" s="342"/>
      <c r="D306" s="342"/>
      <c r="E306" s="342"/>
      <c r="F306" s="177">
        <v>44562</v>
      </c>
      <c r="G306" s="264">
        <v>45657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3"/>
    </row>
    <row r="307" spans="1:35" s="3" customFormat="1" ht="338.25" customHeight="1" x14ac:dyDescent="0.25">
      <c r="A307" s="20" t="s">
        <v>617</v>
      </c>
      <c r="B307" s="13" t="s">
        <v>273</v>
      </c>
      <c r="C307" s="405" t="s">
        <v>642</v>
      </c>
      <c r="D307" s="405" t="s">
        <v>667</v>
      </c>
      <c r="E307" s="407" t="s">
        <v>274</v>
      </c>
      <c r="F307" s="177">
        <v>44562</v>
      </c>
      <c r="G307" s="264">
        <v>45657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3"/>
    </row>
    <row r="308" spans="1:35" s="3" customFormat="1" ht="189" customHeight="1" x14ac:dyDescent="0.25">
      <c r="A308" s="21" t="s">
        <v>495</v>
      </c>
      <c r="B308" s="4" t="s">
        <v>347</v>
      </c>
      <c r="C308" s="406"/>
      <c r="D308" s="406"/>
      <c r="E308" s="408"/>
      <c r="F308" s="177">
        <v>44562</v>
      </c>
      <c r="G308" s="264">
        <v>45657</v>
      </c>
      <c r="H308" s="44"/>
      <c r="I308" s="38"/>
      <c r="J308" s="38"/>
      <c r="K308" s="38"/>
      <c r="L308" s="38"/>
      <c r="M308" s="38"/>
      <c r="N308" s="38"/>
      <c r="O308" s="38"/>
      <c r="P308" s="38"/>
      <c r="Q308" s="38"/>
      <c r="R308" s="38"/>
      <c r="S308" s="38"/>
      <c r="T308" s="38"/>
      <c r="U308" s="38"/>
      <c r="V308" s="38"/>
      <c r="W308" s="103" t="s">
        <v>17</v>
      </c>
      <c r="X308" s="103" t="s">
        <v>17</v>
      </c>
      <c r="Y308" s="103" t="s">
        <v>17</v>
      </c>
      <c r="Z308" s="103" t="s">
        <v>17</v>
      </c>
      <c r="AA308" s="103" t="s">
        <v>17</v>
      </c>
      <c r="AB308" s="103" t="s">
        <v>17</v>
      </c>
      <c r="AC308" s="103" t="s">
        <v>17</v>
      </c>
      <c r="AD308" s="103" t="s">
        <v>17</v>
      </c>
      <c r="AE308" s="103" t="s">
        <v>17</v>
      </c>
      <c r="AF308" s="103" t="s">
        <v>17</v>
      </c>
      <c r="AG308" s="103" t="s">
        <v>17</v>
      </c>
      <c r="AH308" s="103" t="s">
        <v>17</v>
      </c>
      <c r="AI308" s="133"/>
    </row>
    <row r="309" spans="1:35" s="3" customFormat="1" ht="355.5" customHeight="1" x14ac:dyDescent="0.25">
      <c r="A309" s="21" t="s">
        <v>496</v>
      </c>
      <c r="B309" s="4" t="s">
        <v>348</v>
      </c>
      <c r="C309" s="390" t="s">
        <v>642</v>
      </c>
      <c r="D309" s="253" t="s">
        <v>667</v>
      </c>
      <c r="E309" s="409"/>
      <c r="F309" s="177">
        <v>44562</v>
      </c>
      <c r="G309" s="264">
        <v>45657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3"/>
    </row>
    <row r="310" spans="1:35" s="3" customFormat="1" ht="125.25" customHeight="1" x14ac:dyDescent="0.25">
      <c r="A310" s="21"/>
      <c r="B310" s="4" t="s">
        <v>752</v>
      </c>
      <c r="C310" s="391"/>
      <c r="D310" s="92"/>
      <c r="E310" s="92"/>
      <c r="F310" s="177">
        <v>44562</v>
      </c>
      <c r="G310" s="264">
        <v>45657</v>
      </c>
      <c r="H310" s="44"/>
      <c r="I310" s="38"/>
      <c r="J310" s="38"/>
      <c r="K310" s="38"/>
      <c r="L310" s="38"/>
      <c r="M310" s="38"/>
      <c r="N310" s="38"/>
      <c r="O310" s="38"/>
      <c r="P310" s="38"/>
      <c r="Q310" s="38"/>
      <c r="R310" s="38"/>
      <c r="S310" s="38"/>
      <c r="T310" s="38"/>
      <c r="U310" s="38"/>
      <c r="V310" s="38"/>
      <c r="W310" s="152" t="s">
        <v>17</v>
      </c>
      <c r="X310" s="153" t="s">
        <v>17</v>
      </c>
      <c r="Y310" s="153" t="s">
        <v>17</v>
      </c>
      <c r="Z310" s="153" t="s">
        <v>17</v>
      </c>
      <c r="AA310" s="153" t="s">
        <v>17</v>
      </c>
      <c r="AB310" s="153" t="s">
        <v>17</v>
      </c>
      <c r="AC310" s="153" t="s">
        <v>17</v>
      </c>
      <c r="AD310" s="153" t="s">
        <v>17</v>
      </c>
      <c r="AE310" s="153" t="s">
        <v>17</v>
      </c>
      <c r="AF310" s="153" t="s">
        <v>17</v>
      </c>
      <c r="AG310" s="153" t="s">
        <v>17</v>
      </c>
      <c r="AH310" s="153" t="s">
        <v>17</v>
      </c>
      <c r="AI310" s="133"/>
    </row>
    <row r="311" spans="1:35" s="3" customFormat="1" ht="159.75" customHeight="1" x14ac:dyDescent="0.25">
      <c r="A311" s="20" t="s">
        <v>618</v>
      </c>
      <c r="B311" s="13" t="s">
        <v>276</v>
      </c>
      <c r="C311" s="390" t="s">
        <v>641</v>
      </c>
      <c r="D311" s="390" t="s">
        <v>667</v>
      </c>
      <c r="E311" s="390" t="s">
        <v>275</v>
      </c>
      <c r="F311" s="177">
        <v>44562</v>
      </c>
      <c r="G311" s="264">
        <v>45657</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3"/>
    </row>
    <row r="312" spans="1:35" s="3" customFormat="1" ht="123.75" customHeight="1" x14ac:dyDescent="0.25">
      <c r="A312" s="21" t="s">
        <v>497</v>
      </c>
      <c r="B312" s="4" t="s">
        <v>277</v>
      </c>
      <c r="C312" s="393"/>
      <c r="D312" s="393"/>
      <c r="E312" s="393"/>
      <c r="F312" s="177">
        <v>44562</v>
      </c>
      <c r="G312" s="264">
        <v>45657</v>
      </c>
      <c r="H312" s="44"/>
      <c r="I312" s="38"/>
      <c r="J312" s="38"/>
      <c r="K312" s="38"/>
      <c r="L312" s="38"/>
      <c r="M312" s="38"/>
      <c r="N312" s="38"/>
      <c r="O312" s="38"/>
      <c r="P312" s="38"/>
      <c r="Q312" s="38"/>
      <c r="R312" s="38"/>
      <c r="S312" s="38"/>
      <c r="T312" s="38"/>
      <c r="U312" s="38"/>
      <c r="V312" s="38"/>
      <c r="W312" s="103" t="s">
        <v>17</v>
      </c>
      <c r="X312" s="103" t="s">
        <v>17</v>
      </c>
      <c r="Y312" s="103" t="s">
        <v>17</v>
      </c>
      <c r="Z312" s="103" t="s">
        <v>17</v>
      </c>
      <c r="AA312" s="103" t="s">
        <v>17</v>
      </c>
      <c r="AB312" s="103" t="s">
        <v>17</v>
      </c>
      <c r="AC312" s="103" t="s">
        <v>17</v>
      </c>
      <c r="AD312" s="103" t="s">
        <v>17</v>
      </c>
      <c r="AE312" s="103" t="s">
        <v>17</v>
      </c>
      <c r="AF312" s="103" t="s">
        <v>17</v>
      </c>
      <c r="AG312" s="103" t="s">
        <v>17</v>
      </c>
      <c r="AH312" s="103" t="s">
        <v>17</v>
      </c>
      <c r="AI312" s="133"/>
    </row>
    <row r="313" spans="1:35" s="3" customFormat="1" ht="129" customHeight="1" x14ac:dyDescent="0.25">
      <c r="A313" s="21"/>
      <c r="B313" s="4" t="s">
        <v>753</v>
      </c>
      <c r="C313" s="411"/>
      <c r="D313" s="411"/>
      <c r="E313" s="342"/>
      <c r="F313" s="177">
        <v>44562</v>
      </c>
      <c r="G313" s="264">
        <v>45657</v>
      </c>
      <c r="H313" s="44"/>
      <c r="I313" s="38"/>
      <c r="J313" s="38"/>
      <c r="K313" s="38"/>
      <c r="L313" s="38"/>
      <c r="M313" s="38"/>
      <c r="N313" s="38"/>
      <c r="O313" s="38"/>
      <c r="P313" s="38"/>
      <c r="Q313" s="38"/>
      <c r="R313" s="38"/>
      <c r="S313" s="38"/>
      <c r="T313" s="38"/>
      <c r="U313" s="38"/>
      <c r="V313" s="38"/>
      <c r="W313" s="103" t="s">
        <v>17</v>
      </c>
      <c r="X313" s="103" t="s">
        <v>17</v>
      </c>
      <c r="Y313" s="103" t="s">
        <v>17</v>
      </c>
      <c r="Z313" s="103" t="s">
        <v>17</v>
      </c>
      <c r="AA313" s="103" t="s">
        <v>17</v>
      </c>
      <c r="AB313" s="103" t="s">
        <v>17</v>
      </c>
      <c r="AC313" s="103" t="s">
        <v>17</v>
      </c>
      <c r="AD313" s="103" t="s">
        <v>17</v>
      </c>
      <c r="AE313" s="103" t="s">
        <v>17</v>
      </c>
      <c r="AF313" s="103" t="s">
        <v>17</v>
      </c>
      <c r="AG313" s="103" t="s">
        <v>17</v>
      </c>
      <c r="AH313" s="103" t="s">
        <v>17</v>
      </c>
      <c r="AI313" s="133"/>
    </row>
    <row r="314" spans="1:35" s="3" customFormat="1" ht="30.75" customHeight="1" x14ac:dyDescent="0.25">
      <c r="A314" s="362" t="s">
        <v>552</v>
      </c>
      <c r="B314" s="363"/>
      <c r="C314" s="363"/>
      <c r="D314" s="363"/>
      <c r="E314" s="363"/>
      <c r="F314" s="363"/>
      <c r="G314" s="363"/>
      <c r="H314" s="363"/>
      <c r="I314" s="363"/>
      <c r="J314" s="363"/>
      <c r="K314" s="363"/>
      <c r="L314" s="363"/>
      <c r="M314" s="363"/>
      <c r="N314" s="363"/>
      <c r="O314" s="363"/>
      <c r="P314" s="363"/>
      <c r="Q314" s="363"/>
      <c r="R314" s="363"/>
      <c r="S314" s="363"/>
      <c r="T314" s="363"/>
      <c r="U314" s="363"/>
      <c r="V314" s="363"/>
      <c r="W314" s="363"/>
      <c r="X314" s="363"/>
      <c r="Y314" s="363"/>
      <c r="Z314" s="363"/>
      <c r="AA314" s="363"/>
      <c r="AB314" s="363"/>
      <c r="AC314" s="363"/>
      <c r="AD314" s="363"/>
      <c r="AE314" s="363"/>
      <c r="AF314" s="363"/>
      <c r="AG314" s="363"/>
      <c r="AH314" s="364"/>
    </row>
    <row r="315" spans="1:35" s="2" customFormat="1" ht="204.75" x14ac:dyDescent="0.25">
      <c r="A315" s="20" t="s">
        <v>619</v>
      </c>
      <c r="B315" s="13" t="s">
        <v>278</v>
      </c>
      <c r="C315" s="390" t="s">
        <v>641</v>
      </c>
      <c r="D315" s="390" t="s">
        <v>668</v>
      </c>
      <c r="E315" s="331" t="s">
        <v>279</v>
      </c>
      <c r="F315" s="177">
        <v>44562</v>
      </c>
      <c r="G315" s="264">
        <v>45657</v>
      </c>
      <c r="H315" s="41"/>
      <c r="I315" s="41"/>
      <c r="J315" s="41"/>
      <c r="K315" s="41"/>
      <c r="L315" s="43"/>
      <c r="M315" s="41"/>
      <c r="N315" s="41"/>
      <c r="O315" s="41"/>
      <c r="P315" s="41"/>
      <c r="Q315" s="43"/>
      <c r="R315" s="41"/>
      <c r="S315" s="41"/>
      <c r="T315" s="41"/>
      <c r="U315" s="41"/>
      <c r="V315" s="43"/>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149.25" customHeight="1" x14ac:dyDescent="0.25">
      <c r="A316" s="21" t="s">
        <v>498</v>
      </c>
      <c r="B316" s="4" t="s">
        <v>349</v>
      </c>
      <c r="C316" s="393"/>
      <c r="D316" s="393"/>
      <c r="E316" s="332"/>
      <c r="F316" s="177">
        <v>44562</v>
      </c>
      <c r="G316" s="264">
        <v>45657</v>
      </c>
      <c r="H316" s="38"/>
      <c r="I316" s="38"/>
      <c r="J316" s="38"/>
      <c r="K316" s="38"/>
      <c r="L316" s="44"/>
      <c r="M316" s="38"/>
      <c r="N316" s="38"/>
      <c r="O316" s="38"/>
      <c r="P316" s="38"/>
      <c r="Q316" s="44"/>
      <c r="R316" s="38"/>
      <c r="S316" s="38"/>
      <c r="T316" s="38"/>
      <c r="U316" s="38"/>
      <c r="V316" s="44"/>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94.5" x14ac:dyDescent="0.25">
      <c r="A317" s="21" t="s">
        <v>499</v>
      </c>
      <c r="B317" s="4" t="s">
        <v>350</v>
      </c>
      <c r="C317" s="393"/>
      <c r="D317" s="393"/>
      <c r="E317" s="332"/>
      <c r="F317" s="177">
        <v>44562</v>
      </c>
      <c r="G317" s="264">
        <v>45657</v>
      </c>
      <c r="H317" s="38"/>
      <c r="I317" s="38"/>
      <c r="J317" s="38"/>
      <c r="K317" s="38"/>
      <c r="L317" s="44"/>
      <c r="M317" s="38"/>
      <c r="N317" s="38"/>
      <c r="O317" s="38"/>
      <c r="P317" s="38"/>
      <c r="Q317" s="44"/>
      <c r="R317" s="38"/>
      <c r="S317" s="38"/>
      <c r="T317" s="38"/>
      <c r="U317" s="38"/>
      <c r="V317" s="44"/>
      <c r="W317" s="61" t="s">
        <v>17</v>
      </c>
      <c r="X317" s="61" t="s">
        <v>17</v>
      </c>
      <c r="Y317" s="61" t="s">
        <v>17</v>
      </c>
      <c r="Z317" s="61" t="s">
        <v>17</v>
      </c>
      <c r="AA317" s="61" t="s">
        <v>17</v>
      </c>
      <c r="AB317" s="61" t="s">
        <v>17</v>
      </c>
      <c r="AC317" s="61" t="s">
        <v>17</v>
      </c>
      <c r="AD317" s="61" t="s">
        <v>17</v>
      </c>
      <c r="AE317" s="61" t="s">
        <v>17</v>
      </c>
      <c r="AF317" s="61" t="s">
        <v>17</v>
      </c>
      <c r="AG317" s="61" t="s">
        <v>17</v>
      </c>
      <c r="AH317" s="61" t="s">
        <v>17</v>
      </c>
    </row>
    <row r="318" spans="1:35" s="3" customFormat="1" ht="103.5" customHeight="1" x14ac:dyDescent="0.25">
      <c r="A318" s="21"/>
      <c r="B318" s="4" t="s">
        <v>754</v>
      </c>
      <c r="C318" s="342"/>
      <c r="D318" s="342"/>
      <c r="E318" s="422"/>
      <c r="F318" s="177">
        <v>44562</v>
      </c>
      <c r="G318" s="264">
        <v>45657</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213.75" customHeight="1" x14ac:dyDescent="0.25">
      <c r="A319" s="20" t="s">
        <v>620</v>
      </c>
      <c r="B319" s="13" t="s">
        <v>280</v>
      </c>
      <c r="C319" s="390" t="s">
        <v>643</v>
      </c>
      <c r="D319" s="390" t="s">
        <v>668</v>
      </c>
      <c r="E319" s="365" t="s">
        <v>364</v>
      </c>
      <c r="F319" s="177">
        <v>44562</v>
      </c>
      <c r="G319" s="264">
        <v>45657</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104.25" customHeight="1" x14ac:dyDescent="0.25">
      <c r="A320" s="21" t="s">
        <v>500</v>
      </c>
      <c r="B320" s="4" t="s">
        <v>281</v>
      </c>
      <c r="C320" s="393"/>
      <c r="D320" s="393"/>
      <c r="E320" s="392"/>
      <c r="F320" s="177">
        <v>44562</v>
      </c>
      <c r="G320" s="264">
        <v>45657</v>
      </c>
      <c r="H320" s="38"/>
      <c r="I320" s="38"/>
      <c r="J320" s="38"/>
      <c r="K320" s="38"/>
      <c r="L320" s="44"/>
      <c r="M320" s="38"/>
      <c r="N320" s="38"/>
      <c r="O320" s="38"/>
      <c r="P320" s="38"/>
      <c r="Q320" s="44"/>
      <c r="R320" s="38"/>
      <c r="S320" s="38"/>
      <c r="T320" s="38"/>
      <c r="U320" s="38"/>
      <c r="V320" s="44"/>
      <c r="W320" s="103" t="s">
        <v>17</v>
      </c>
      <c r="X320" s="103" t="s">
        <v>17</v>
      </c>
      <c r="Y320" s="103" t="s">
        <v>17</v>
      </c>
      <c r="Z320" s="103" t="s">
        <v>17</v>
      </c>
      <c r="AA320" s="103" t="s">
        <v>17</v>
      </c>
      <c r="AB320" s="103" t="s">
        <v>17</v>
      </c>
      <c r="AC320" s="103" t="s">
        <v>17</v>
      </c>
      <c r="AD320" s="103" t="s">
        <v>17</v>
      </c>
      <c r="AE320" s="103" t="s">
        <v>17</v>
      </c>
      <c r="AF320" s="103" t="s">
        <v>17</v>
      </c>
      <c r="AG320" s="103" t="s">
        <v>17</v>
      </c>
      <c r="AH320" s="103" t="s">
        <v>17</v>
      </c>
    </row>
    <row r="321" spans="1:34" s="3" customFormat="1" ht="107.25" customHeight="1" x14ac:dyDescent="0.25">
      <c r="A321" s="21" t="s">
        <v>501</v>
      </c>
      <c r="B321" s="4" t="s">
        <v>351</v>
      </c>
      <c r="C321" s="393"/>
      <c r="D321" s="393"/>
      <c r="E321" s="392"/>
      <c r="F321" s="177">
        <v>44562</v>
      </c>
      <c r="G321" s="264">
        <v>45657</v>
      </c>
      <c r="H321" s="38"/>
      <c r="I321" s="38"/>
      <c r="J321" s="38"/>
      <c r="K321" s="38"/>
      <c r="L321" s="44"/>
      <c r="M321" s="38"/>
      <c r="N321" s="38"/>
      <c r="O321" s="38"/>
      <c r="P321" s="38"/>
      <c r="Q321" s="44"/>
      <c r="R321" s="38"/>
      <c r="S321" s="38"/>
      <c r="T321" s="38"/>
      <c r="U321" s="38"/>
      <c r="V321" s="44"/>
      <c r="W321" s="103" t="s">
        <v>17</v>
      </c>
      <c r="X321" s="103" t="s">
        <v>17</v>
      </c>
      <c r="Y321" s="103" t="s">
        <v>17</v>
      </c>
      <c r="Z321" s="103" t="s">
        <v>17</v>
      </c>
      <c r="AA321" s="103" t="s">
        <v>17</v>
      </c>
      <c r="AB321" s="103" t="s">
        <v>17</v>
      </c>
      <c r="AC321" s="103" t="s">
        <v>17</v>
      </c>
      <c r="AD321" s="103" t="s">
        <v>17</v>
      </c>
      <c r="AE321" s="103" t="s">
        <v>17</v>
      </c>
      <c r="AF321" s="103" t="s">
        <v>17</v>
      </c>
      <c r="AG321" s="103" t="s">
        <v>17</v>
      </c>
      <c r="AH321" s="103" t="s">
        <v>17</v>
      </c>
    </row>
    <row r="322" spans="1:34" s="3" customFormat="1" ht="62.25" customHeight="1" x14ac:dyDescent="0.25">
      <c r="A322" s="21"/>
      <c r="B322" s="233" t="s">
        <v>755</v>
      </c>
      <c r="C322" s="342"/>
      <c r="D322" s="342"/>
      <c r="E322" s="366"/>
      <c r="F322" s="177">
        <v>44562</v>
      </c>
      <c r="G322" s="264">
        <v>45657</v>
      </c>
      <c r="H322" s="38"/>
      <c r="I322" s="38"/>
      <c r="J322" s="38"/>
      <c r="K322" s="38"/>
      <c r="L322" s="44"/>
      <c r="M322" s="38"/>
      <c r="N322" s="38"/>
      <c r="O322" s="38"/>
      <c r="P322" s="38"/>
      <c r="Q322" s="44"/>
      <c r="R322" s="38"/>
      <c r="S322" s="38"/>
      <c r="T322" s="38"/>
      <c r="U322" s="38"/>
      <c r="V322" s="44"/>
      <c r="W322" s="15" t="s">
        <v>17</v>
      </c>
      <c r="X322" s="15" t="s">
        <v>17</v>
      </c>
      <c r="Y322" s="15" t="s">
        <v>17</v>
      </c>
      <c r="Z322" s="15" t="s">
        <v>17</v>
      </c>
      <c r="AA322" s="15" t="s">
        <v>17</v>
      </c>
      <c r="AB322" s="15" t="s">
        <v>17</v>
      </c>
      <c r="AC322" s="15" t="s">
        <v>17</v>
      </c>
      <c r="AD322" s="15" t="s">
        <v>17</v>
      </c>
      <c r="AE322" s="15" t="s">
        <v>17</v>
      </c>
      <c r="AF322" s="15" t="s">
        <v>17</v>
      </c>
      <c r="AG322" s="15" t="s">
        <v>17</v>
      </c>
      <c r="AH322" s="15" t="s">
        <v>17</v>
      </c>
    </row>
    <row r="323" spans="1:34" s="3" customFormat="1" ht="186.75" customHeight="1" x14ac:dyDescent="0.25">
      <c r="A323" s="20" t="s">
        <v>621</v>
      </c>
      <c r="B323" s="13" t="s">
        <v>282</v>
      </c>
      <c r="C323" s="390" t="s">
        <v>641</v>
      </c>
      <c r="D323" s="390" t="s">
        <v>668</v>
      </c>
      <c r="E323" s="365" t="s">
        <v>283</v>
      </c>
      <c r="F323" s="177">
        <v>44562</v>
      </c>
      <c r="G323" s="264">
        <v>45657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121.5" customHeight="1" x14ac:dyDescent="0.25">
      <c r="A324" s="21" t="s">
        <v>502</v>
      </c>
      <c r="B324" s="4" t="s">
        <v>289</v>
      </c>
      <c r="C324" s="393"/>
      <c r="D324" s="393"/>
      <c r="E324" s="392"/>
      <c r="F324" s="177">
        <v>44562</v>
      </c>
      <c r="G324" s="264">
        <v>45657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30.25" customHeight="1" x14ac:dyDescent="0.25">
      <c r="A325" s="21" t="s">
        <v>503</v>
      </c>
      <c r="B325" s="4" t="s">
        <v>290</v>
      </c>
      <c r="C325" s="391"/>
      <c r="D325" s="391"/>
      <c r="E325" s="366"/>
      <c r="F325" s="177">
        <v>44562</v>
      </c>
      <c r="G325" s="264">
        <v>45657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70.5" customHeight="1" x14ac:dyDescent="0.25">
      <c r="A326" s="21"/>
      <c r="B326" s="233" t="s">
        <v>756</v>
      </c>
      <c r="C326" s="92"/>
      <c r="D326" s="92"/>
      <c r="E326" s="21"/>
      <c r="F326" s="177">
        <v>44562</v>
      </c>
      <c r="G326" s="264">
        <v>45657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83.5" customHeight="1" x14ac:dyDescent="0.25">
      <c r="A327" s="20" t="s">
        <v>622</v>
      </c>
      <c r="B327" s="13" t="s">
        <v>284</v>
      </c>
      <c r="C327" s="390" t="s">
        <v>641</v>
      </c>
      <c r="D327" s="390" t="s">
        <v>668</v>
      </c>
      <c r="E327" s="365" t="s">
        <v>285</v>
      </c>
      <c r="F327" s="177">
        <v>44562</v>
      </c>
      <c r="G327" s="264">
        <v>45657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13.75" customHeight="1" x14ac:dyDescent="0.25">
      <c r="A328" s="21" t="s">
        <v>504</v>
      </c>
      <c r="B328" s="4" t="s">
        <v>287</v>
      </c>
      <c r="C328" s="393"/>
      <c r="D328" s="393"/>
      <c r="E328" s="392"/>
      <c r="F328" s="177">
        <v>44562</v>
      </c>
      <c r="G328" s="264">
        <v>45657</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202.5" customHeight="1" x14ac:dyDescent="0.25">
      <c r="A329" s="21" t="s">
        <v>623</v>
      </c>
      <c r="B329" s="4" t="s">
        <v>288</v>
      </c>
      <c r="C329" s="391"/>
      <c r="D329" s="391"/>
      <c r="E329" s="366"/>
      <c r="F329" s="177">
        <v>44562</v>
      </c>
      <c r="G329" s="264">
        <v>45657</v>
      </c>
      <c r="H329" s="38"/>
      <c r="I329" s="38"/>
      <c r="J329" s="38"/>
      <c r="K329" s="38"/>
      <c r="L329" s="44"/>
      <c r="M329" s="38"/>
      <c r="N329" s="38"/>
      <c r="O329" s="38"/>
      <c r="P329" s="38"/>
      <c r="Q329" s="44"/>
      <c r="R329" s="38"/>
      <c r="S329" s="38"/>
      <c r="T329" s="38"/>
      <c r="U329" s="38"/>
      <c r="V329" s="44"/>
      <c r="W329" s="103"/>
      <c r="X329" s="103" t="s">
        <v>17</v>
      </c>
      <c r="Y329" s="103"/>
      <c r="Z329" s="103"/>
      <c r="AA329" s="103"/>
      <c r="AB329" s="103" t="s">
        <v>17</v>
      </c>
      <c r="AC329" s="103"/>
      <c r="AD329" s="103"/>
      <c r="AE329" s="103"/>
      <c r="AF329" s="103" t="s">
        <v>17</v>
      </c>
      <c r="AG329" s="103"/>
      <c r="AH329" s="103"/>
    </row>
    <row r="330" spans="1:34" s="3" customFormat="1" ht="202.5" customHeight="1" x14ac:dyDescent="0.25">
      <c r="A330" s="21"/>
      <c r="B330" s="233" t="s">
        <v>757</v>
      </c>
      <c r="C330" s="92"/>
      <c r="D330" s="92"/>
      <c r="E330" s="21"/>
      <c r="F330" s="177">
        <v>44562</v>
      </c>
      <c r="G330" s="264">
        <v>45657</v>
      </c>
      <c r="H330" s="38"/>
      <c r="I330" s="38"/>
      <c r="J330" s="38"/>
      <c r="K330" s="38"/>
      <c r="L330" s="44"/>
      <c r="M330" s="38"/>
      <c r="N330" s="38"/>
      <c r="O330" s="38"/>
      <c r="P330" s="38"/>
      <c r="Q330" s="44"/>
      <c r="R330" s="38"/>
      <c r="S330" s="38"/>
      <c r="T330" s="38"/>
      <c r="U330" s="38"/>
      <c r="V330" s="44"/>
      <c r="W330" s="103"/>
      <c r="X330" s="103" t="s">
        <v>17</v>
      </c>
      <c r="Y330" s="103"/>
      <c r="Z330" s="103"/>
      <c r="AA330" s="103"/>
      <c r="AB330" s="103" t="s">
        <v>17</v>
      </c>
      <c r="AC330" s="103"/>
      <c r="AD330" s="103"/>
      <c r="AE330" s="103"/>
      <c r="AF330" s="103" t="s">
        <v>17</v>
      </c>
      <c r="AG330" s="103"/>
      <c r="AH330" s="103"/>
    </row>
    <row r="331" spans="1:34" s="3" customFormat="1" ht="121.5" customHeight="1" x14ac:dyDescent="0.25">
      <c r="A331" s="20" t="s">
        <v>624</v>
      </c>
      <c r="B331" s="13" t="s">
        <v>286</v>
      </c>
      <c r="C331" s="390" t="s">
        <v>644</v>
      </c>
      <c r="D331" s="390" t="s">
        <v>668</v>
      </c>
      <c r="E331" s="365" t="s">
        <v>291</v>
      </c>
      <c r="F331" s="177">
        <v>44562</v>
      </c>
      <c r="G331" s="264">
        <v>45657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63.5" customHeight="1" x14ac:dyDescent="0.25">
      <c r="A332" s="21" t="s">
        <v>505</v>
      </c>
      <c r="B332" s="4" t="s">
        <v>352</v>
      </c>
      <c r="C332" s="393"/>
      <c r="D332" s="393"/>
      <c r="E332" s="392"/>
      <c r="F332" s="177">
        <v>44562</v>
      </c>
      <c r="G332" s="264">
        <v>45657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234.75" customHeight="1" x14ac:dyDescent="0.25">
      <c r="A333" s="21" t="s">
        <v>625</v>
      </c>
      <c r="B333" s="4" t="s">
        <v>353</v>
      </c>
      <c r="C333" s="391"/>
      <c r="D333" s="391"/>
      <c r="E333" s="366"/>
      <c r="F333" s="177">
        <v>44562</v>
      </c>
      <c r="G333" s="264">
        <v>45657</v>
      </c>
      <c r="H333" s="38"/>
      <c r="I333" s="38"/>
      <c r="J333" s="38"/>
      <c r="K333" s="38"/>
      <c r="L333" s="44"/>
      <c r="M333" s="38"/>
      <c r="N333" s="38"/>
      <c r="O333" s="38"/>
      <c r="P333" s="38"/>
      <c r="Q333" s="44"/>
      <c r="R333" s="38"/>
      <c r="S333" s="38"/>
      <c r="T333" s="38"/>
      <c r="U333" s="38"/>
      <c r="V333" s="44"/>
      <c r="W333" s="103"/>
      <c r="X333" s="103" t="s">
        <v>17</v>
      </c>
      <c r="Y333" s="103"/>
      <c r="Z333" s="103"/>
      <c r="AA333" s="103"/>
      <c r="AB333" s="103" t="s">
        <v>17</v>
      </c>
      <c r="AC333" s="103"/>
      <c r="AD333" s="103"/>
      <c r="AE333" s="103"/>
      <c r="AF333" s="103" t="s">
        <v>17</v>
      </c>
      <c r="AG333" s="103"/>
      <c r="AH333" s="103"/>
    </row>
    <row r="334" spans="1:34" s="3" customFormat="1" ht="90" customHeight="1" x14ac:dyDescent="0.25">
      <c r="A334" s="21"/>
      <c r="B334" s="233" t="s">
        <v>758</v>
      </c>
      <c r="C334" s="92"/>
      <c r="D334" s="92"/>
      <c r="E334" s="21"/>
      <c r="F334" s="177">
        <v>44562</v>
      </c>
      <c r="G334" s="264">
        <v>45657</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256.5" customHeight="1" x14ac:dyDescent="0.25">
      <c r="A335" s="20" t="s">
        <v>626</v>
      </c>
      <c r="B335" s="13" t="s">
        <v>292</v>
      </c>
      <c r="C335" s="390" t="s">
        <v>641</v>
      </c>
      <c r="D335" s="390" t="s">
        <v>668</v>
      </c>
      <c r="E335" s="365" t="s">
        <v>294</v>
      </c>
      <c r="F335" s="177">
        <v>44562</v>
      </c>
      <c r="G335" s="264">
        <v>45657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89" x14ac:dyDescent="0.25">
      <c r="A336" s="21" t="s">
        <v>506</v>
      </c>
      <c r="B336" s="4" t="s">
        <v>293</v>
      </c>
      <c r="C336" s="391"/>
      <c r="D336" s="391"/>
      <c r="E336" s="366"/>
      <c r="F336" s="177">
        <v>44562</v>
      </c>
      <c r="G336" s="264">
        <v>45657</v>
      </c>
      <c r="H336" s="38"/>
      <c r="I336" s="38"/>
      <c r="J336" s="38"/>
      <c r="K336" s="38"/>
      <c r="L336" s="44"/>
      <c r="M336" s="38"/>
      <c r="N336" s="38"/>
      <c r="O336" s="38"/>
      <c r="P336" s="38"/>
      <c r="Q336" s="44"/>
      <c r="R336" s="38"/>
      <c r="S336" s="38"/>
      <c r="T336" s="38"/>
      <c r="U336" s="38"/>
      <c r="V336" s="44"/>
      <c r="W336" s="103" t="s">
        <v>17</v>
      </c>
      <c r="X336" s="103" t="s">
        <v>17</v>
      </c>
      <c r="Y336" s="103" t="s">
        <v>17</v>
      </c>
      <c r="Z336" s="103" t="s">
        <v>17</v>
      </c>
      <c r="AA336" s="103" t="s">
        <v>17</v>
      </c>
      <c r="AB336" s="103" t="s">
        <v>17</v>
      </c>
      <c r="AC336" s="103" t="s">
        <v>17</v>
      </c>
      <c r="AD336" s="103" t="s">
        <v>17</v>
      </c>
      <c r="AE336" s="103" t="s">
        <v>17</v>
      </c>
      <c r="AF336" s="103" t="s">
        <v>17</v>
      </c>
      <c r="AG336" s="103" t="s">
        <v>17</v>
      </c>
      <c r="AH336" s="103" t="s">
        <v>17</v>
      </c>
    </row>
    <row r="337" spans="1:34" s="3" customFormat="1" ht="70.5" customHeight="1" x14ac:dyDescent="0.25">
      <c r="A337" s="21"/>
      <c r="B337" s="233" t="s">
        <v>711</v>
      </c>
      <c r="C337" s="92"/>
      <c r="D337" s="92"/>
      <c r="E337" s="21"/>
      <c r="F337" s="177">
        <v>44562</v>
      </c>
      <c r="G337" s="264">
        <v>45657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3" customFormat="1" ht="141.75" x14ac:dyDescent="0.25">
      <c r="A338" s="21" t="s">
        <v>627</v>
      </c>
      <c r="B338" s="13" t="s">
        <v>296</v>
      </c>
      <c r="C338" s="390" t="s">
        <v>641</v>
      </c>
      <c r="D338" s="390" t="s">
        <v>668</v>
      </c>
      <c r="E338" s="365" t="s">
        <v>295</v>
      </c>
      <c r="F338" s="177">
        <v>44562</v>
      </c>
      <c r="G338" s="264">
        <v>45657</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t="s">
        <v>17</v>
      </c>
      <c r="AH338" s="103"/>
    </row>
    <row r="339" spans="1:34" s="3" customFormat="1" ht="148.5" customHeight="1" x14ac:dyDescent="0.25">
      <c r="A339" s="21" t="s">
        <v>507</v>
      </c>
      <c r="B339" s="4" t="s">
        <v>354</v>
      </c>
      <c r="C339" s="391"/>
      <c r="D339" s="391"/>
      <c r="E339" s="366"/>
      <c r="F339" s="177">
        <v>44562</v>
      </c>
      <c r="G339" s="264">
        <v>45657</v>
      </c>
      <c r="H339" s="38"/>
      <c r="I339" s="38"/>
      <c r="J339" s="38"/>
      <c r="K339" s="38"/>
      <c r="L339" s="44"/>
      <c r="M339" s="38"/>
      <c r="N339" s="38"/>
      <c r="O339" s="38"/>
      <c r="P339" s="38"/>
      <c r="Q339" s="44"/>
      <c r="R339" s="38"/>
      <c r="S339" s="38"/>
      <c r="T339" s="38"/>
      <c r="U339" s="38"/>
      <c r="V339" s="44"/>
      <c r="W339" s="103" t="s">
        <v>17</v>
      </c>
      <c r="X339" s="103"/>
      <c r="Y339" s="103"/>
      <c r="Z339" s="103"/>
      <c r="AA339" s="103" t="s">
        <v>17</v>
      </c>
      <c r="AB339" s="103"/>
      <c r="AC339" s="103"/>
      <c r="AD339" s="103"/>
      <c r="AE339" s="103" t="s">
        <v>17</v>
      </c>
      <c r="AF339" s="103"/>
      <c r="AG339" s="103"/>
      <c r="AH339" s="103"/>
    </row>
    <row r="340" spans="1:34" s="3" customFormat="1" ht="75.75" customHeight="1" x14ac:dyDescent="0.25">
      <c r="A340" s="21"/>
      <c r="B340" s="233" t="s">
        <v>759</v>
      </c>
      <c r="C340" s="92"/>
      <c r="D340" s="92"/>
      <c r="E340" s="21"/>
      <c r="F340" s="177">
        <v>44562</v>
      </c>
      <c r="G340" s="264">
        <v>45657</v>
      </c>
      <c r="H340" s="38"/>
      <c r="I340" s="38"/>
      <c r="J340" s="38"/>
      <c r="K340" s="38"/>
      <c r="L340" s="44"/>
      <c r="M340" s="38"/>
      <c r="N340" s="38"/>
      <c r="O340" s="38"/>
      <c r="P340" s="38"/>
      <c r="Q340" s="44"/>
      <c r="R340" s="38"/>
      <c r="S340" s="38"/>
      <c r="T340" s="38"/>
      <c r="U340" s="38"/>
      <c r="V340" s="44"/>
      <c r="W340" s="103" t="s">
        <v>17</v>
      </c>
      <c r="X340" s="103"/>
      <c r="Y340" s="103"/>
      <c r="Z340" s="103"/>
      <c r="AA340" s="103" t="s">
        <v>17</v>
      </c>
      <c r="AB340" s="103"/>
      <c r="AC340" s="103"/>
      <c r="AD340" s="103"/>
      <c r="AE340" s="103" t="s">
        <v>17</v>
      </c>
      <c r="AF340" s="103"/>
      <c r="AG340" s="103"/>
      <c r="AH340" s="103"/>
    </row>
    <row r="341" spans="1:34" s="3" customFormat="1" ht="181.5" customHeight="1" x14ac:dyDescent="0.25">
      <c r="A341" s="21" t="s">
        <v>627</v>
      </c>
      <c r="B341" s="13" t="s">
        <v>297</v>
      </c>
      <c r="C341" s="390" t="s">
        <v>641</v>
      </c>
      <c r="D341" s="390" t="s">
        <v>668</v>
      </c>
      <c r="E341" s="365" t="s">
        <v>298</v>
      </c>
      <c r="F341" s="177">
        <v>44562</v>
      </c>
      <c r="G341" s="264">
        <v>45657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3" customFormat="1" ht="189.75" customHeight="1" x14ac:dyDescent="0.25">
      <c r="A342" s="21" t="s">
        <v>507</v>
      </c>
      <c r="B342" s="4" t="s">
        <v>299</v>
      </c>
      <c r="C342" s="391"/>
      <c r="D342" s="391"/>
      <c r="E342" s="366"/>
      <c r="F342" s="177">
        <v>44562</v>
      </c>
      <c r="G342" s="264">
        <v>45657</v>
      </c>
      <c r="H342" s="38"/>
      <c r="I342" s="38"/>
      <c r="J342" s="38"/>
      <c r="K342" s="38"/>
      <c r="L342" s="44"/>
      <c r="M342" s="38"/>
      <c r="N342" s="38"/>
      <c r="O342" s="38"/>
      <c r="P342" s="38"/>
      <c r="Q342" s="44"/>
      <c r="R342" s="38"/>
      <c r="S342" s="38"/>
      <c r="T342" s="38"/>
      <c r="U342" s="38"/>
      <c r="V342" s="44"/>
      <c r="W342" s="103" t="s">
        <v>17</v>
      </c>
      <c r="X342" s="103" t="s">
        <v>17</v>
      </c>
      <c r="Y342" s="103" t="s">
        <v>17</v>
      </c>
      <c r="Z342" s="103" t="s">
        <v>17</v>
      </c>
      <c r="AA342" s="103" t="s">
        <v>17</v>
      </c>
      <c r="AB342" s="103" t="s">
        <v>17</v>
      </c>
      <c r="AC342" s="103" t="s">
        <v>17</v>
      </c>
      <c r="AD342" s="103" t="s">
        <v>17</v>
      </c>
      <c r="AE342" s="103" t="s">
        <v>17</v>
      </c>
      <c r="AF342" s="103" t="s">
        <v>17</v>
      </c>
      <c r="AG342" s="103" t="s">
        <v>17</v>
      </c>
      <c r="AH342" s="103" t="s">
        <v>17</v>
      </c>
    </row>
    <row r="343" spans="1:34" s="3" customFormat="1" ht="87.75" customHeight="1" x14ac:dyDescent="0.25">
      <c r="A343" s="21"/>
      <c r="B343" s="76" t="s">
        <v>760</v>
      </c>
      <c r="C343" s="92"/>
      <c r="D343" s="92"/>
      <c r="E343" s="21"/>
      <c r="F343" s="177">
        <v>44562</v>
      </c>
      <c r="G343" s="264">
        <v>45657</v>
      </c>
      <c r="H343" s="38"/>
      <c r="I343" s="38"/>
      <c r="J343" s="38"/>
      <c r="K343" s="38"/>
      <c r="L343" s="44"/>
      <c r="M343" s="38"/>
      <c r="N343" s="38"/>
      <c r="O343" s="38"/>
      <c r="P343" s="38"/>
      <c r="Q343" s="44"/>
      <c r="R343" s="38"/>
      <c r="S343" s="38"/>
      <c r="T343" s="38"/>
      <c r="U343" s="38"/>
      <c r="V343" s="44"/>
      <c r="W343" s="103" t="s">
        <v>17</v>
      </c>
      <c r="X343" s="103" t="s">
        <v>17</v>
      </c>
      <c r="Y343" s="103" t="s">
        <v>17</v>
      </c>
      <c r="Z343" s="103" t="s">
        <v>17</v>
      </c>
      <c r="AA343" s="103" t="s">
        <v>17</v>
      </c>
      <c r="AB343" s="103" t="s">
        <v>17</v>
      </c>
      <c r="AC343" s="103" t="s">
        <v>17</v>
      </c>
      <c r="AD343" s="103" t="s">
        <v>17</v>
      </c>
      <c r="AE343" s="103" t="s">
        <v>17</v>
      </c>
      <c r="AF343" s="103" t="s">
        <v>17</v>
      </c>
      <c r="AG343" s="103" t="s">
        <v>17</v>
      </c>
      <c r="AH343" s="103" t="s">
        <v>17</v>
      </c>
    </row>
    <row r="344" spans="1:34" s="2" customFormat="1" ht="24.75" customHeight="1" x14ac:dyDescent="0.25">
      <c r="A344" s="362" t="s">
        <v>300</v>
      </c>
      <c r="B344" s="363"/>
      <c r="C344" s="363"/>
      <c r="D344" s="363"/>
      <c r="E344" s="363"/>
      <c r="F344" s="363"/>
      <c r="G344" s="363"/>
      <c r="H344" s="363"/>
      <c r="I344" s="363"/>
      <c r="J344" s="363"/>
      <c r="K344" s="363"/>
      <c r="L344" s="363"/>
      <c r="M344" s="363"/>
      <c r="N344" s="363"/>
      <c r="O344" s="363"/>
      <c r="P344" s="363"/>
      <c r="Q344" s="363"/>
      <c r="R344" s="363"/>
      <c r="S344" s="363"/>
      <c r="T344" s="363"/>
      <c r="U344" s="363"/>
      <c r="V344" s="363"/>
      <c r="W344" s="363"/>
      <c r="X344" s="363"/>
      <c r="Y344" s="363"/>
      <c r="Z344" s="363"/>
      <c r="AA344" s="363"/>
      <c r="AB344" s="363"/>
      <c r="AC344" s="363"/>
      <c r="AD344" s="363"/>
      <c r="AE344" s="363"/>
      <c r="AF344" s="363"/>
      <c r="AG344" s="363"/>
      <c r="AH344" s="364"/>
    </row>
    <row r="345" spans="1:34" s="3" customFormat="1" ht="91.5" customHeight="1" x14ac:dyDescent="0.25">
      <c r="A345" s="95" t="s">
        <v>629</v>
      </c>
      <c r="B345" s="13" t="s">
        <v>301</v>
      </c>
      <c r="C345" s="390" t="s">
        <v>644</v>
      </c>
      <c r="D345" s="318" t="s">
        <v>668</v>
      </c>
      <c r="E345" s="365" t="s">
        <v>365</v>
      </c>
      <c r="F345" s="177">
        <v>44562</v>
      </c>
      <c r="G345" s="264">
        <v>45657</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42.5" customHeight="1" x14ac:dyDescent="0.25">
      <c r="A346" s="21" t="s">
        <v>508</v>
      </c>
      <c r="B346" s="4" t="s">
        <v>369</v>
      </c>
      <c r="C346" s="391"/>
      <c r="D346" s="319"/>
      <c r="E346" s="366"/>
      <c r="F346" s="177">
        <v>44562</v>
      </c>
      <c r="G346" s="264">
        <v>45657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08" customHeight="1" x14ac:dyDescent="0.25">
      <c r="A347" s="21"/>
      <c r="B347" s="4" t="s">
        <v>761</v>
      </c>
      <c r="C347" s="56"/>
      <c r="D347" s="57"/>
      <c r="E347" s="119"/>
      <c r="F347" s="177">
        <v>44562</v>
      </c>
      <c r="G347" s="264">
        <v>45657</v>
      </c>
      <c r="H347" s="38"/>
      <c r="I347" s="38"/>
      <c r="J347" s="38"/>
      <c r="K347" s="38"/>
      <c r="L347" s="44"/>
      <c r="M347" s="38"/>
      <c r="N347" s="38"/>
      <c r="O347" s="38"/>
      <c r="P347" s="38"/>
      <c r="Q347" s="44"/>
      <c r="R347" s="38"/>
      <c r="S347" s="38"/>
      <c r="T347" s="38"/>
      <c r="U347" s="38"/>
      <c r="V347" s="44"/>
      <c r="W347" s="103" t="s">
        <v>17</v>
      </c>
      <c r="X347" s="103" t="s">
        <v>17</v>
      </c>
      <c r="Y347" s="103" t="s">
        <v>17</v>
      </c>
      <c r="Z347" s="103" t="s">
        <v>17</v>
      </c>
      <c r="AA347" s="103" t="s">
        <v>17</v>
      </c>
      <c r="AB347" s="103" t="s">
        <v>17</v>
      </c>
      <c r="AC347" s="103" t="s">
        <v>17</v>
      </c>
      <c r="AD347" s="103" t="s">
        <v>17</v>
      </c>
      <c r="AE347" s="103" t="s">
        <v>17</v>
      </c>
      <c r="AF347" s="103" t="s">
        <v>17</v>
      </c>
      <c r="AG347" s="103" t="s">
        <v>17</v>
      </c>
      <c r="AH347" s="103" t="s">
        <v>17</v>
      </c>
    </row>
    <row r="348" spans="1:34" s="2" customFormat="1" ht="105.75" customHeight="1" x14ac:dyDescent="0.25">
      <c r="A348" s="20" t="s">
        <v>628</v>
      </c>
      <c r="B348" s="13" t="s">
        <v>302</v>
      </c>
      <c r="C348" s="390" t="s">
        <v>641</v>
      </c>
      <c r="D348" s="331" t="s">
        <v>668</v>
      </c>
      <c r="E348" s="365" t="s">
        <v>366</v>
      </c>
      <c r="F348" s="177">
        <v>44562</v>
      </c>
      <c r="G348" s="264">
        <v>45657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88.5" customHeight="1" x14ac:dyDescent="0.25">
      <c r="A349" s="21" t="s">
        <v>478</v>
      </c>
      <c r="B349" s="4" t="s">
        <v>303</v>
      </c>
      <c r="C349" s="393"/>
      <c r="D349" s="332"/>
      <c r="E349" s="392"/>
      <c r="F349" s="177">
        <v>44562</v>
      </c>
      <c r="G349" s="264">
        <v>45657</v>
      </c>
      <c r="H349" s="41"/>
      <c r="I349" s="41"/>
      <c r="J349" s="41"/>
      <c r="K349" s="41"/>
      <c r="L349" s="43"/>
      <c r="M349" s="41"/>
      <c r="N349" s="41"/>
      <c r="O349" s="41"/>
      <c r="P349" s="41"/>
      <c r="Q349" s="43"/>
      <c r="R349" s="41"/>
      <c r="S349" s="41"/>
      <c r="T349" s="41"/>
      <c r="U349" s="41"/>
      <c r="V349" s="43"/>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119.25" customHeight="1" x14ac:dyDescent="0.25">
      <c r="A350" s="21" t="s">
        <v>509</v>
      </c>
      <c r="B350" s="4" t="s">
        <v>355</v>
      </c>
      <c r="C350" s="391"/>
      <c r="D350" s="312"/>
      <c r="E350" s="366"/>
      <c r="F350" s="177">
        <v>44562</v>
      </c>
      <c r="G350" s="264">
        <v>45657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68.25" customHeight="1" x14ac:dyDescent="0.25">
      <c r="A351" s="21"/>
      <c r="B351" s="4" t="s">
        <v>762</v>
      </c>
      <c r="C351" s="75"/>
      <c r="D351" s="75"/>
      <c r="E351" s="21"/>
      <c r="F351" s="177">
        <v>44562</v>
      </c>
      <c r="G351" s="264">
        <v>45657</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297.75" customHeight="1" x14ac:dyDescent="0.25">
      <c r="A352" s="20" t="s">
        <v>630</v>
      </c>
      <c r="B352" s="13" t="s">
        <v>304</v>
      </c>
      <c r="C352" s="331" t="s">
        <v>706</v>
      </c>
      <c r="D352" s="118" t="s">
        <v>780</v>
      </c>
      <c r="E352" s="365" t="s">
        <v>308</v>
      </c>
      <c r="F352" s="177">
        <v>44562</v>
      </c>
      <c r="G352" s="264">
        <v>45657</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138.75" customHeight="1" x14ac:dyDescent="0.25">
      <c r="A353" s="21" t="s">
        <v>510</v>
      </c>
      <c r="B353" s="4" t="s">
        <v>305</v>
      </c>
      <c r="C353" s="403"/>
      <c r="D353" s="118" t="s">
        <v>779</v>
      </c>
      <c r="E353" s="392"/>
      <c r="F353" s="177">
        <v>44562</v>
      </c>
      <c r="G353" s="264">
        <v>45657</v>
      </c>
      <c r="H353" s="41"/>
      <c r="I353" s="41"/>
      <c r="J353" s="41"/>
      <c r="K353" s="41"/>
      <c r="L353" s="43"/>
      <c r="M353" s="41"/>
      <c r="N353" s="41"/>
      <c r="O353" s="41"/>
      <c r="P353" s="41"/>
      <c r="Q353" s="43"/>
      <c r="R353" s="41"/>
      <c r="S353" s="41"/>
      <c r="T353" s="41"/>
      <c r="U353" s="41"/>
      <c r="V353" s="43"/>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158.25" customHeight="1" x14ac:dyDescent="0.25">
      <c r="A354" s="21" t="s">
        <v>631</v>
      </c>
      <c r="B354" s="4" t="s">
        <v>792</v>
      </c>
      <c r="C354" s="342"/>
      <c r="D354" s="118" t="s">
        <v>390</v>
      </c>
      <c r="E354" s="366"/>
      <c r="F354" s="177">
        <v>44562</v>
      </c>
      <c r="G354" s="264">
        <v>45657</v>
      </c>
      <c r="H354" s="38"/>
      <c r="I354" s="38"/>
      <c r="J354" s="38"/>
      <c r="K354" s="38"/>
      <c r="L354" s="44"/>
      <c r="M354" s="38"/>
      <c r="N354" s="38"/>
      <c r="O354" s="38"/>
      <c r="P354" s="38"/>
      <c r="Q354" s="44"/>
      <c r="R354" s="38"/>
      <c r="S354" s="38"/>
      <c r="T354" s="38"/>
      <c r="U354" s="38"/>
      <c r="V354" s="44"/>
      <c r="W354" s="61" t="s">
        <v>17</v>
      </c>
      <c r="X354" s="61" t="s">
        <v>17</v>
      </c>
      <c r="Y354" s="61" t="s">
        <v>17</v>
      </c>
      <c r="Z354" s="61" t="s">
        <v>17</v>
      </c>
      <c r="AA354" s="61" t="s">
        <v>17</v>
      </c>
      <c r="AB354" s="61" t="s">
        <v>17</v>
      </c>
      <c r="AC354" s="61" t="s">
        <v>17</v>
      </c>
      <c r="AD354" s="61" t="s">
        <v>17</v>
      </c>
      <c r="AE354" s="61" t="s">
        <v>17</v>
      </c>
      <c r="AF354" s="61" t="s">
        <v>17</v>
      </c>
      <c r="AG354" s="61" t="s">
        <v>17</v>
      </c>
      <c r="AH354" s="61" t="s">
        <v>17</v>
      </c>
    </row>
    <row r="355" spans="1:34" s="3" customFormat="1" ht="87.75" customHeight="1" x14ac:dyDescent="0.25">
      <c r="A355" s="21"/>
      <c r="B355" s="4" t="s">
        <v>763</v>
      </c>
      <c r="C355" s="118"/>
      <c r="D355" s="118"/>
      <c r="E355" s="21"/>
      <c r="F355" s="177">
        <v>44562</v>
      </c>
      <c r="G355" s="264">
        <v>45657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72" customHeight="1" x14ac:dyDescent="0.25">
      <c r="A356" s="20" t="s">
        <v>632</v>
      </c>
      <c r="B356" s="13" t="s">
        <v>306</v>
      </c>
      <c r="C356" s="289" t="s">
        <v>706</v>
      </c>
      <c r="D356" s="331" t="s">
        <v>779</v>
      </c>
      <c r="E356" s="365" t="s">
        <v>307</v>
      </c>
      <c r="F356" s="177">
        <v>44562</v>
      </c>
      <c r="G356" s="264">
        <v>45657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81.75" customHeight="1" x14ac:dyDescent="0.25">
      <c r="A357" s="21" t="s">
        <v>511</v>
      </c>
      <c r="B357" s="4" t="s">
        <v>309</v>
      </c>
      <c r="C357" s="290" t="s">
        <v>707</v>
      </c>
      <c r="D357" s="312"/>
      <c r="E357" s="366"/>
      <c r="F357" s="177">
        <v>44562</v>
      </c>
      <c r="G357" s="264">
        <v>45657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60" customHeight="1" x14ac:dyDescent="0.25">
      <c r="A358" s="21"/>
      <c r="B358" s="4" t="s">
        <v>764</v>
      </c>
      <c r="C358" s="118"/>
      <c r="D358" s="118"/>
      <c r="E358" s="21"/>
      <c r="F358" s="177">
        <v>44562</v>
      </c>
      <c r="G358" s="264">
        <v>45657</v>
      </c>
      <c r="H358" s="38"/>
      <c r="I358" s="38"/>
      <c r="J358" s="38"/>
      <c r="K358" s="38"/>
      <c r="L358" s="44"/>
      <c r="M358" s="38"/>
      <c r="N358" s="38"/>
      <c r="O358" s="38"/>
      <c r="P358" s="38"/>
      <c r="Q358" s="44"/>
      <c r="R358" s="38"/>
      <c r="S358" s="38"/>
      <c r="T358" s="38"/>
      <c r="U358" s="38"/>
      <c r="V358" s="44"/>
      <c r="W358" s="103"/>
      <c r="X358" s="103"/>
      <c r="Y358" s="103"/>
      <c r="Z358" s="103" t="s">
        <v>17</v>
      </c>
      <c r="AA358" s="103"/>
      <c r="AB358" s="103"/>
      <c r="AC358" s="103"/>
      <c r="AD358" s="103" t="s">
        <v>17</v>
      </c>
      <c r="AE358" s="103"/>
      <c r="AF358" s="103"/>
      <c r="AG358" s="103"/>
      <c r="AH358" s="103" t="s">
        <v>17</v>
      </c>
    </row>
    <row r="359" spans="1:34" s="3" customFormat="1" ht="123" customHeight="1" x14ac:dyDescent="0.25">
      <c r="A359" s="20" t="s">
        <v>633</v>
      </c>
      <c r="B359" s="13" t="s">
        <v>376</v>
      </c>
      <c r="C359" s="390" t="s">
        <v>641</v>
      </c>
      <c r="D359" s="331" t="s">
        <v>668</v>
      </c>
      <c r="E359" s="365" t="s">
        <v>310</v>
      </c>
      <c r="F359" s="177">
        <v>44562</v>
      </c>
      <c r="G359" s="264">
        <v>45657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74.25" customHeight="1" x14ac:dyDescent="0.25">
      <c r="A360" s="21" t="s">
        <v>512</v>
      </c>
      <c r="B360" s="4" t="s">
        <v>356</v>
      </c>
      <c r="C360" s="391"/>
      <c r="D360" s="312"/>
      <c r="E360" s="366"/>
      <c r="F360" s="177">
        <v>44562</v>
      </c>
      <c r="G360" s="264">
        <v>45657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74.25" customHeight="1" x14ac:dyDescent="0.25">
      <c r="A361" s="21"/>
      <c r="B361" s="4" t="s">
        <v>765</v>
      </c>
      <c r="C361" s="118"/>
      <c r="D361" s="118"/>
      <c r="E361" s="21"/>
      <c r="F361" s="177">
        <v>44562</v>
      </c>
      <c r="G361" s="264">
        <v>45657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98.75" customHeight="1" x14ac:dyDescent="0.25">
      <c r="A362" s="20" t="s">
        <v>634</v>
      </c>
      <c r="B362" s="13" t="s">
        <v>311</v>
      </c>
      <c r="C362" s="331" t="s">
        <v>708</v>
      </c>
      <c r="D362" s="331" t="s">
        <v>781</v>
      </c>
      <c r="E362" s="365" t="s">
        <v>312</v>
      </c>
      <c r="F362" s="177">
        <v>44562</v>
      </c>
      <c r="G362" s="264">
        <v>45657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102.75" customHeight="1" x14ac:dyDescent="0.25">
      <c r="A363" s="21" t="s">
        <v>513</v>
      </c>
      <c r="B363" s="4" t="s">
        <v>693</v>
      </c>
      <c r="C363" s="403"/>
      <c r="D363" s="332"/>
      <c r="E363" s="366"/>
      <c r="F363" s="177">
        <v>44562</v>
      </c>
      <c r="G363" s="264">
        <v>45657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62.25" customHeight="1" x14ac:dyDescent="0.25">
      <c r="A364" s="21"/>
      <c r="B364" s="4" t="s">
        <v>766</v>
      </c>
      <c r="C364" s="342"/>
      <c r="D364" s="342"/>
      <c r="E364" s="21"/>
      <c r="F364" s="177">
        <v>44562</v>
      </c>
      <c r="G364" s="264">
        <v>45657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90" customHeight="1" x14ac:dyDescent="0.25">
      <c r="A365" s="20" t="s">
        <v>635</v>
      </c>
      <c r="B365" s="13" t="s">
        <v>313</v>
      </c>
      <c r="C365" s="365" t="s">
        <v>708</v>
      </c>
      <c r="D365" s="331" t="s">
        <v>390</v>
      </c>
      <c r="E365" s="365" t="s">
        <v>314</v>
      </c>
      <c r="F365" s="177">
        <v>44562</v>
      </c>
      <c r="G365" s="264">
        <v>45657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10.25" customHeight="1" x14ac:dyDescent="0.25">
      <c r="A366" s="21" t="s">
        <v>514</v>
      </c>
      <c r="B366" s="4" t="s">
        <v>357</v>
      </c>
      <c r="C366" s="392"/>
      <c r="D366" s="332"/>
      <c r="E366" s="392"/>
      <c r="F366" s="177">
        <v>44562</v>
      </c>
      <c r="G366" s="264">
        <v>45657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58.5" customHeight="1" x14ac:dyDescent="0.25">
      <c r="A367" s="21"/>
      <c r="B367" s="4" t="s">
        <v>767</v>
      </c>
      <c r="C367" s="366"/>
      <c r="D367" s="342"/>
      <c r="E367" s="422"/>
      <c r="F367" s="177">
        <v>44562</v>
      </c>
      <c r="G367" s="264">
        <v>45657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77.75" customHeight="1" x14ac:dyDescent="0.25">
      <c r="A368" s="20">
        <v>78</v>
      </c>
      <c r="B368" s="13" t="s">
        <v>315</v>
      </c>
      <c r="C368" s="390" t="s">
        <v>708</v>
      </c>
      <c r="D368" s="331" t="s">
        <v>668</v>
      </c>
      <c r="E368" s="365" t="s">
        <v>316</v>
      </c>
      <c r="F368" s="177">
        <v>44562</v>
      </c>
      <c r="G368" s="264">
        <v>45657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177.75" customHeight="1" x14ac:dyDescent="0.25">
      <c r="A369" s="21" t="s">
        <v>515</v>
      </c>
      <c r="B369" s="4" t="s">
        <v>318</v>
      </c>
      <c r="C369" s="391"/>
      <c r="D369" s="312"/>
      <c r="E369" s="366"/>
      <c r="F369" s="177">
        <v>44562</v>
      </c>
      <c r="G369" s="264">
        <v>45657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3" customHeight="1" x14ac:dyDescent="0.25">
      <c r="A370" s="21"/>
      <c r="B370" s="4" t="s">
        <v>768</v>
      </c>
      <c r="C370" s="118"/>
      <c r="D370" s="118"/>
      <c r="E370" s="21"/>
      <c r="F370" s="177">
        <v>44562</v>
      </c>
      <c r="G370" s="264">
        <v>45657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93.75" customHeight="1" x14ac:dyDescent="0.25">
      <c r="A371" s="20">
        <v>79</v>
      </c>
      <c r="B371" s="13" t="s">
        <v>317</v>
      </c>
      <c r="C371" s="390" t="s">
        <v>643</v>
      </c>
      <c r="D371" s="331" t="s">
        <v>668</v>
      </c>
      <c r="E371" s="365" t="s">
        <v>319</v>
      </c>
      <c r="F371" s="177">
        <v>44562</v>
      </c>
      <c r="G371" s="264">
        <v>45657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120.75" customHeight="1" x14ac:dyDescent="0.25">
      <c r="A372" s="21" t="s">
        <v>516</v>
      </c>
      <c r="B372" s="4" t="s">
        <v>358</v>
      </c>
      <c r="C372" s="393"/>
      <c r="D372" s="332"/>
      <c r="E372" s="392"/>
      <c r="F372" s="177">
        <v>44562</v>
      </c>
      <c r="G372" s="264">
        <v>45657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107.25" customHeight="1" x14ac:dyDescent="0.25">
      <c r="A373" s="21" t="s">
        <v>636</v>
      </c>
      <c r="B373" s="4" t="s">
        <v>359</v>
      </c>
      <c r="C373" s="393"/>
      <c r="D373" s="332"/>
      <c r="E373" s="392"/>
      <c r="F373" s="177">
        <v>44562</v>
      </c>
      <c r="G373" s="264">
        <v>45657</v>
      </c>
      <c r="H373" s="38"/>
      <c r="I373" s="38"/>
      <c r="J373" s="38"/>
      <c r="K373" s="38"/>
      <c r="L373" s="44"/>
      <c r="M373" s="38"/>
      <c r="N373" s="38"/>
      <c r="O373" s="38"/>
      <c r="P373" s="38"/>
      <c r="Q373" s="44"/>
      <c r="R373" s="38"/>
      <c r="S373" s="38"/>
      <c r="T373" s="38"/>
      <c r="U373" s="38"/>
      <c r="V373" s="44"/>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86.25" customHeight="1" x14ac:dyDescent="0.25">
      <c r="A374" s="21" t="s">
        <v>637</v>
      </c>
      <c r="B374" s="4" t="s">
        <v>360</v>
      </c>
      <c r="C374" s="391"/>
      <c r="D374" s="312"/>
      <c r="E374" s="366"/>
      <c r="F374" s="177">
        <v>44562</v>
      </c>
      <c r="G374" s="264">
        <v>45657</v>
      </c>
      <c r="H374" s="38"/>
      <c r="I374" s="38"/>
      <c r="J374" s="38"/>
      <c r="K374" s="38"/>
      <c r="L374" s="44"/>
      <c r="M374" s="38"/>
      <c r="N374" s="38"/>
      <c r="O374" s="38"/>
      <c r="P374" s="38"/>
      <c r="Q374" s="44"/>
      <c r="R374" s="38"/>
      <c r="S374" s="38"/>
      <c r="T374" s="38"/>
      <c r="U374" s="38"/>
      <c r="V374" s="44"/>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69.75" customHeight="1" x14ac:dyDescent="0.25">
      <c r="B375" s="4" t="s">
        <v>769</v>
      </c>
      <c r="C375" s="105"/>
      <c r="D375" s="21"/>
      <c r="E375" s="80"/>
      <c r="F375" s="177">
        <v>44562</v>
      </c>
      <c r="G375" s="264">
        <v>45657</v>
      </c>
      <c r="H375" s="38"/>
      <c r="I375" s="38"/>
      <c r="J375" s="38"/>
      <c r="K375" s="44"/>
      <c r="L375" s="103"/>
      <c r="M375" s="38"/>
      <c r="N375" s="38"/>
      <c r="O375" s="38"/>
      <c r="P375" s="44"/>
      <c r="Q375" s="38"/>
      <c r="R375" s="38"/>
      <c r="S375" s="38"/>
      <c r="T375" s="38"/>
      <c r="U375" s="44"/>
      <c r="V375" s="38"/>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3" customFormat="1" ht="121.5" customHeight="1" x14ac:dyDescent="0.25">
      <c r="A376" s="20">
        <v>80</v>
      </c>
      <c r="B376" s="13" t="s">
        <v>377</v>
      </c>
      <c r="C376" s="390" t="s">
        <v>641</v>
      </c>
      <c r="D376" s="331" t="s">
        <v>668</v>
      </c>
      <c r="E376" s="365" t="s">
        <v>319</v>
      </c>
      <c r="F376" s="177">
        <v>44562</v>
      </c>
      <c r="G376" s="264">
        <v>45657</v>
      </c>
      <c r="H376" s="38"/>
      <c r="I376" s="38"/>
      <c r="J376" s="38"/>
      <c r="K376" s="38"/>
      <c r="L376" s="44"/>
      <c r="M376" s="38"/>
      <c r="N376" s="38"/>
      <c r="O376" s="38"/>
      <c r="P376" s="38"/>
      <c r="Q376" s="44"/>
      <c r="R376" s="38"/>
      <c r="S376" s="38"/>
      <c r="T376" s="38"/>
      <c r="U376" s="38"/>
      <c r="V376" s="44"/>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118.5" customHeight="1" x14ac:dyDescent="0.25">
      <c r="A377" s="21" t="s">
        <v>479</v>
      </c>
      <c r="B377" s="4" t="s">
        <v>379</v>
      </c>
      <c r="C377" s="391"/>
      <c r="D377" s="312"/>
      <c r="E377" s="366"/>
      <c r="F377" s="177">
        <v>44562</v>
      </c>
      <c r="G377" s="264">
        <v>45657</v>
      </c>
      <c r="H377" s="38"/>
      <c r="I377" s="38"/>
      <c r="J377" s="38"/>
      <c r="K377" s="38"/>
      <c r="L377" s="44"/>
      <c r="M377" s="38"/>
      <c r="N377" s="38"/>
      <c r="O377" s="38"/>
      <c r="P377" s="38"/>
      <c r="Q377" s="44"/>
      <c r="R377" s="38"/>
      <c r="S377" s="38"/>
      <c r="T377" s="38"/>
      <c r="U377" s="38"/>
      <c r="V377" s="44"/>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2" customFormat="1" ht="84.75" customHeight="1" x14ac:dyDescent="0.25">
      <c r="A378" s="21"/>
      <c r="B378" s="4" t="s">
        <v>770</v>
      </c>
      <c r="C378" s="1"/>
      <c r="D378" s="122"/>
      <c r="E378" s="1"/>
      <c r="F378" s="177">
        <v>44562</v>
      </c>
      <c r="G378" s="264">
        <v>45657</v>
      </c>
      <c r="H378" s="1"/>
      <c r="I378" s="1"/>
      <c r="J378" s="1"/>
      <c r="K378" s="1"/>
      <c r="L378" s="1"/>
      <c r="M378" s="1"/>
      <c r="N378" s="1"/>
      <c r="O378" s="1"/>
      <c r="P378" s="1"/>
      <c r="Q378" s="1"/>
      <c r="R378" s="1"/>
      <c r="S378" s="1"/>
      <c r="T378" s="1"/>
      <c r="U378" s="1"/>
      <c r="V378" s="1"/>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42" customHeight="1" x14ac:dyDescent="0.25">
      <c r="A379" s="362" t="s">
        <v>553</v>
      </c>
      <c r="B379" s="363"/>
      <c r="C379" s="363"/>
      <c r="D379" s="363"/>
      <c r="E379" s="363"/>
      <c r="F379" s="363"/>
      <c r="G379" s="363"/>
      <c r="H379" s="363"/>
      <c r="I379" s="363"/>
      <c r="J379" s="363"/>
      <c r="K379" s="363"/>
      <c r="L379" s="363"/>
      <c r="M379" s="363"/>
      <c r="N379" s="363"/>
      <c r="O379" s="363"/>
      <c r="P379" s="363"/>
      <c r="Q379" s="363"/>
      <c r="R379" s="363"/>
      <c r="S379" s="363"/>
      <c r="T379" s="363"/>
      <c r="U379" s="363"/>
      <c r="V379" s="363"/>
      <c r="W379" s="363"/>
      <c r="X379" s="363"/>
      <c r="Y379" s="363"/>
      <c r="Z379" s="363"/>
      <c r="AA379" s="363"/>
      <c r="AB379" s="363"/>
      <c r="AC379" s="363"/>
      <c r="AD379" s="363"/>
      <c r="AE379" s="363"/>
      <c r="AF379" s="363"/>
      <c r="AG379" s="363"/>
      <c r="AH379" s="364"/>
      <c r="AI379" s="138"/>
    </row>
    <row r="380" spans="1:35" s="3" customFormat="1" ht="132.75" customHeight="1" x14ac:dyDescent="0.25">
      <c r="A380" s="136" t="s">
        <v>638</v>
      </c>
      <c r="B380" s="137" t="s">
        <v>320</v>
      </c>
      <c r="C380" s="393" t="s">
        <v>644</v>
      </c>
      <c r="D380" s="332" t="s">
        <v>782</v>
      </c>
      <c r="E380" s="332" t="s">
        <v>388</v>
      </c>
      <c r="F380" s="177">
        <v>44562</v>
      </c>
      <c r="G380" s="264">
        <v>45657</v>
      </c>
      <c r="H380" s="78"/>
      <c r="I380" s="78"/>
      <c r="J380" s="78"/>
      <c r="K380" s="78"/>
      <c r="L380" s="126"/>
      <c r="M380" s="78"/>
      <c r="N380" s="78"/>
      <c r="O380" s="78"/>
      <c r="P380" s="78"/>
      <c r="Q380" s="126"/>
      <c r="R380" s="78"/>
      <c r="S380" s="78"/>
      <c r="T380" s="78"/>
      <c r="U380" s="78"/>
      <c r="V380" s="126"/>
      <c r="W380" s="127" t="s">
        <v>17</v>
      </c>
      <c r="X380" s="127" t="s">
        <v>17</v>
      </c>
      <c r="Y380" s="127" t="s">
        <v>17</v>
      </c>
      <c r="Z380" s="127" t="s">
        <v>17</v>
      </c>
      <c r="AA380" s="127" t="s">
        <v>17</v>
      </c>
      <c r="AB380" s="127" t="s">
        <v>17</v>
      </c>
      <c r="AC380" s="127" t="s">
        <v>17</v>
      </c>
      <c r="AD380" s="127" t="s">
        <v>17</v>
      </c>
      <c r="AE380" s="127" t="s">
        <v>17</v>
      </c>
      <c r="AF380" s="127" t="s">
        <v>17</v>
      </c>
      <c r="AG380" s="127" t="s">
        <v>17</v>
      </c>
      <c r="AH380" s="127" t="s">
        <v>17</v>
      </c>
    </row>
    <row r="381" spans="1:35" s="3" customFormat="1" ht="102" customHeight="1" x14ac:dyDescent="0.25">
      <c r="A381" s="123" t="s">
        <v>517</v>
      </c>
      <c r="B381" s="4" t="s">
        <v>389</v>
      </c>
      <c r="C381" s="391"/>
      <c r="D381" s="312"/>
      <c r="E381" s="312"/>
      <c r="F381" s="177">
        <v>44562</v>
      </c>
      <c r="G381" s="264">
        <v>45657</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42.75" customHeight="1" x14ac:dyDescent="0.25">
      <c r="A382" s="123"/>
      <c r="B382" s="4" t="s">
        <v>771</v>
      </c>
      <c r="C382" s="118"/>
      <c r="D382" s="118"/>
      <c r="E382" s="118"/>
      <c r="F382" s="177">
        <v>44562</v>
      </c>
      <c r="G382" s="264">
        <v>45657</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114.75" customHeight="1" x14ac:dyDescent="0.25">
      <c r="A383" s="174">
        <v>82</v>
      </c>
      <c r="B383" s="13" t="s">
        <v>321</v>
      </c>
      <c r="C383" s="390" t="s">
        <v>644</v>
      </c>
      <c r="D383" s="331" t="s">
        <v>525</v>
      </c>
      <c r="E383" s="365" t="s">
        <v>322</v>
      </c>
      <c r="F383" s="177">
        <v>44562</v>
      </c>
      <c r="G383" s="264">
        <v>45657</v>
      </c>
      <c r="H383" s="41"/>
      <c r="I383" s="41"/>
      <c r="J383" s="41"/>
      <c r="K383" s="41"/>
      <c r="L383" s="43"/>
      <c r="M383" s="41"/>
      <c r="N383" s="41"/>
      <c r="O383" s="41"/>
      <c r="P383" s="41"/>
      <c r="Q383" s="43"/>
      <c r="R383" s="41"/>
      <c r="S383" s="41"/>
      <c r="T383" s="41"/>
      <c r="U383" s="41"/>
      <c r="V383" s="43"/>
      <c r="W383" s="103" t="s">
        <v>17</v>
      </c>
      <c r="X383" s="103" t="s">
        <v>17</v>
      </c>
      <c r="Y383" s="103" t="s">
        <v>17</v>
      </c>
      <c r="Z383" s="103" t="s">
        <v>17</v>
      </c>
      <c r="AA383" s="103" t="s">
        <v>17</v>
      </c>
      <c r="AB383" s="103" t="s">
        <v>17</v>
      </c>
      <c r="AC383" s="103" t="s">
        <v>17</v>
      </c>
      <c r="AD383" s="103" t="s">
        <v>17</v>
      </c>
      <c r="AE383" s="103" t="s">
        <v>17</v>
      </c>
      <c r="AF383" s="103" t="s">
        <v>17</v>
      </c>
      <c r="AG383" s="103" t="s">
        <v>17</v>
      </c>
      <c r="AH383" s="103" t="s">
        <v>17</v>
      </c>
    </row>
    <row r="384" spans="1:35" s="3" customFormat="1" ht="105.75" customHeight="1" x14ac:dyDescent="0.25">
      <c r="A384" s="123" t="s">
        <v>518</v>
      </c>
      <c r="B384" s="4" t="s">
        <v>361</v>
      </c>
      <c r="C384" s="391"/>
      <c r="D384" s="312"/>
      <c r="E384" s="366"/>
      <c r="F384" s="177">
        <v>44562</v>
      </c>
      <c r="G384" s="264">
        <v>45657</v>
      </c>
      <c r="H384" s="41"/>
      <c r="I384" s="41"/>
      <c r="J384" s="41"/>
      <c r="K384" s="41"/>
      <c r="L384" s="43"/>
      <c r="M384" s="41"/>
      <c r="N384" s="41"/>
      <c r="O384" s="41"/>
      <c r="P384" s="41"/>
      <c r="Q384" s="43"/>
      <c r="R384" s="41"/>
      <c r="S384" s="41"/>
      <c r="T384" s="41"/>
      <c r="U384" s="41"/>
      <c r="V384" s="43"/>
      <c r="W384" s="103" t="s">
        <v>17</v>
      </c>
      <c r="X384" s="103" t="s">
        <v>17</v>
      </c>
      <c r="Y384" s="103" t="s">
        <v>17</v>
      </c>
      <c r="Z384" s="103" t="s">
        <v>17</v>
      </c>
      <c r="AA384" s="103" t="s">
        <v>17</v>
      </c>
      <c r="AB384" s="103" t="s">
        <v>17</v>
      </c>
      <c r="AC384" s="103" t="s">
        <v>17</v>
      </c>
      <c r="AD384" s="103" t="s">
        <v>17</v>
      </c>
      <c r="AE384" s="103" t="s">
        <v>17</v>
      </c>
      <c r="AF384" s="103" t="s">
        <v>17</v>
      </c>
      <c r="AG384" s="103" t="s">
        <v>17</v>
      </c>
      <c r="AH384" s="103" t="s">
        <v>17</v>
      </c>
    </row>
    <row r="385" spans="1:34" s="3" customFormat="1" ht="91.5" customHeight="1" x14ac:dyDescent="0.25">
      <c r="A385" s="139"/>
      <c r="B385" s="233" t="s">
        <v>772</v>
      </c>
      <c r="C385" s="135"/>
      <c r="D385" s="135"/>
      <c r="E385" s="135"/>
      <c r="F385" s="177">
        <v>44562</v>
      </c>
      <c r="G385" s="264">
        <v>45657</v>
      </c>
      <c r="H385" s="124"/>
      <c r="I385" s="124"/>
      <c r="J385" s="124"/>
      <c r="K385" s="124"/>
      <c r="L385" s="125"/>
      <c r="M385" s="124"/>
      <c r="N385" s="124"/>
      <c r="O385" s="124"/>
      <c r="P385" s="124"/>
      <c r="Q385" s="125"/>
      <c r="R385" s="124"/>
      <c r="S385" s="124"/>
      <c r="T385" s="124"/>
      <c r="U385" s="124"/>
      <c r="V385" s="125"/>
      <c r="W385" s="140" t="s">
        <v>17</v>
      </c>
      <c r="X385" s="140" t="s">
        <v>17</v>
      </c>
      <c r="Y385" s="140" t="s">
        <v>17</v>
      </c>
      <c r="Z385" s="140" t="s">
        <v>17</v>
      </c>
      <c r="AA385" s="140" t="s">
        <v>17</v>
      </c>
      <c r="AB385" s="140" t="s">
        <v>17</v>
      </c>
      <c r="AC385" s="140" t="s">
        <v>17</v>
      </c>
      <c r="AD385" s="140" t="s">
        <v>17</v>
      </c>
      <c r="AE385" s="140" t="s">
        <v>17</v>
      </c>
      <c r="AF385" s="140" t="s">
        <v>17</v>
      </c>
      <c r="AG385" s="140" t="s">
        <v>17</v>
      </c>
      <c r="AH385" s="140" t="s">
        <v>17</v>
      </c>
    </row>
    <row r="386" spans="1:34" s="3" customFormat="1" ht="60" customHeight="1" x14ac:dyDescent="0.25">
      <c r="A386" s="399" t="s">
        <v>554</v>
      </c>
      <c r="B386" s="400"/>
      <c r="C386" s="400"/>
      <c r="D386" s="400"/>
      <c r="E386" s="400"/>
      <c r="F386" s="400"/>
      <c r="G386" s="400"/>
      <c r="H386" s="400"/>
      <c r="I386" s="400"/>
      <c r="J386" s="400"/>
      <c r="K386" s="400"/>
      <c r="L386" s="400"/>
      <c r="M386" s="400"/>
      <c r="N386" s="400"/>
      <c r="O386" s="400"/>
      <c r="P386" s="400"/>
      <c r="Q386" s="400"/>
      <c r="R386" s="400"/>
      <c r="S386" s="400"/>
      <c r="T386" s="400"/>
      <c r="U386" s="400"/>
      <c r="V386" s="400"/>
      <c r="W386" s="400"/>
      <c r="X386" s="400"/>
      <c r="Y386" s="400"/>
      <c r="Z386" s="400"/>
      <c r="AA386" s="400"/>
      <c r="AB386" s="400"/>
      <c r="AC386" s="400"/>
      <c r="AD386" s="400"/>
      <c r="AE386" s="400"/>
      <c r="AF386" s="400"/>
      <c r="AG386" s="400"/>
      <c r="AH386" s="401"/>
    </row>
    <row r="387" spans="1:34" s="2" customFormat="1" ht="267.75" customHeight="1" x14ac:dyDescent="0.25">
      <c r="A387" s="141">
        <v>83</v>
      </c>
      <c r="B387" s="137" t="s">
        <v>323</v>
      </c>
      <c r="C387" s="332" t="s">
        <v>641</v>
      </c>
      <c r="D387" s="332" t="s">
        <v>793</v>
      </c>
      <c r="E387" s="392" t="s">
        <v>368</v>
      </c>
      <c r="F387" s="177">
        <v>44562</v>
      </c>
      <c r="G387" s="264">
        <v>45657</v>
      </c>
      <c r="H387" s="78"/>
      <c r="I387" s="78"/>
      <c r="J387" s="78"/>
      <c r="K387" s="78"/>
      <c r="L387" s="126"/>
      <c r="M387" s="78"/>
      <c r="N387" s="78"/>
      <c r="O387" s="78"/>
      <c r="P387" s="78"/>
      <c r="Q387" s="126"/>
      <c r="R387" s="78"/>
      <c r="S387" s="78"/>
      <c r="T387" s="78"/>
      <c r="U387" s="78"/>
      <c r="V387" s="126"/>
      <c r="W387" s="127" t="s">
        <v>17</v>
      </c>
      <c r="X387" s="127" t="s">
        <v>17</v>
      </c>
      <c r="Y387" s="127" t="s">
        <v>17</v>
      </c>
      <c r="Z387" s="127" t="s">
        <v>17</v>
      </c>
      <c r="AA387" s="127" t="s">
        <v>17</v>
      </c>
      <c r="AB387" s="127" t="s">
        <v>17</v>
      </c>
      <c r="AC387" s="127" t="s">
        <v>17</v>
      </c>
      <c r="AD387" s="127" t="s">
        <v>17</v>
      </c>
      <c r="AE387" s="127" t="s">
        <v>17</v>
      </c>
      <c r="AF387" s="127" t="s">
        <v>17</v>
      </c>
      <c r="AG387" s="127" t="s">
        <v>17</v>
      </c>
      <c r="AH387" s="127" t="s">
        <v>17</v>
      </c>
    </row>
    <row r="388" spans="1:34" s="3" customFormat="1" ht="297.75" customHeight="1" x14ac:dyDescent="0.25">
      <c r="A388" s="63" t="s">
        <v>519</v>
      </c>
      <c r="B388" s="4" t="s">
        <v>362</v>
      </c>
      <c r="C388" s="312"/>
      <c r="D388" s="312"/>
      <c r="E388" s="366"/>
      <c r="F388" s="177">
        <v>44562</v>
      </c>
      <c r="G388" s="264">
        <v>45657</v>
      </c>
      <c r="H388" s="33"/>
      <c r="I388" s="33"/>
      <c r="J388" s="33"/>
      <c r="K388" s="33"/>
      <c r="L388" s="42"/>
      <c r="M388" s="33"/>
      <c r="N388" s="33"/>
      <c r="O388" s="33"/>
      <c r="P388" s="33"/>
      <c r="Q388" s="42"/>
      <c r="R388" s="33"/>
      <c r="S388" s="33"/>
      <c r="T388" s="33"/>
      <c r="U388" s="33"/>
      <c r="V388" s="42"/>
      <c r="W388" s="61" t="s">
        <v>17</v>
      </c>
      <c r="X388" s="61" t="s">
        <v>17</v>
      </c>
      <c r="Y388" s="61" t="s">
        <v>17</v>
      </c>
      <c r="Z388" s="61" t="s">
        <v>17</v>
      </c>
      <c r="AA388" s="61" t="s">
        <v>17</v>
      </c>
      <c r="AB388" s="61" t="s">
        <v>17</v>
      </c>
      <c r="AC388" s="61" t="s">
        <v>17</v>
      </c>
      <c r="AD388" s="61" t="s">
        <v>17</v>
      </c>
      <c r="AE388" s="61" t="s">
        <v>17</v>
      </c>
      <c r="AF388" s="61" t="s">
        <v>17</v>
      </c>
      <c r="AG388" s="61" t="s">
        <v>17</v>
      </c>
      <c r="AH388" s="61" t="s">
        <v>17</v>
      </c>
    </row>
    <row r="389" spans="1:34" s="3" customFormat="1" ht="100.5" customHeight="1" x14ac:dyDescent="0.25">
      <c r="A389" s="77"/>
      <c r="B389" s="4" t="s">
        <v>773</v>
      </c>
      <c r="C389" s="19"/>
      <c r="D389" s="19"/>
      <c r="E389" s="19"/>
      <c r="F389" s="177">
        <v>44562</v>
      </c>
      <c r="G389" s="264">
        <v>45657</v>
      </c>
      <c r="H389" s="33"/>
      <c r="I389" s="33"/>
      <c r="J389" s="33"/>
      <c r="K389" s="33"/>
      <c r="L389" s="42"/>
      <c r="M389" s="33"/>
      <c r="N389" s="33"/>
      <c r="O389" s="33"/>
      <c r="P389" s="33"/>
      <c r="Q389" s="42"/>
      <c r="R389" s="33"/>
      <c r="S389" s="33"/>
      <c r="T389" s="33"/>
      <c r="U389" s="33"/>
      <c r="V389" s="42"/>
      <c r="W389" s="15" t="s">
        <v>17</v>
      </c>
      <c r="X389" s="15" t="s">
        <v>17</v>
      </c>
      <c r="Y389" s="15" t="s">
        <v>17</v>
      </c>
      <c r="Z389" s="15" t="s">
        <v>17</v>
      </c>
      <c r="AA389" s="15" t="s">
        <v>17</v>
      </c>
      <c r="AB389" s="15" t="s">
        <v>17</v>
      </c>
      <c r="AC389" s="15" t="s">
        <v>17</v>
      </c>
      <c r="AD389" s="15" t="s">
        <v>17</v>
      </c>
      <c r="AE389" s="15" t="s">
        <v>17</v>
      </c>
      <c r="AF389" s="15" t="s">
        <v>17</v>
      </c>
      <c r="AG389" s="15" t="s">
        <v>17</v>
      </c>
      <c r="AH389" s="15" t="s">
        <v>17</v>
      </c>
    </row>
    <row r="390" spans="1:34" s="2" customFormat="1" ht="336.75" customHeight="1" x14ac:dyDescent="0.25">
      <c r="A390" s="129">
        <v>84</v>
      </c>
      <c r="B390" s="13" t="s">
        <v>324</v>
      </c>
      <c r="C390" s="390" t="s">
        <v>641</v>
      </c>
      <c r="D390" s="390" t="s">
        <v>669</v>
      </c>
      <c r="E390" s="331" t="s">
        <v>326</v>
      </c>
      <c r="F390" s="177">
        <v>44562</v>
      </c>
      <c r="G390" s="264">
        <v>45657</v>
      </c>
      <c r="H390" s="38"/>
      <c r="I390" s="38"/>
      <c r="J390" s="38"/>
      <c r="K390" s="38"/>
      <c r="L390" s="44"/>
      <c r="M390" s="38"/>
      <c r="N390" s="38"/>
      <c r="O390" s="38"/>
      <c r="P390" s="38"/>
      <c r="Q390" s="44"/>
      <c r="R390" s="38"/>
      <c r="S390" s="38"/>
      <c r="T390" s="38"/>
      <c r="U390" s="38"/>
      <c r="V390" s="44"/>
      <c r="W390" s="15"/>
      <c r="X390" s="15"/>
      <c r="Y390" s="15"/>
      <c r="Z390" s="15" t="s">
        <v>17</v>
      </c>
      <c r="AA390" s="15"/>
      <c r="AB390" s="15"/>
      <c r="AC390" s="15"/>
      <c r="AD390" s="15" t="s">
        <v>17</v>
      </c>
      <c r="AE390" s="15"/>
      <c r="AF390" s="15"/>
      <c r="AG390" s="15"/>
      <c r="AH390" s="15" t="s">
        <v>17</v>
      </c>
    </row>
    <row r="391" spans="1:34" s="2" customFormat="1" ht="139.5" customHeight="1" x14ac:dyDescent="0.25">
      <c r="A391" s="21" t="s">
        <v>520</v>
      </c>
      <c r="B391" s="233" t="s">
        <v>363</v>
      </c>
      <c r="C391" s="393"/>
      <c r="D391" s="393"/>
      <c r="E391" s="332"/>
      <c r="F391" s="177">
        <v>44562</v>
      </c>
      <c r="G391" s="264">
        <v>45657</v>
      </c>
      <c r="H391" s="38"/>
      <c r="I391" s="38"/>
      <c r="J391" s="38"/>
      <c r="K391" s="38"/>
      <c r="L391" s="44"/>
      <c r="M391" s="38"/>
      <c r="N391" s="38"/>
      <c r="O391" s="38"/>
      <c r="P391" s="38"/>
      <c r="Q391" s="44"/>
      <c r="R391" s="38"/>
      <c r="S391" s="38"/>
      <c r="T391" s="38"/>
      <c r="U391" s="38"/>
      <c r="V391" s="44"/>
      <c r="W391" s="15"/>
      <c r="X391" s="15"/>
      <c r="Y391" s="15"/>
      <c r="Z391" s="15" t="s">
        <v>17</v>
      </c>
      <c r="AA391" s="15"/>
      <c r="AB391" s="15"/>
      <c r="AC391" s="15"/>
      <c r="AD391" s="15" t="s">
        <v>17</v>
      </c>
      <c r="AE391" s="15"/>
      <c r="AF391" s="15"/>
      <c r="AG391" s="15"/>
      <c r="AH391" s="15" t="s">
        <v>17</v>
      </c>
    </row>
    <row r="392" spans="1:34" s="3" customFormat="1" ht="104.25" customHeight="1" x14ac:dyDescent="0.25">
      <c r="A392" s="21" t="s">
        <v>521</v>
      </c>
      <c r="B392" s="233" t="s">
        <v>325</v>
      </c>
      <c r="C392" s="391"/>
      <c r="D392" s="391"/>
      <c r="E392" s="312"/>
      <c r="F392" s="177">
        <v>44562</v>
      </c>
      <c r="G392" s="264">
        <v>45657</v>
      </c>
      <c r="H392" s="41"/>
      <c r="I392" s="41"/>
      <c r="J392" s="41"/>
      <c r="K392" s="41"/>
      <c r="L392" s="43"/>
      <c r="M392" s="41"/>
      <c r="N392" s="41"/>
      <c r="O392" s="41"/>
      <c r="P392" s="41"/>
      <c r="Q392" s="43"/>
      <c r="R392" s="41"/>
      <c r="S392" s="41"/>
      <c r="T392" s="41"/>
      <c r="U392" s="41"/>
      <c r="V392" s="43"/>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2" customFormat="1" ht="72.75" customHeight="1" x14ac:dyDescent="0.25">
      <c r="A393" s="21"/>
      <c r="B393" s="233" t="s">
        <v>774</v>
      </c>
      <c r="C393" s="1"/>
      <c r="D393" s="1"/>
      <c r="E393" s="56"/>
      <c r="F393" s="177">
        <v>44562</v>
      </c>
      <c r="G393" s="264">
        <v>45657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2" customFormat="1" ht="273" customHeight="1" x14ac:dyDescent="0.25">
      <c r="A394" s="20">
        <v>85</v>
      </c>
      <c r="B394" s="13" t="s">
        <v>327</v>
      </c>
      <c r="C394" s="390" t="s">
        <v>642</v>
      </c>
      <c r="D394" s="390" t="s">
        <v>794</v>
      </c>
      <c r="E394" s="134" t="s">
        <v>330</v>
      </c>
      <c r="F394" s="177">
        <v>44562</v>
      </c>
      <c r="G394" s="264">
        <v>45657</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104.25" customHeight="1" x14ac:dyDescent="0.25">
      <c r="A395" s="21" t="s">
        <v>522</v>
      </c>
      <c r="B395" s="233" t="s">
        <v>328</v>
      </c>
      <c r="C395" s="393"/>
      <c r="D395" s="393"/>
      <c r="E395" s="128" t="s">
        <v>396</v>
      </c>
      <c r="F395" s="177">
        <v>44562</v>
      </c>
      <c r="G395" s="264">
        <v>45657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100.5" customHeight="1" x14ac:dyDescent="0.25">
      <c r="A396" s="21" t="s">
        <v>639</v>
      </c>
      <c r="B396" s="4" t="s">
        <v>329</v>
      </c>
      <c r="C396" s="391"/>
      <c r="D396" s="391"/>
      <c r="E396" s="56"/>
      <c r="F396" s="177">
        <v>44562</v>
      </c>
      <c r="G396" s="264">
        <v>45657</v>
      </c>
      <c r="H396" s="38"/>
      <c r="I396" s="38"/>
      <c r="J396" s="38"/>
      <c r="K396" s="38"/>
      <c r="L396" s="44"/>
      <c r="M396" s="38"/>
      <c r="N396" s="38"/>
      <c r="O396" s="38"/>
      <c r="P396" s="38"/>
      <c r="Q396" s="44"/>
      <c r="R396" s="38"/>
      <c r="S396" s="38"/>
      <c r="T396" s="38"/>
      <c r="U396" s="38"/>
      <c r="V396" s="44"/>
      <c r="W396" s="103" t="s">
        <v>17</v>
      </c>
      <c r="X396" s="103" t="s">
        <v>17</v>
      </c>
      <c r="Y396" s="103" t="s">
        <v>17</v>
      </c>
      <c r="Z396" s="103" t="s">
        <v>17</v>
      </c>
      <c r="AA396" s="103" t="s">
        <v>17</v>
      </c>
      <c r="AB396" s="103" t="s">
        <v>17</v>
      </c>
      <c r="AC396" s="103" t="s">
        <v>17</v>
      </c>
      <c r="AD396" s="103" t="s">
        <v>17</v>
      </c>
      <c r="AE396" s="103" t="s">
        <v>17</v>
      </c>
      <c r="AF396" s="103" t="s">
        <v>17</v>
      </c>
      <c r="AG396" s="103" t="s">
        <v>17</v>
      </c>
      <c r="AH396" s="103" t="s">
        <v>17</v>
      </c>
    </row>
    <row r="397" spans="1:34" s="3" customFormat="1" ht="63.75" customHeight="1" x14ac:dyDescent="0.25">
      <c r="A397" s="21"/>
      <c r="B397" s="4" t="s">
        <v>775</v>
      </c>
      <c r="C397" s="93"/>
      <c r="D397" s="131"/>
      <c r="E397" s="105"/>
      <c r="F397" s="177">
        <v>44562</v>
      </c>
      <c r="G397" s="264">
        <v>45657</v>
      </c>
      <c r="H397" s="38"/>
      <c r="I397" s="38"/>
      <c r="J397" s="38"/>
      <c r="K397" s="38"/>
      <c r="L397" s="44"/>
      <c r="M397" s="38"/>
      <c r="N397" s="38"/>
      <c r="O397" s="38"/>
      <c r="P397" s="38"/>
      <c r="Q397" s="44"/>
      <c r="R397" s="38"/>
      <c r="S397" s="38"/>
      <c r="T397" s="38"/>
      <c r="U397" s="38"/>
      <c r="V397" s="44"/>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21" customHeight="1" x14ac:dyDescent="0.25">
      <c r="A398" s="21"/>
      <c r="B398" s="359" t="s">
        <v>555</v>
      </c>
      <c r="C398" s="360"/>
      <c r="D398" s="360"/>
      <c r="E398" s="360"/>
      <c r="F398" s="360"/>
      <c r="G398" s="360"/>
      <c r="H398" s="360"/>
      <c r="I398" s="360"/>
      <c r="J398" s="360"/>
      <c r="K398" s="360"/>
      <c r="L398" s="360"/>
      <c r="M398" s="360"/>
      <c r="N398" s="360"/>
      <c r="O398" s="360"/>
      <c r="P398" s="360"/>
      <c r="Q398" s="360"/>
      <c r="R398" s="360"/>
      <c r="S398" s="360"/>
      <c r="T398" s="360"/>
      <c r="U398" s="360"/>
      <c r="V398" s="360"/>
      <c r="W398" s="360"/>
      <c r="X398" s="360"/>
      <c r="Y398" s="360"/>
      <c r="Z398" s="360"/>
      <c r="AA398" s="360"/>
      <c r="AB398" s="360"/>
      <c r="AC398" s="360"/>
      <c r="AD398" s="360"/>
      <c r="AE398" s="360"/>
      <c r="AF398" s="360"/>
      <c r="AG398" s="360"/>
      <c r="AH398" s="361"/>
    </row>
    <row r="399" spans="1:34" s="3" customFormat="1" ht="131.25" customHeight="1" x14ac:dyDescent="0.25">
      <c r="A399" s="20">
        <v>86</v>
      </c>
      <c r="B399" s="13" t="s">
        <v>331</v>
      </c>
      <c r="C399" s="383" t="s">
        <v>641</v>
      </c>
      <c r="D399" s="390" t="s">
        <v>668</v>
      </c>
      <c r="E399" s="395" t="s">
        <v>332</v>
      </c>
      <c r="F399" s="177">
        <v>44562</v>
      </c>
      <c r="G399" s="264">
        <v>45657</v>
      </c>
      <c r="H399" s="19"/>
      <c r="I399" s="19"/>
      <c r="J399" s="19"/>
      <c r="K399" s="19"/>
      <c r="L399" s="19"/>
      <c r="M399" s="19"/>
      <c r="N399" s="19"/>
      <c r="O399" s="19"/>
      <c r="P399" s="19"/>
      <c r="Q399" s="19"/>
      <c r="R399" s="19"/>
      <c r="S399" s="19"/>
      <c r="T399" s="19"/>
      <c r="U399" s="19"/>
      <c r="V399" s="19"/>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213.75" customHeight="1" x14ac:dyDescent="0.25">
      <c r="A400" s="21" t="s">
        <v>523</v>
      </c>
      <c r="B400" s="4" t="s">
        <v>370</v>
      </c>
      <c r="C400" s="384"/>
      <c r="D400" s="391"/>
      <c r="E400" s="396"/>
      <c r="F400" s="177">
        <v>44562</v>
      </c>
      <c r="G400" s="264">
        <v>45657</v>
      </c>
      <c r="H400" s="19"/>
      <c r="I400" s="19"/>
      <c r="J400" s="19"/>
      <c r="K400" s="19"/>
      <c r="L400" s="19"/>
      <c r="M400" s="19"/>
      <c r="N400" s="19"/>
      <c r="O400" s="19"/>
      <c r="P400" s="19"/>
      <c r="Q400" s="19"/>
      <c r="R400" s="19"/>
      <c r="S400" s="19"/>
      <c r="T400" s="19"/>
      <c r="U400" s="19"/>
      <c r="V400" s="19"/>
      <c r="W400" s="103" t="s">
        <v>17</v>
      </c>
      <c r="X400" s="103" t="s">
        <v>17</v>
      </c>
      <c r="Y400" s="103" t="s">
        <v>17</v>
      </c>
      <c r="Z400" s="103" t="s">
        <v>17</v>
      </c>
      <c r="AA400" s="103" t="s">
        <v>17</v>
      </c>
      <c r="AB400" s="103" t="s">
        <v>17</v>
      </c>
      <c r="AC400" s="103" t="s">
        <v>17</v>
      </c>
      <c r="AD400" s="103" t="s">
        <v>17</v>
      </c>
      <c r="AE400" s="103" t="s">
        <v>17</v>
      </c>
      <c r="AF400" s="103" t="s">
        <v>17</v>
      </c>
      <c r="AG400" s="103" t="s">
        <v>17</v>
      </c>
      <c r="AH400" s="103" t="s">
        <v>17</v>
      </c>
    </row>
    <row r="401" spans="1:37" s="3" customFormat="1" ht="110.25" x14ac:dyDescent="0.25">
      <c r="A401" s="21"/>
      <c r="B401" s="4" t="s">
        <v>776</v>
      </c>
      <c r="D401" s="130"/>
      <c r="E401" s="116"/>
      <c r="F401" s="177">
        <v>44562</v>
      </c>
      <c r="G401" s="264">
        <v>45657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3" customFormat="1" ht="186.75" customHeight="1" x14ac:dyDescent="0.25">
      <c r="A402" s="20">
        <v>87</v>
      </c>
      <c r="B402" s="13" t="s">
        <v>333</v>
      </c>
      <c r="C402" s="383" t="s">
        <v>641</v>
      </c>
      <c r="D402" s="390" t="s">
        <v>668</v>
      </c>
      <c r="E402" s="365" t="s">
        <v>334</v>
      </c>
      <c r="F402" s="177">
        <v>44562</v>
      </c>
      <c r="G402" s="264">
        <v>45657</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56.75" customHeight="1" x14ac:dyDescent="0.25">
      <c r="A403" s="21" t="s">
        <v>524</v>
      </c>
      <c r="B403" s="4" t="s">
        <v>371</v>
      </c>
      <c r="C403" s="384"/>
      <c r="D403" s="391"/>
      <c r="E403" s="366"/>
      <c r="F403" s="177">
        <v>44562</v>
      </c>
      <c r="G403" s="264">
        <v>45657</v>
      </c>
      <c r="H403" s="38"/>
      <c r="I403" s="38"/>
      <c r="J403" s="38"/>
      <c r="K403" s="38"/>
      <c r="L403" s="44"/>
      <c r="M403" s="38"/>
      <c r="N403" s="38"/>
      <c r="O403" s="38"/>
      <c r="P403" s="38"/>
      <c r="Q403" s="44"/>
      <c r="R403" s="38"/>
      <c r="S403" s="38"/>
      <c r="T403" s="38"/>
      <c r="U403" s="38"/>
      <c r="V403" s="44"/>
      <c r="W403" s="103" t="s">
        <v>17</v>
      </c>
      <c r="X403" s="103"/>
      <c r="Y403" s="103" t="s">
        <v>17</v>
      </c>
      <c r="Z403" s="103"/>
      <c r="AA403" s="103" t="s">
        <v>17</v>
      </c>
      <c r="AB403" s="103"/>
      <c r="AC403" s="103" t="s">
        <v>17</v>
      </c>
      <c r="AD403" s="103"/>
      <c r="AE403" s="103" t="s">
        <v>17</v>
      </c>
      <c r="AF403" s="103"/>
      <c r="AG403" s="103" t="s">
        <v>17</v>
      </c>
      <c r="AH403" s="103"/>
    </row>
    <row r="404" spans="1:37" s="3" customFormat="1" ht="141.75" x14ac:dyDescent="0.25">
      <c r="A404" s="21"/>
      <c r="B404" s="4" t="s">
        <v>777</v>
      </c>
      <c r="C404" s="121"/>
      <c r="D404" s="130"/>
      <c r="E404" s="120"/>
      <c r="F404" s="177">
        <v>44562</v>
      </c>
      <c r="G404" s="264">
        <v>45657</v>
      </c>
      <c r="H404" s="38"/>
      <c r="I404" s="38"/>
      <c r="J404" s="38"/>
      <c r="K404" s="38"/>
      <c r="L404" s="44"/>
      <c r="M404" s="38"/>
      <c r="N404" s="38"/>
      <c r="O404" s="38"/>
      <c r="P404" s="38"/>
      <c r="Q404" s="44"/>
      <c r="R404" s="38"/>
      <c r="S404" s="38"/>
      <c r="T404" s="38"/>
      <c r="U404" s="38"/>
      <c r="V404" s="44"/>
      <c r="W404" s="103" t="s">
        <v>17</v>
      </c>
      <c r="X404" s="103"/>
      <c r="Y404" s="103" t="s">
        <v>17</v>
      </c>
      <c r="Z404" s="103"/>
      <c r="AA404" s="103" t="s">
        <v>17</v>
      </c>
      <c r="AB404" s="103"/>
      <c r="AC404" s="103" t="s">
        <v>17</v>
      </c>
      <c r="AD404" s="103"/>
      <c r="AE404" s="103" t="s">
        <v>17</v>
      </c>
      <c r="AF404" s="103"/>
      <c r="AG404" s="103" t="s">
        <v>17</v>
      </c>
      <c r="AH404" s="103"/>
    </row>
    <row r="405" spans="1:37" s="3" customFormat="1" ht="121.5" customHeight="1" x14ac:dyDescent="0.25">
      <c r="A405" s="20">
        <v>88</v>
      </c>
      <c r="B405" s="13" t="s">
        <v>335</v>
      </c>
      <c r="C405" s="383" t="s">
        <v>641</v>
      </c>
      <c r="D405" s="390" t="s">
        <v>668</v>
      </c>
      <c r="E405" s="397" t="s">
        <v>336</v>
      </c>
      <c r="F405" s="177">
        <v>44562</v>
      </c>
      <c r="G405" s="264">
        <v>45657</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3" customFormat="1" ht="408.75" customHeight="1" x14ac:dyDescent="0.25">
      <c r="A406" s="21" t="s">
        <v>640</v>
      </c>
      <c r="B406" s="4" t="s">
        <v>372</v>
      </c>
      <c r="C406" s="384"/>
      <c r="D406" s="391"/>
      <c r="E406" s="398"/>
      <c r="F406" s="177">
        <v>44562</v>
      </c>
      <c r="G406" s="264">
        <v>45657</v>
      </c>
      <c r="H406" s="38"/>
      <c r="I406" s="38"/>
      <c r="J406" s="38"/>
      <c r="K406" s="38"/>
      <c r="L406" s="44"/>
      <c r="M406" s="38"/>
      <c r="N406" s="38"/>
      <c r="O406" s="38"/>
      <c r="P406" s="38"/>
      <c r="Q406" s="44"/>
      <c r="R406" s="38"/>
      <c r="S406" s="38"/>
      <c r="T406" s="38"/>
      <c r="U406" s="38"/>
      <c r="V406" s="44"/>
      <c r="W406" s="103" t="s">
        <v>17</v>
      </c>
      <c r="X406" s="103" t="s">
        <v>17</v>
      </c>
      <c r="Y406" s="103" t="s">
        <v>17</v>
      </c>
      <c r="Z406" s="103" t="s">
        <v>17</v>
      </c>
      <c r="AA406" s="103" t="s">
        <v>17</v>
      </c>
      <c r="AB406" s="103" t="s">
        <v>17</v>
      </c>
      <c r="AC406" s="103" t="s">
        <v>17</v>
      </c>
      <c r="AD406" s="103" t="s">
        <v>17</v>
      </c>
      <c r="AE406" s="103" t="s">
        <v>17</v>
      </c>
      <c r="AF406" s="103" t="s">
        <v>17</v>
      </c>
      <c r="AG406" s="103" t="s">
        <v>17</v>
      </c>
      <c r="AH406" s="103" t="s">
        <v>17</v>
      </c>
    </row>
    <row r="407" spans="1:37" s="3" customFormat="1" ht="94.5" x14ac:dyDescent="0.25">
      <c r="A407" s="21"/>
      <c r="B407" s="4" t="s">
        <v>778</v>
      </c>
      <c r="C407" s="94"/>
      <c r="D407" s="94"/>
      <c r="E407" s="105"/>
      <c r="F407" s="177">
        <v>44562</v>
      </c>
      <c r="G407" s="264">
        <v>45657</v>
      </c>
      <c r="H407" s="38"/>
      <c r="I407" s="38"/>
      <c r="J407" s="38"/>
      <c r="K407" s="38"/>
      <c r="L407" s="44"/>
      <c r="M407" s="38"/>
      <c r="N407" s="38"/>
      <c r="O407" s="38"/>
      <c r="P407" s="38"/>
      <c r="Q407" s="44"/>
      <c r="R407" s="38"/>
      <c r="S407" s="38"/>
      <c r="T407" s="38"/>
      <c r="U407" s="38"/>
      <c r="V407" s="44"/>
      <c r="W407" s="103" t="s">
        <v>17</v>
      </c>
      <c r="X407" s="103" t="s">
        <v>17</v>
      </c>
      <c r="Y407" s="103" t="s">
        <v>17</v>
      </c>
      <c r="Z407" s="103" t="s">
        <v>17</v>
      </c>
      <c r="AA407" s="103" t="s">
        <v>17</v>
      </c>
      <c r="AB407" s="103" t="s">
        <v>17</v>
      </c>
      <c r="AC407" s="103" t="s">
        <v>17</v>
      </c>
      <c r="AD407" s="103" t="s">
        <v>17</v>
      </c>
      <c r="AE407" s="103" t="s">
        <v>17</v>
      </c>
      <c r="AF407" s="103" t="s">
        <v>17</v>
      </c>
      <c r="AG407" s="103" t="s">
        <v>17</v>
      </c>
      <c r="AH407" s="103" t="s">
        <v>17</v>
      </c>
    </row>
    <row r="408" spans="1:37" s="157" customFormat="1" ht="35.25" customHeight="1" x14ac:dyDescent="0.25">
      <c r="B408" s="234" t="s">
        <v>105</v>
      </c>
      <c r="C408" s="158"/>
      <c r="D408" s="159"/>
      <c r="E408" s="160"/>
      <c r="F408" s="161"/>
      <c r="G408" s="162"/>
      <c r="H408" s="162">
        <f>K408</f>
        <v>0</v>
      </c>
      <c r="I408" s="162">
        <f>I282+I287</f>
        <v>0</v>
      </c>
      <c r="J408" s="162">
        <f t="shared" ref="J408:L408" si="102">J282+J287</f>
        <v>0</v>
      </c>
      <c r="K408" s="162">
        <f t="shared" si="102"/>
        <v>0</v>
      </c>
      <c r="L408" s="163">
        <f t="shared" si="102"/>
        <v>0</v>
      </c>
      <c r="M408" s="162">
        <f>P408</f>
        <v>0</v>
      </c>
      <c r="N408" s="162">
        <f>N282+N287</f>
        <v>0</v>
      </c>
      <c r="O408" s="162">
        <f t="shared" ref="O408:Q408" si="103">O282+O287</f>
        <v>0</v>
      </c>
      <c r="P408" s="162">
        <f t="shared" si="103"/>
        <v>0</v>
      </c>
      <c r="Q408" s="162">
        <f t="shared" si="103"/>
        <v>0</v>
      </c>
      <c r="R408" s="162">
        <f>U408</f>
        <v>0</v>
      </c>
      <c r="S408" s="162">
        <f>S282+S287</f>
        <v>0</v>
      </c>
      <c r="T408" s="162">
        <f t="shared" ref="T408:V408" si="104">T282+T287</f>
        <v>0</v>
      </c>
      <c r="U408" s="162">
        <f t="shared" si="104"/>
        <v>0</v>
      </c>
      <c r="V408" s="162">
        <f t="shared" si="104"/>
        <v>0</v>
      </c>
      <c r="W408" s="163"/>
      <c r="X408" s="163"/>
      <c r="Y408" s="163"/>
      <c r="Z408" s="163"/>
      <c r="AA408" s="163"/>
      <c r="AB408" s="163"/>
      <c r="AC408" s="163"/>
      <c r="AD408" s="163"/>
      <c r="AE408" s="163"/>
      <c r="AF408" s="163"/>
      <c r="AG408" s="164"/>
      <c r="AH408" s="165"/>
      <c r="AJ408" s="165"/>
      <c r="AK408" s="165"/>
    </row>
    <row r="409" spans="1:37" s="165" customFormat="1" ht="33.75" customHeight="1" x14ac:dyDescent="0.25">
      <c r="A409" s="166"/>
      <c r="B409" s="235" t="s">
        <v>395</v>
      </c>
      <c r="C409" s="167"/>
      <c r="D409" s="168"/>
      <c r="E409" s="169"/>
      <c r="F409" s="170"/>
      <c r="G409" s="171"/>
      <c r="H409" s="189">
        <f>H63+H109+H190+H279+H408</f>
        <v>211645.5</v>
      </c>
      <c r="I409" s="189"/>
      <c r="J409" s="189">
        <f>J63+J109+J190+J279+J408</f>
        <v>3230.2000000000007</v>
      </c>
      <c r="K409" s="189">
        <f>K63+K109+K190+K279+K408</f>
        <v>208415.3</v>
      </c>
      <c r="L409" s="189" t="e">
        <f>L63+L109+L190+L279+L408</f>
        <v>#REF!</v>
      </c>
      <c r="M409" s="189">
        <f>M63+M109+M190+M279+M408</f>
        <v>164222</v>
      </c>
      <c r="N409" s="189"/>
      <c r="O409" s="189">
        <f>O63+O109+O190+O279+O408</f>
        <v>1673.8999999999999</v>
      </c>
      <c r="P409" s="189">
        <f>P63+P109+P190+P279+P408</f>
        <v>162548.1</v>
      </c>
      <c r="Q409" s="189"/>
      <c r="R409" s="189">
        <f>R63+R109+R190+R279+R408</f>
        <v>164658.1</v>
      </c>
      <c r="S409" s="189"/>
      <c r="T409" s="189">
        <f>T63+T109+T190+T279+T408</f>
        <v>1673.8999999999999</v>
      </c>
      <c r="U409" s="189">
        <f>U63+U109+U190+U279+U408</f>
        <v>162984.20000000001</v>
      </c>
      <c r="V409" s="189" t="e">
        <f>V63+V109+V190+V279+V408</f>
        <v>#REF!</v>
      </c>
      <c r="W409" s="172"/>
      <c r="X409" s="172"/>
      <c r="Y409" s="172"/>
      <c r="Z409" s="172"/>
      <c r="AA409" s="172"/>
      <c r="AB409" s="172"/>
      <c r="AC409" s="172"/>
      <c r="AD409" s="172"/>
      <c r="AE409" s="172"/>
      <c r="AF409" s="172"/>
      <c r="AG409" s="172"/>
      <c r="AH409" s="173"/>
      <c r="AJ409" s="7"/>
      <c r="AK409" s="7"/>
    </row>
    <row r="410" spans="1:37" s="7" customFormat="1" x14ac:dyDescent="0.25">
      <c r="A410" s="69"/>
      <c r="B410" s="68"/>
      <c r="C410" s="68"/>
      <c r="D410" s="68"/>
      <c r="E410" s="67"/>
      <c r="F410" s="150"/>
      <c r="G410" s="70"/>
      <c r="H410" s="71"/>
      <c r="I410" s="71"/>
      <c r="J410" s="71"/>
      <c r="K410" s="71"/>
      <c r="L410" s="71"/>
      <c r="M410" s="71"/>
      <c r="N410" s="71"/>
      <c r="O410" s="71"/>
      <c r="P410" s="71"/>
      <c r="Q410" s="71"/>
      <c r="R410" s="71"/>
      <c r="S410" s="71"/>
      <c r="T410" s="71"/>
      <c r="U410" s="71"/>
      <c r="V410" s="71"/>
      <c r="W410" s="69"/>
      <c r="X410" s="69"/>
      <c r="Y410" s="69"/>
      <c r="Z410" s="69"/>
      <c r="AA410" s="72"/>
      <c r="AB410" s="72"/>
      <c r="AC410" s="72"/>
      <c r="AD410" s="72"/>
      <c r="AE410" s="72"/>
      <c r="AF410" s="69"/>
      <c r="AG410" s="69"/>
      <c r="AH410" s="151" t="s">
        <v>391</v>
      </c>
    </row>
    <row r="411" spans="1:37" s="3" customFormat="1" x14ac:dyDescent="0.25">
      <c r="A411" s="64"/>
      <c r="B411" s="65"/>
      <c r="C411" s="73"/>
      <c r="D411" s="73"/>
      <c r="E411" s="73"/>
      <c r="F411" s="145"/>
      <c r="G411" s="145"/>
      <c r="H411" s="249"/>
      <c r="I411" s="74"/>
      <c r="J411" s="74"/>
      <c r="K411" s="74"/>
      <c r="L411" s="74"/>
      <c r="M411" s="249"/>
      <c r="N411" s="74"/>
      <c r="O411" s="74"/>
      <c r="P411" s="74"/>
      <c r="Q411" s="74"/>
      <c r="R411" s="249"/>
      <c r="S411" s="74"/>
      <c r="T411" s="74"/>
      <c r="U411" s="74"/>
      <c r="V411" s="74"/>
      <c r="W411" s="65"/>
      <c r="X411" s="65"/>
      <c r="Y411" s="65"/>
      <c r="Z411" s="65"/>
      <c r="AA411" s="65"/>
      <c r="AB411" s="65"/>
      <c r="AC411" s="65"/>
      <c r="AD411" s="65"/>
      <c r="AE411" s="65"/>
      <c r="AF411" s="65"/>
      <c r="AG411" s="65"/>
      <c r="AH411" s="65"/>
    </row>
    <row r="414" spans="1:37" x14ac:dyDescent="0.25">
      <c r="M414" s="261"/>
      <c r="O414" s="261"/>
      <c r="P414" s="261"/>
    </row>
    <row r="417" spans="13:13" x14ac:dyDescent="0.25">
      <c r="M417" s="261"/>
    </row>
  </sheetData>
  <mergeCells count="345">
    <mergeCell ref="C362:C364"/>
    <mergeCell ref="D362:D364"/>
    <mergeCell ref="C365:C367"/>
    <mergeCell ref="D365:D367"/>
    <mergeCell ref="E365:E367"/>
    <mergeCell ref="C304:C306"/>
    <mergeCell ref="D304:D306"/>
    <mergeCell ref="E304:E306"/>
    <mergeCell ref="C311:C313"/>
    <mergeCell ref="D311:D313"/>
    <mergeCell ref="E311:E313"/>
    <mergeCell ref="C315:C318"/>
    <mergeCell ref="D315:D318"/>
    <mergeCell ref="E315:E318"/>
    <mergeCell ref="E338:E339"/>
    <mergeCell ref="D338:D339"/>
    <mergeCell ref="C338:C339"/>
    <mergeCell ref="C323:C325"/>
    <mergeCell ref="D323:D325"/>
    <mergeCell ref="D356:D357"/>
    <mergeCell ref="E356:E357"/>
    <mergeCell ref="D359:D360"/>
    <mergeCell ref="C352:C354"/>
    <mergeCell ref="C319:C322"/>
    <mergeCell ref="C150:C153"/>
    <mergeCell ref="D150:D153"/>
    <mergeCell ref="C154:C157"/>
    <mergeCell ref="D154:D157"/>
    <mergeCell ref="C171:C175"/>
    <mergeCell ref="D171:D175"/>
    <mergeCell ref="D223:D226"/>
    <mergeCell ref="C166:C168"/>
    <mergeCell ref="C197:C200"/>
    <mergeCell ref="C193:C196"/>
    <mergeCell ref="D193:D196"/>
    <mergeCell ref="D211:D214"/>
    <mergeCell ref="A190:D190"/>
    <mergeCell ref="D207:D210"/>
    <mergeCell ref="C177:C178"/>
    <mergeCell ref="C179:C180"/>
    <mergeCell ref="C181:C182"/>
    <mergeCell ref="C242:C244"/>
    <mergeCell ref="C239:C241"/>
    <mergeCell ref="D239:D241"/>
    <mergeCell ref="C262:C267"/>
    <mergeCell ref="C202:C204"/>
    <mergeCell ref="A201:AH201"/>
    <mergeCell ref="E234:E236"/>
    <mergeCell ref="E268:E270"/>
    <mergeCell ref="D202:D204"/>
    <mergeCell ref="C256:C258"/>
    <mergeCell ref="E248:E254"/>
    <mergeCell ref="C248:C254"/>
    <mergeCell ref="D248:D254"/>
    <mergeCell ref="D259:D261"/>
    <mergeCell ref="E259:E261"/>
    <mergeCell ref="D230:D232"/>
    <mergeCell ref="C211:C214"/>
    <mergeCell ref="E239:E241"/>
    <mergeCell ref="D256:D258"/>
    <mergeCell ref="A255:AH255"/>
    <mergeCell ref="E207:E210"/>
    <mergeCell ref="A218:AH218"/>
    <mergeCell ref="E223:E225"/>
    <mergeCell ref="C207:C210"/>
    <mergeCell ref="D319:D322"/>
    <mergeCell ref="D215:D217"/>
    <mergeCell ref="E215:E217"/>
    <mergeCell ref="C215:C217"/>
    <mergeCell ref="D219:D222"/>
    <mergeCell ref="C227:C229"/>
    <mergeCell ref="A280:AH280"/>
    <mergeCell ref="D287:D289"/>
    <mergeCell ref="E211:E214"/>
    <mergeCell ref="E230:E232"/>
    <mergeCell ref="E227:E229"/>
    <mergeCell ref="C223:C226"/>
    <mergeCell ref="A279:C279"/>
    <mergeCell ref="C234:C236"/>
    <mergeCell ref="D234:D236"/>
    <mergeCell ref="D242:D244"/>
    <mergeCell ref="D268:D270"/>
    <mergeCell ref="C259:C261"/>
    <mergeCell ref="C268:C270"/>
    <mergeCell ref="D227:D229"/>
    <mergeCell ref="E256:E258"/>
    <mergeCell ref="E245:E247"/>
    <mergeCell ref="C245:C247"/>
    <mergeCell ref="D245:D247"/>
    <mergeCell ref="D282:D286"/>
    <mergeCell ref="C287:C291"/>
    <mergeCell ref="D262:D267"/>
    <mergeCell ref="A233:AH233"/>
    <mergeCell ref="E193:E196"/>
    <mergeCell ref="C230:C232"/>
    <mergeCell ref="E242:E244"/>
    <mergeCell ref="D307:D308"/>
    <mergeCell ref="C307:C308"/>
    <mergeCell ref="E307:E309"/>
    <mergeCell ref="D301:D302"/>
    <mergeCell ref="C301:C302"/>
    <mergeCell ref="E301:E302"/>
    <mergeCell ref="C309:C310"/>
    <mergeCell ref="C282:C286"/>
    <mergeCell ref="C292:C294"/>
    <mergeCell ref="D292:D294"/>
    <mergeCell ref="E292:E294"/>
    <mergeCell ref="C295:C297"/>
    <mergeCell ref="D295:D297"/>
    <mergeCell ref="E295:E297"/>
    <mergeCell ref="C298:C300"/>
    <mergeCell ref="D298:D300"/>
    <mergeCell ref="E298:E300"/>
    <mergeCell ref="C359:C360"/>
    <mergeCell ref="E359:E360"/>
    <mergeCell ref="E341:E342"/>
    <mergeCell ref="D341:D342"/>
    <mergeCell ref="C341:C342"/>
    <mergeCell ref="D345:D346"/>
    <mergeCell ref="C345:C346"/>
    <mergeCell ref="D348:D350"/>
    <mergeCell ref="C348:C350"/>
    <mergeCell ref="E348:E350"/>
    <mergeCell ref="E352:E354"/>
    <mergeCell ref="A344:AH344"/>
    <mergeCell ref="E362:E363"/>
    <mergeCell ref="C368:C369"/>
    <mergeCell ref="D368:D369"/>
    <mergeCell ref="E368:E369"/>
    <mergeCell ref="C371:C374"/>
    <mergeCell ref="D371:D374"/>
    <mergeCell ref="E371:E374"/>
    <mergeCell ref="U5:AH5"/>
    <mergeCell ref="C274:C276"/>
    <mergeCell ref="D274:D276"/>
    <mergeCell ref="E274:E276"/>
    <mergeCell ref="T18:T19"/>
    <mergeCell ref="U18:U19"/>
    <mergeCell ref="V18:V19"/>
    <mergeCell ref="H9:V9"/>
    <mergeCell ref="E54:E57"/>
    <mergeCell ref="E271:E273"/>
    <mergeCell ref="C271:C273"/>
    <mergeCell ref="D271:D273"/>
    <mergeCell ref="E262:E267"/>
    <mergeCell ref="D197:D200"/>
    <mergeCell ref="E197:E200"/>
    <mergeCell ref="E219:E222"/>
    <mergeCell ref="E202:E204"/>
    <mergeCell ref="C394:C396"/>
    <mergeCell ref="D394:D396"/>
    <mergeCell ref="C376:C377"/>
    <mergeCell ref="D376:D377"/>
    <mergeCell ref="E376:E377"/>
    <mergeCell ref="C380:C381"/>
    <mergeCell ref="D380:D381"/>
    <mergeCell ref="E380:E381"/>
    <mergeCell ref="C383:C384"/>
    <mergeCell ref="D383:D384"/>
    <mergeCell ref="E383:E384"/>
    <mergeCell ref="A386:AH386"/>
    <mergeCell ref="A379:AH379"/>
    <mergeCell ref="D390:D392"/>
    <mergeCell ref="C390:C392"/>
    <mergeCell ref="E390:E392"/>
    <mergeCell ref="C387:C388"/>
    <mergeCell ref="D387:D388"/>
    <mergeCell ref="E387:E388"/>
    <mergeCell ref="C399:C400"/>
    <mergeCell ref="D399:D400"/>
    <mergeCell ref="E399:E400"/>
    <mergeCell ref="C402:C403"/>
    <mergeCell ref="D402:D403"/>
    <mergeCell ref="E402:E403"/>
    <mergeCell ref="C405:C406"/>
    <mergeCell ref="D405:D406"/>
    <mergeCell ref="E405:E406"/>
    <mergeCell ref="A65:AH65"/>
    <mergeCell ref="D335:D336"/>
    <mergeCell ref="C335:C336"/>
    <mergeCell ref="E319:E322"/>
    <mergeCell ref="A314:AH314"/>
    <mergeCell ref="E323:E325"/>
    <mergeCell ref="C327:C329"/>
    <mergeCell ref="D327:D329"/>
    <mergeCell ref="E327:E329"/>
    <mergeCell ref="E331:E333"/>
    <mergeCell ref="D331:D333"/>
    <mergeCell ref="D104:D105"/>
    <mergeCell ref="E104:E108"/>
    <mergeCell ref="E184:E189"/>
    <mergeCell ref="D98:D103"/>
    <mergeCell ref="C81:C82"/>
    <mergeCell ref="D81:D82"/>
    <mergeCell ref="F149:G149"/>
    <mergeCell ref="F140:G140"/>
    <mergeCell ref="F145:G145"/>
    <mergeCell ref="C141:C144"/>
    <mergeCell ref="C331:C333"/>
    <mergeCell ref="E335:E336"/>
    <mergeCell ref="F115:G115"/>
    <mergeCell ref="E24:E26"/>
    <mergeCell ref="D125:D127"/>
    <mergeCell ref="E125:E127"/>
    <mergeCell ref="A134:AH134"/>
    <mergeCell ref="A110:AH110"/>
    <mergeCell ref="D69:D71"/>
    <mergeCell ref="A63:D63"/>
    <mergeCell ref="C106:C107"/>
    <mergeCell ref="D106:D107"/>
    <mergeCell ref="A97:AH97"/>
    <mergeCell ref="E66:E80"/>
    <mergeCell ref="C79:C80"/>
    <mergeCell ref="D79:D80"/>
    <mergeCell ref="C66:C67"/>
    <mergeCell ref="D66:D67"/>
    <mergeCell ref="C120:C123"/>
    <mergeCell ref="D120:D123"/>
    <mergeCell ref="E120:E123"/>
    <mergeCell ref="A119:AH119"/>
    <mergeCell ref="D130:D133"/>
    <mergeCell ref="E84:E96"/>
    <mergeCell ref="D90:D96"/>
    <mergeCell ref="C84:C87"/>
    <mergeCell ref="F78:G78"/>
    <mergeCell ref="Q18:Q19"/>
    <mergeCell ref="Z18:Z19"/>
    <mergeCell ref="AD18:AD19"/>
    <mergeCell ref="F39:G39"/>
    <mergeCell ref="E59:E62"/>
    <mergeCell ref="C73:C78"/>
    <mergeCell ref="Y18:Y19"/>
    <mergeCell ref="P18:P19"/>
    <mergeCell ref="J18:J19"/>
    <mergeCell ref="K18:K19"/>
    <mergeCell ref="I18:I19"/>
    <mergeCell ref="C18:C19"/>
    <mergeCell ref="D18:D19"/>
    <mergeCell ref="F72:G72"/>
    <mergeCell ref="D46:D48"/>
    <mergeCell ref="C69:C71"/>
    <mergeCell ref="C60:C61"/>
    <mergeCell ref="D60:D61"/>
    <mergeCell ref="E50:E52"/>
    <mergeCell ref="D73:D78"/>
    <mergeCell ref="A64:AH64"/>
    <mergeCell ref="F23:G23"/>
    <mergeCell ref="F42:G42"/>
    <mergeCell ref="E20:E23"/>
    <mergeCell ref="B398:AH398"/>
    <mergeCell ref="B281:AH281"/>
    <mergeCell ref="E345:E346"/>
    <mergeCell ref="E141:E144"/>
    <mergeCell ref="F161:G161"/>
    <mergeCell ref="F169:G169"/>
    <mergeCell ref="F165:G165"/>
    <mergeCell ref="A53:AH53"/>
    <mergeCell ref="C146:C148"/>
    <mergeCell ref="D135:D139"/>
    <mergeCell ref="C219:C222"/>
    <mergeCell ref="F291:G291"/>
    <mergeCell ref="E282:E286"/>
    <mergeCell ref="E287:E289"/>
    <mergeCell ref="A129:AH129"/>
    <mergeCell ref="C125:C127"/>
    <mergeCell ref="E130:E133"/>
    <mergeCell ref="C135:C139"/>
    <mergeCell ref="A192:AH192"/>
    <mergeCell ref="C130:C133"/>
    <mergeCell ref="A191:AH191"/>
    <mergeCell ref="A83:AH83"/>
    <mergeCell ref="A111:AH111"/>
    <mergeCell ref="C98:C103"/>
    <mergeCell ref="A9:A11"/>
    <mergeCell ref="B9:B11"/>
    <mergeCell ref="E9:E11"/>
    <mergeCell ref="AE18:AE19"/>
    <mergeCell ref="AG18:AG19"/>
    <mergeCell ref="E45:E49"/>
    <mergeCell ref="C46:C48"/>
    <mergeCell ref="A32:AH32"/>
    <mergeCell ref="AF18:AF19"/>
    <mergeCell ref="M18:M19"/>
    <mergeCell ref="E33:E39"/>
    <mergeCell ref="L18:L19"/>
    <mergeCell ref="X18:X19"/>
    <mergeCell ref="E15:E19"/>
    <mergeCell ref="H10:L10"/>
    <mergeCell ref="F35:G35"/>
    <mergeCell ref="A13:AH13"/>
    <mergeCell ref="C9:C11"/>
    <mergeCell ref="A14:AH14"/>
    <mergeCell ref="C16:C17"/>
    <mergeCell ref="D16:D17"/>
    <mergeCell ref="F37:G37"/>
    <mergeCell ref="E40:E44"/>
    <mergeCell ref="AH18:AH19"/>
    <mergeCell ref="D141:D144"/>
    <mergeCell ref="E135:E139"/>
    <mergeCell ref="C187:C189"/>
    <mergeCell ref="D187:D189"/>
    <mergeCell ref="F157:G157"/>
    <mergeCell ref="F173:G173"/>
    <mergeCell ref="A109:D109"/>
    <mergeCell ref="D84:D87"/>
    <mergeCell ref="C104:C105"/>
    <mergeCell ref="E98:E103"/>
    <mergeCell ref="D112:D114"/>
    <mergeCell ref="C112:C114"/>
    <mergeCell ref="A124:AH124"/>
    <mergeCell ref="E112:E114"/>
    <mergeCell ref="C90:C96"/>
    <mergeCell ref="F153:G153"/>
    <mergeCell ref="B176:B178"/>
    <mergeCell ref="B181:B182"/>
    <mergeCell ref="C184:C186"/>
    <mergeCell ref="D184:D186"/>
    <mergeCell ref="B179:B180"/>
    <mergeCell ref="A179:A180"/>
    <mergeCell ref="C162:C165"/>
    <mergeCell ref="D162:D165"/>
    <mergeCell ref="U3:AH3"/>
    <mergeCell ref="F9:F11"/>
    <mergeCell ref="M10:Q10"/>
    <mergeCell ref="D9:D11"/>
    <mergeCell ref="R10:V10"/>
    <mergeCell ref="U1:AH1"/>
    <mergeCell ref="U2:AH2"/>
    <mergeCell ref="A8:AH8"/>
    <mergeCell ref="H18:H19"/>
    <mergeCell ref="A18:A19"/>
    <mergeCell ref="B18:B19"/>
    <mergeCell ref="AB18:AB19"/>
    <mergeCell ref="AC18:AC19"/>
    <mergeCell ref="N18:N19"/>
    <mergeCell ref="O18:O19"/>
    <mergeCell ref="R18:R19"/>
    <mergeCell ref="S18:S19"/>
    <mergeCell ref="W18:W19"/>
    <mergeCell ref="AA18:AA19"/>
    <mergeCell ref="AE10:AH10"/>
    <mergeCell ref="W9:AH9"/>
    <mergeCell ref="G9:G11"/>
    <mergeCell ref="W10:Z10"/>
    <mergeCell ref="AA10:AD10"/>
  </mergeCells>
  <pageMargins left="0.47244094488188981" right="0.39370078740157483" top="0.83" bottom="0.33" header="0.23622047244094491" footer="0.55000000000000004"/>
  <pageSetup paperSize="9" scale="37" fitToHeight="0" orientation="landscape" r:id="rId1"/>
  <rowBreaks count="4" manualBreakCount="4">
    <brk id="270" max="33" man="1"/>
    <brk id="285" max="33" man="1"/>
    <brk id="297" max="33" man="1"/>
    <brk id="307"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Елькина О.Г.</cp:lastModifiedBy>
  <cp:lastPrinted>2023-01-17T07:01:39Z</cp:lastPrinted>
  <dcterms:created xsi:type="dcterms:W3CDTF">2014-09-11T06:26:00Z</dcterms:created>
  <dcterms:modified xsi:type="dcterms:W3CDTF">2023-01-19T08:26:16Z</dcterms:modified>
</cp:coreProperties>
</file>