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мун.управление!$A$1:$AH$410</definedName>
  </definedNames>
  <calcPr calcId="144525"/>
  <fileRecoveryPr autoRecover="0"/>
</workbook>
</file>

<file path=xl/calcChain.xml><?xml version="1.0" encoding="utf-8"?>
<calcChain xmlns="http://schemas.openxmlformats.org/spreadsheetml/2006/main">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4" i="1" l="1"/>
  <c r="O274" i="1"/>
  <c r="K274"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8" i="1"/>
  <c r="M157" i="1"/>
  <c r="P185" i="1" l="1"/>
  <c r="R140" i="1"/>
  <c r="R138" i="1"/>
  <c r="M140" i="1"/>
  <c r="M138" i="1"/>
  <c r="R137" i="1"/>
  <c r="M137" i="1"/>
  <c r="R161" i="1" l="1"/>
  <c r="M161" i="1"/>
  <c r="R157" i="1"/>
  <c r="M156" i="1"/>
  <c r="R156" i="1"/>
  <c r="R56" i="1"/>
  <c r="M56" i="1"/>
  <c r="H86" i="1"/>
  <c r="H87" i="1"/>
  <c r="M103" i="1"/>
  <c r="R103" i="1"/>
  <c r="U105" i="1"/>
  <c r="R275" i="1" l="1"/>
  <c r="M275" i="1"/>
  <c r="U185" i="1"/>
  <c r="M186" i="1"/>
  <c r="M185" i="1" s="1"/>
  <c r="K185" i="1"/>
  <c r="R186" i="1"/>
  <c r="R185" i="1" s="1"/>
  <c r="H186" i="1"/>
  <c r="H185" i="1" s="1"/>
  <c r="H89" i="1" l="1"/>
  <c r="M89" i="1"/>
  <c r="R89" i="1"/>
  <c r="H137" i="1"/>
  <c r="P105" i="1" l="1"/>
  <c r="M105" i="1" s="1"/>
  <c r="K105" i="1"/>
  <c r="H105" i="1" s="1"/>
  <c r="H108" i="1"/>
  <c r="H107" i="1"/>
  <c r="H106" i="1"/>
  <c r="H157" i="1" l="1"/>
  <c r="H156" i="1"/>
  <c r="R155" i="1"/>
  <c r="M155" i="1"/>
  <c r="H155" i="1"/>
  <c r="J55" i="1" l="1"/>
  <c r="U55" i="1"/>
  <c r="T55" i="1"/>
  <c r="S55" i="1"/>
  <c r="Q55" i="1"/>
  <c r="P55" i="1"/>
  <c r="O55" i="1"/>
  <c r="K55" i="1"/>
  <c r="P248" i="1" l="1"/>
  <c r="U248" i="1"/>
  <c r="R248" i="1" s="1"/>
  <c r="R253" i="1"/>
  <c r="M253" i="1"/>
  <c r="R251" i="1"/>
  <c r="M251" i="1"/>
  <c r="H253" i="1"/>
  <c r="U234" i="1"/>
  <c r="R234" i="1" s="1"/>
  <c r="P234" i="1"/>
  <c r="M234" i="1" s="1"/>
  <c r="K234" i="1"/>
  <c r="H234" i="1" s="1"/>
  <c r="R237" i="1"/>
  <c r="M237" i="1"/>
  <c r="H237" i="1"/>
  <c r="M248" i="1" l="1"/>
  <c r="K171" i="1"/>
  <c r="H173" i="1"/>
  <c r="R175" i="1"/>
  <c r="M175" i="1"/>
  <c r="H175" i="1"/>
  <c r="H275" i="1" l="1"/>
  <c r="H248" i="1" l="1"/>
  <c r="H251" i="1"/>
  <c r="R188" i="1" l="1"/>
  <c r="M188" i="1"/>
  <c r="H188" i="1"/>
  <c r="O185" i="1"/>
  <c r="T185" i="1"/>
  <c r="J185" i="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0"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J190" i="1" s="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P190" i="1" l="1"/>
  <c r="M190" i="1" s="1"/>
  <c r="K190" i="1"/>
  <c r="H190" i="1" s="1"/>
  <c r="L64" i="1"/>
  <c r="P277" i="1"/>
  <c r="K110" i="1"/>
  <c r="P64" i="1"/>
  <c r="P110" i="1"/>
  <c r="K277" i="1"/>
  <c r="Q64" i="1"/>
  <c r="N64" i="1"/>
  <c r="J64" i="1"/>
  <c r="O64" i="1"/>
  <c r="H55" i="1"/>
  <c r="M55" i="1"/>
  <c r="M227" i="1"/>
  <c r="L110" i="1"/>
  <c r="H163" i="1"/>
  <c r="M159" i="1"/>
  <c r="H100" i="1"/>
  <c r="H151" i="1"/>
  <c r="H159" i="1"/>
  <c r="I277" i="1"/>
  <c r="J406" i="1"/>
  <c r="L406" i="1"/>
  <c r="M100" i="1"/>
  <c r="M136" i="1"/>
  <c r="M151" i="1"/>
  <c r="M167" i="1"/>
  <c r="M171" i="1"/>
  <c r="Q277" i="1"/>
  <c r="O406" i="1"/>
  <c r="Q406" i="1"/>
  <c r="M147" i="1"/>
  <c r="M67" i="1"/>
  <c r="J110" i="1"/>
  <c r="H28" i="1"/>
  <c r="K64" i="1"/>
  <c r="I110" i="1"/>
  <c r="H147" i="1"/>
  <c r="H167" i="1"/>
  <c r="L277" i="1"/>
  <c r="H227" i="1"/>
  <c r="H262" i="1"/>
  <c r="I406" i="1"/>
  <c r="K406" i="1"/>
  <c r="H406" i="1" s="1"/>
  <c r="M28" i="1"/>
  <c r="O110" i="1"/>
  <c r="Q110" i="1"/>
  <c r="N99" i="1"/>
  <c r="M99" i="1" s="1"/>
  <c r="M163" i="1"/>
  <c r="M197" i="1"/>
  <c r="N406" i="1"/>
  <c r="P406" i="1"/>
  <c r="M406" i="1" s="1"/>
  <c r="H99" i="1"/>
  <c r="H142" i="1"/>
  <c r="M142" i="1"/>
  <c r="M262" i="1"/>
  <c r="H171" i="1"/>
  <c r="H136" i="1"/>
  <c r="H67" i="1"/>
  <c r="M64" i="1"/>
  <c r="N277" i="1"/>
  <c r="I64"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0" i="1" l="1"/>
  <c r="T190" i="1"/>
  <c r="R190" i="1" s="1"/>
  <c r="H110" i="1"/>
  <c r="R67" i="1"/>
  <c r="K407" i="1"/>
  <c r="J407" i="1"/>
  <c r="M110" i="1"/>
  <c r="M277" i="1"/>
  <c r="H64" i="1"/>
  <c r="U64" i="1"/>
  <c r="R171" i="1"/>
  <c r="O407" i="1"/>
  <c r="H277" i="1"/>
  <c r="P407" i="1"/>
  <c r="T64" i="1"/>
  <c r="N110" i="1"/>
  <c r="L407" i="1"/>
  <c r="S64" i="1"/>
  <c r="R55" i="1"/>
  <c r="S277" i="1"/>
  <c r="U277" i="1"/>
  <c r="V64" i="1"/>
  <c r="V190" i="1"/>
  <c r="T110" i="1"/>
  <c r="S406" i="1"/>
  <c r="U406" i="1"/>
  <c r="R406" i="1" s="1"/>
  <c r="R227" i="1"/>
  <c r="R28" i="1"/>
  <c r="R142" i="1"/>
  <c r="V110" i="1"/>
  <c r="R99" i="1"/>
  <c r="R100" i="1"/>
  <c r="R147" i="1"/>
  <c r="R163" i="1"/>
  <c r="V277" i="1"/>
  <c r="T406" i="1"/>
  <c r="V406" i="1"/>
  <c r="R262" i="1"/>
  <c r="R197" i="1"/>
  <c r="R167" i="1"/>
  <c r="R159" i="1"/>
  <c r="R151" i="1"/>
  <c r="R136" i="1"/>
  <c r="U110" i="1"/>
  <c r="S110" i="1"/>
  <c r="M407" i="1" l="1"/>
  <c r="R277" i="1"/>
  <c r="R110" i="1"/>
  <c r="H407" i="1"/>
  <c r="T407" i="1"/>
  <c r="U407" i="1"/>
  <c r="R64" i="1"/>
  <c r="V407" i="1"/>
  <c r="R407" i="1" l="1"/>
</calcChain>
</file>

<file path=xl/sharedStrings.xml><?xml version="1.0" encoding="utf-8"?>
<sst xmlns="http://schemas.openxmlformats.org/spreadsheetml/2006/main" count="4618" uniqueCount="787">
  <si>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</si>
  <si>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</si>
  <si>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</si>
  <si>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</si>
  <si>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</si>
  <si>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</si>
  <si>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</si>
  <si>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</si>
  <si>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</si>
  <si>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</si>
  <si>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</si>
  <si>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</si>
  <si>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</si>
  <si>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</si>
  <si>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</si>
  <si>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</si>
  <si>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</si>
  <si>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</si>
  <si>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</si>
  <si>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</si>
  <si>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</si>
  <si>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</si>
  <si>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</si>
  <si>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</si>
  <si>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</si>
  <si>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</si>
  <si>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</si>
  <si>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</si>
  <si>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</si>
  <si>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</si>
  <si>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</si>
  <si>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</si>
  <si>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</si>
  <si>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</si>
  <si>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</si>
  <si>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</si>
  <si>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</si>
  <si>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</si>
  <si>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</si>
  <si>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</si>
  <si>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</si>
  <si>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</si>
  <si>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</si>
  <si>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</si>
  <si>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</si>
  <si>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</si>
  <si>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</si>
  <si>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</si>
  <si>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</si>
  <si>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</si>
  <si>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</si>
  <si>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</si>
  <si>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</si>
  <si>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</si>
  <si>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</si>
  <si>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</si>
  <si>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</si>
  <si>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</si>
  <si>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</si>
  <si>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</si>
  <si>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</si>
  <si>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</si>
  <si>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</si>
  <si>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</si>
  <si>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</si>
  <si>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</si>
  <si>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</si>
  <si>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</si>
  <si>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</si>
  <si>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</si>
  <si>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</si>
  <si>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</si>
  <si>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</si>
  <si>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</si>
  <si>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</si>
  <si>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</si>
  <si>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</si>
  <si>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</si>
  <si>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</si>
  <si>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</si>
  <si>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</si>
  <si>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</si>
  <si>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</si>
  <si>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</si>
  <si>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</si>
  <si>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</si>
  <si>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</si>
  <si>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</si>
  <si>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</si>
  <si>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</si>
  <si>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</si>
  <si>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</si>
  <si>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</si>
  <si>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</si>
  <si>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</si>
  <si>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</si>
  <si>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</si>
  <si>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</si>
  <si>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</si>
  <si>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</si>
  <si>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</si>
  <si>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</si>
  <si>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</si>
  <si>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</si>
  <si>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</si>
  <si>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</si>
  <si>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</si>
  <si>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</si>
  <si>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</si>
  <si>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</si>
  <si>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</si>
  <si>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</si>
  <si>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</si>
  <si>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</si>
  <si>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</si>
  <si>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</si>
  <si>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</si>
  <si>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</si>
  <si>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</si>
  <si>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</si>
  <si>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</si>
  <si>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</si>
  <si>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</si>
  <si>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</si>
  <si>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</si>
  <si>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</si>
  <si>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</si>
  <si>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</si>
  <si>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</si>
  <si>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</si>
  <si>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</si>
  <si>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</si>
  <si>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</si>
  <si>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</si>
  <si>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</si>
  <si>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</si>
  <si>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</si>
  <si>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</si>
  <si>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</si>
  <si>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</si>
  <si>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</si>
  <si>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</si>
  <si>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</si>
  <si>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</si>
  <si>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</si>
  <si>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</si>
  <si>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</si>
  <si>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</si>
  <si>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</si>
  <si>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</si>
  <si>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</si>
  <si>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</si>
  <si>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</si>
  <si>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</si>
  <si>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</si>
  <si>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</si>
  <si>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</si>
  <si>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</si>
  <si>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</si>
  <si>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</si>
  <si>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</si>
  <si>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</si>
  <si>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</si>
  <si>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</si>
  <si>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</si>
  <si>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</si>
  <si>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</si>
  <si>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</si>
  <si>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</si>
  <si>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</si>
  <si>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</si>
  <si>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</si>
  <si>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</si>
  <si>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</si>
  <si>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</si>
  <si>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</si>
  <si>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</si>
  <si>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</si>
  <si>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</si>
  <si>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</si>
  <si>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</si>
  <si>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</si>
  <si>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</si>
  <si>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</si>
  <si>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</si>
  <si>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</si>
  <si>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</si>
  <si>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</si>
  <si>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</si>
  <si>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</si>
  <si>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</si>
  <si>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</si>
  <si>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</si>
  <si>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</si>
  <si>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</si>
  <si>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</si>
  <si>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</si>
  <si>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</si>
  <si>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</si>
  <si>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</si>
  <si>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</si>
  <si>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</si>
  <si>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</si>
  <si>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</si>
  <si>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</si>
  <si>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</si>
  <si>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</si>
  <si>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</si>
  <si>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</si>
  <si>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</si>
  <si>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</si>
  <si>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</si>
  <si>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</si>
  <si>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</si>
  <si>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</si>
  <si>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</si>
  <si>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</si>
  <si>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</si>
  <si>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</si>
  <si>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</si>
  <si>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</si>
  <si>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</si>
  <si>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</si>
  <si>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</si>
  <si>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</si>
  <si>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</si>
  <si>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</si>
  <si>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</si>
  <si>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</si>
  <si>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</si>
  <si>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</si>
  <si>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</si>
  <si>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</si>
  <si>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</si>
  <si>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</si>
  <si>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</si>
  <si>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</si>
  <si>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</si>
  <si>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</si>
  <si>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</si>
  <si>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</si>
  <si>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</si>
  <si>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</si>
  <si>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</si>
  <si>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</si>
  <si>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</si>
  <si>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</si>
  <si>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</si>
  <si>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</si>
  <si>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</si>
  <si>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</si>
  <si>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</si>
  <si>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</si>
  <si>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</si>
  <si>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</si>
  <si>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</si>
  <si>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</si>
  <si>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</si>
  <si>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</si>
  <si>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</si>
  <si>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</si>
  <si>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</si>
  <si>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</si>
  <si>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</si>
  <si>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</si>
  <si>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</si>
  <si>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</si>
  <si>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</si>
  <si>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</si>
  <si>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</si>
  <si>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</si>
  <si>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</si>
  <si>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</si>
  <si>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</si>
  <si>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</si>
  <si>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</si>
  <si>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</si>
  <si>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</si>
  <si>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</si>
  <si>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</si>
  <si>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</si>
  <si>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</si>
  <si>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</si>
  <si>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</si>
  <si>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</si>
  <si>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</si>
  <si>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</si>
  <si>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</si>
  <si>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</si>
  <si>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</si>
  <si>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</si>
  <si>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</si>
  <si>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</si>
  <si>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</si>
  <si>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</si>
  <si>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</si>
  <si>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</si>
  <si>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</si>
  <si>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</si>
  <si>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</si>
  <si>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</si>
  <si>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</si>
  <si>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</si>
  <si>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</si>
  <si>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</si>
  <si>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</si>
  <si>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</si>
  <si>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</si>
  <si>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</si>
  <si>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</si>
  <si>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</si>
  <si>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</si>
  <si>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</si>
  <si>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</si>
  <si>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</si>
  <si>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</si>
  <si>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</si>
  <si>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</si>
  <si>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</si>
  <si>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</si>
  <si>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</si>
  <si>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</si>
  <si>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</si>
  <si>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</si>
  <si>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</si>
  <si>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</si>
  <si>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</si>
  <si>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</si>
  <si>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</si>
  <si>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</si>
  <si>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</si>
  <si>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</si>
  <si>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</si>
  <si>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</si>
  <si>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</si>
  <si>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</si>
  <si>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</si>
  <si>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</si>
  <si>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</si>
  <si>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</si>
  <si>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</si>
  <si>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</si>
  <si>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</si>
  <si>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</si>
  <si>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</si>
  <si>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</si>
  <si>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</si>
  <si>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</si>
  <si>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</si>
  <si>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</si>
  <si>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</si>
  <si>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</si>
  <si>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</si>
  <si>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</si>
  <si>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</si>
  <si>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</si>
  <si>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</si>
  <si>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</si>
  <si>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</si>
  <si>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</si>
  <si>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</si>
  <si>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</si>
  <si>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</si>
  <si>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</si>
  <si>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</si>
  <si>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</si>
  <si>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</si>
  <si>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</si>
  <si>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</si>
  <si>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</si>
  <si>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</si>
  <si>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</si>
  <si>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</si>
  <si>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</si>
  <si>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</si>
  <si>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</si>
  <si>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</si>
  <si>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</si>
  <si>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</si>
  <si>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</si>
  <si>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</si>
  <si>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</si>
  <si>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</si>
  <si>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</si>
  <si>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</si>
  <si>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</si>
  <si>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</si>
  <si>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</si>
  <si>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</si>
  <si>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</si>
  <si>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</si>
  <si>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</si>
  <si>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</si>
  <si>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</si>
  <si>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</si>
  <si>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</si>
  <si>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</si>
  <si>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</si>
  <si>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</si>
  <si>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</si>
  <si>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</si>
  <si>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</si>
  <si>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</si>
  <si>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</si>
  <si>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</si>
  <si>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</si>
  <si>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</si>
  <si>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</si>
  <si>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</si>
  <si>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</si>
  <si>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</si>
  <si>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</si>
  <si>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</si>
  <si>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</si>
  <si>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</si>
  <si>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</si>
  <si>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</si>
  <si>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</si>
  <si>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</si>
  <si>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</si>
  <si>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</si>
  <si>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</si>
  <si>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</si>
  <si>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</si>
  <si>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</si>
  <si>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</si>
  <si>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</si>
  <si>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</si>
  <si>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</si>
  <si>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</si>
  <si>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</si>
  <si>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</si>
  <si>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</si>
  <si>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</si>
  <si>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</si>
  <si>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</si>
  <si>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</si>
  <si>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</si>
  <si>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</si>
  <si>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</si>
  <si>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</si>
  <si>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</si>
  <si>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</si>
  <si>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</si>
  <si>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</si>
  <si>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</si>
  <si>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</si>
  <si>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</si>
  <si>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</si>
  <si>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</si>
  <si>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</si>
  <si>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</si>
  <si>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</si>
  <si>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</si>
  <si>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</si>
  <si>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</si>
  <si>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</si>
  <si>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</si>
  <si>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</si>
  <si>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</si>
  <si>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</si>
  <si>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</si>
  <si>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</si>
  <si>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</si>
  <si>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</si>
  <si>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</si>
  <si>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</si>
  <si>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</si>
  <si>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</si>
  <si>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</si>
  <si>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</si>
  <si>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</si>
  <si>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</si>
  <si>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</si>
  <si>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</si>
  <si>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</si>
  <si>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</si>
  <si>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</si>
  <si>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</si>
  <si>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</si>
  <si>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</si>
  <si>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</si>
  <si>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</si>
  <si>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</si>
  <si>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</si>
  <si>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</si>
  <si>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</si>
  <si>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</si>
  <si>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</si>
  <si>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</si>
  <si>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</si>
  <si>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</si>
  <si>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</si>
  <si>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</si>
  <si>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</si>
  <si>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</si>
  <si>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</si>
  <si>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</si>
  <si>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</si>
  <si>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</si>
  <si>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</si>
  <si>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</si>
  <si>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</si>
  <si>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</si>
  <si>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</si>
  <si>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</si>
  <si>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</si>
  <si>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</si>
  <si>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</si>
  <si>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</si>
  <si>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</si>
  <si>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</si>
  <si>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</si>
  <si>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</si>
  <si>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</si>
  <si>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</si>
  <si>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</si>
  <si>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</si>
  <si>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</si>
  <si>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</si>
  <si>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</si>
  <si>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</si>
  <si>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</si>
  <si>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</si>
  <si>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</si>
  <si>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</si>
  <si>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</si>
  <si>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</si>
  <si>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</si>
  <si>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</si>
  <si>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</si>
  <si>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</si>
  <si>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</si>
  <si>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</si>
  <si>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</si>
  <si>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</si>
  <si>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</si>
  <si>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</si>
  <si>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</si>
  <si>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</si>
  <si>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</si>
  <si>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</si>
  <si>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</si>
  <si>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</si>
  <si>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</si>
  <si>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</si>
  <si>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</si>
  <si>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</si>
  <si>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</si>
  <si>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</si>
  <si>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</si>
  <si>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</si>
  <si>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</si>
  <si>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</si>
  <si>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</si>
  <si>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</si>
  <si>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</si>
  <si>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</si>
  <si>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</si>
  <si>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</si>
  <si>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</si>
  <si>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</si>
  <si>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</si>
  <si>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</si>
  <si>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</si>
  <si>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</si>
  <si>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</si>
  <si>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</si>
  <si>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</si>
  <si>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</si>
  <si>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</si>
  <si>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</si>
  <si>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</si>
  <si>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</si>
  <si>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</si>
  <si>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</si>
  <si>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</si>
  <si>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</si>
  <si>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</si>
  <si>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</si>
  <si>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</si>
  <si>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</si>
  <si>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</si>
  <si>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</si>
  <si>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</si>
  <si>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</si>
  <si>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</si>
  <si>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</si>
  <si>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</si>
  <si>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</si>
  <si>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</si>
  <si>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</si>
  <si>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</si>
  <si>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</si>
  <si>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</si>
  <si>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</si>
  <si>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</si>
  <si>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</si>
  <si>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</si>
  <si>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</si>
  <si>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</si>
  <si>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</si>
  <si>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</si>
  <si>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</si>
  <si>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</si>
  <si>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</si>
  <si>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</si>
  <si>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</si>
  <si>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</si>
  <si>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</si>
  <si>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</si>
  <si>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</si>
  <si>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</si>
  <si>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</si>
  <si>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</si>
  <si>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</si>
  <si>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</si>
  <si>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</si>
  <si>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</si>
  <si>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</si>
  <si>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</si>
  <si>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</si>
  <si>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</si>
  <si>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</si>
  <si>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</si>
  <si>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</si>
  <si>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</si>
  <si>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</si>
  <si>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</si>
  <si>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</si>
  <si>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</si>
  <si>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</si>
  <si>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</si>
  <si>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</si>
  <si>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</si>
  <si>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</si>
  <si>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</si>
  <si>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</si>
  <si>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</si>
  <si>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</si>
  <si>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</si>
  <si>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</si>
  <si>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</si>
  <si>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</si>
  <si>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</si>
  <si>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</si>
  <si>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</si>
  <si>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</si>
  <si>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</si>
  <si>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</si>
  <si>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</si>
  <si>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</si>
  <si>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</si>
  <si>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</si>
  <si>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</si>
  <si>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</si>
  <si>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</si>
  <si>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</si>
  <si>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</si>
  <si>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</si>
  <si>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</si>
  <si>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</si>
  <si>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</si>
  <si>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</si>
  <si>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</si>
  <si>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</si>
  <si>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</si>
  <si>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</si>
  <si>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</si>
  <si>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</si>
  <si>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</si>
  <si>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</si>
  <si>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</si>
  <si>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</si>
  <si>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</si>
  <si>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</si>
  <si>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</si>
  <si>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</si>
  <si>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</si>
  <si>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</si>
  <si>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</si>
  <si>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</si>
  <si>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</si>
  <si>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</si>
  <si>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</si>
  <si>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</si>
  <si>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</si>
  <si>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</si>
  <si>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</si>
  <si>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</si>
  <si>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</si>
  <si>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</si>
  <si>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</si>
  <si>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</si>
  <si>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</si>
  <si>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</si>
  <si>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</si>
  <si>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</si>
  <si>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</si>
  <si>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</si>
  <si>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</si>
  <si>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</si>
  <si>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</si>
  <si>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</si>
  <si>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</si>
  <si>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</si>
  <si>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</si>
  <si>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</si>
  <si>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</si>
  <si>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</si>
  <si>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</si>
  <si>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</si>
  <si>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</si>
  <si>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</si>
  <si>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</si>
  <si>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</si>
  <si>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</si>
  <si>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</si>
  <si>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</si>
  <si>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</si>
  <si>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</si>
  <si>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</si>
  <si>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</si>
  <si>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</si>
  <si>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</si>
  <si>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</si>
  <si>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</si>
  <si>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</si>
  <si>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</si>
  <si>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</si>
  <si>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</si>
  <si>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</si>
  <si>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</si>
  <si>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</si>
  <si>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</si>
  <si>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</si>
  <si>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</si>
  <si>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</si>
  <si>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</si>
  <si>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</si>
  <si>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</si>
  <si>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</si>
  <si>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</si>
  <si>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</si>
  <si>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</si>
  <si>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</si>
  <si>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</si>
  <si>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</si>
  <si>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</si>
  <si>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</si>
  <si>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</si>
  <si>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</si>
  <si>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</si>
  <si>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</si>
  <si>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</si>
  <si>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</si>
  <si>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</si>
  <si>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</si>
  <si>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</si>
  <si>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</si>
  <si>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</si>
  <si>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</si>
  <si>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</si>
  <si>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</si>
  <si>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</si>
  <si>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</si>
  <si>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</si>
  <si>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</si>
  <si>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</si>
  <si>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</si>
  <si>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</si>
  <si>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</si>
  <si>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</si>
  <si>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</si>
  <si>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</si>
  <si>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</si>
  <si>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</si>
  <si>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</si>
  <si>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</si>
  <si>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</si>
  <si>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</si>
  <si>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</si>
  <si>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</si>
  <si>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</si>
  <si>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</si>
  <si>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</si>
  <si>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Приложение                                                                                                к постановлению администрации МР "Печора" от    14 марта  2023 г. № 487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</si>
</sst>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0" zoomScaleNormal="70" workbookViewId="0">
      <pane xSplit="1" ySplit="12" topLeftCell="B135" activePane="bottomRight" state="frozen"/>
      <selection pane="topRight" activeCell="B1" sqref="B1"/>
      <selection pane="bottomLeft" activeCell="A11" sqref="A11"/>
      <selection pane="bottomRight" activeCell="AI3" sqref="AI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5"/>
      <c r="V1" s="295"/>
      <c r="W1" s="295"/>
      <c r="X1" s="295"/>
      <c r="Y1" s="295"/>
      <c r="Z1" s="295"/>
      <c r="AA1" s="295"/>
      <c r="AB1" s="295"/>
      <c r="AC1" s="295"/>
      <c r="AD1" s="295"/>
      <c r="AE1" s="295"/>
      <c r="AF1" s="295"/>
      <c r="AG1" s="295"/>
      <c r="AH1" s="295"/>
    </row>
    <row r="2" spans="1:35" s="3" customFormat="1" ht="73.5" customHeight="1" x14ac:dyDescent="0.25">
      <c r="A2" s="25"/>
      <c r="F2" s="147"/>
      <c r="G2" s="147"/>
      <c r="H2" s="265"/>
      <c r="I2" s="265"/>
      <c r="J2" s="265"/>
      <c r="K2" s="265"/>
      <c r="L2" s="265"/>
      <c r="M2" s="265"/>
      <c r="N2" s="265"/>
      <c r="O2" s="265"/>
      <c r="P2" s="265"/>
      <c r="Q2" s="265"/>
      <c r="R2" s="265"/>
      <c r="S2" s="265"/>
      <c r="T2" s="265"/>
      <c r="U2" s="295" t="s">
        <v>786</v>
      </c>
      <c r="V2" s="295"/>
      <c r="W2" s="295"/>
      <c r="X2" s="295"/>
      <c r="Y2" s="295"/>
      <c r="Z2" s="295"/>
      <c r="AA2" s="295"/>
      <c r="AB2" s="295"/>
      <c r="AC2" s="295"/>
      <c r="AD2" s="295"/>
      <c r="AE2" s="295"/>
      <c r="AF2" s="295"/>
      <c r="AG2" s="295"/>
      <c r="AH2" s="295"/>
    </row>
    <row r="3" spans="1:35" s="3" customFormat="1" ht="28.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295" t="s">
        <v>782</v>
      </c>
      <c r="V4" s="295"/>
      <c r="W4" s="295"/>
      <c r="X4" s="295"/>
      <c r="Y4" s="295"/>
      <c r="Z4" s="295"/>
      <c r="AA4" s="295"/>
      <c r="AB4" s="295"/>
      <c r="AC4" s="295"/>
      <c r="AD4" s="295"/>
      <c r="AE4" s="295"/>
      <c r="AF4" s="295"/>
      <c r="AG4" s="295"/>
      <c r="AH4" s="295"/>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90"/>
      <c r="V6" s="390"/>
      <c r="W6" s="390"/>
      <c r="X6" s="390"/>
      <c r="Y6" s="390"/>
      <c r="Z6" s="390"/>
      <c r="AA6" s="390"/>
      <c r="AB6" s="390"/>
      <c r="AC6" s="390"/>
      <c r="AD6" s="390"/>
      <c r="AE6" s="390"/>
      <c r="AF6" s="390"/>
      <c r="AG6" s="390"/>
      <c r="AH6" s="390"/>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301" t="s">
        <v>779</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3"/>
      <c r="AI9" s="27"/>
    </row>
    <row r="10" spans="1:35" s="25" customFormat="1" ht="18.75" customHeight="1" x14ac:dyDescent="0.25">
      <c r="A10" s="300" t="s">
        <v>0</v>
      </c>
      <c r="B10" s="313" t="s">
        <v>5</v>
      </c>
      <c r="C10" s="300" t="s">
        <v>223</v>
      </c>
      <c r="D10" s="300" t="s">
        <v>225</v>
      </c>
      <c r="E10" s="318" t="s">
        <v>1</v>
      </c>
      <c r="F10" s="296" t="s">
        <v>2</v>
      </c>
      <c r="G10" s="296" t="s">
        <v>3</v>
      </c>
      <c r="H10" s="392"/>
      <c r="I10" s="392"/>
      <c r="J10" s="392"/>
      <c r="K10" s="392"/>
      <c r="L10" s="392"/>
      <c r="M10" s="392"/>
      <c r="N10" s="392"/>
      <c r="O10" s="392"/>
      <c r="P10" s="392"/>
      <c r="Q10" s="392"/>
      <c r="R10" s="392"/>
      <c r="S10" s="392"/>
      <c r="T10" s="392"/>
      <c r="U10" s="392"/>
      <c r="V10" s="327"/>
      <c r="W10" s="300" t="s">
        <v>4</v>
      </c>
      <c r="X10" s="300"/>
      <c r="Y10" s="300"/>
      <c r="Z10" s="300"/>
      <c r="AA10" s="300"/>
      <c r="AB10" s="300"/>
      <c r="AC10" s="300"/>
      <c r="AD10" s="300"/>
      <c r="AE10" s="300"/>
      <c r="AF10" s="300"/>
      <c r="AG10" s="300"/>
      <c r="AH10" s="300"/>
      <c r="AI10" s="28"/>
    </row>
    <row r="11" spans="1:35" s="3" customFormat="1" x14ac:dyDescent="0.25">
      <c r="A11" s="300"/>
      <c r="B11" s="314"/>
      <c r="C11" s="300"/>
      <c r="D11" s="300"/>
      <c r="E11" s="336"/>
      <c r="F11" s="296"/>
      <c r="G11" s="296"/>
      <c r="H11" s="297" t="s">
        <v>560</v>
      </c>
      <c r="I11" s="298"/>
      <c r="J11" s="298"/>
      <c r="K11" s="298"/>
      <c r="L11" s="299"/>
      <c r="M11" s="297" t="s">
        <v>657</v>
      </c>
      <c r="N11" s="298"/>
      <c r="O11" s="298"/>
      <c r="P11" s="298"/>
      <c r="Q11" s="299"/>
      <c r="R11" s="297" t="s">
        <v>780</v>
      </c>
      <c r="S11" s="298"/>
      <c r="T11" s="298"/>
      <c r="U11" s="298"/>
      <c r="V11" s="299"/>
      <c r="W11" s="312" t="s">
        <v>560</v>
      </c>
      <c r="X11" s="312"/>
      <c r="Y11" s="312"/>
      <c r="Z11" s="312"/>
      <c r="AA11" s="312" t="s">
        <v>657</v>
      </c>
      <c r="AB11" s="312"/>
      <c r="AC11" s="312"/>
      <c r="AD11" s="312"/>
      <c r="AE11" s="312" t="s">
        <v>780</v>
      </c>
      <c r="AF11" s="312"/>
      <c r="AG11" s="312"/>
      <c r="AH11" s="312"/>
      <c r="AI11" s="29"/>
    </row>
    <row r="12" spans="1:35" s="3" customFormat="1" ht="102.75" customHeight="1" x14ac:dyDescent="0.25">
      <c r="A12" s="300"/>
      <c r="B12" s="307"/>
      <c r="C12" s="300"/>
      <c r="D12" s="300"/>
      <c r="E12" s="337"/>
      <c r="F12" s="296"/>
      <c r="G12" s="29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3" t="s">
        <v>453</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9"/>
    </row>
    <row r="15" spans="1:35" s="10" customFormat="1" ht="33" customHeight="1" x14ac:dyDescent="0.25">
      <c r="A15" s="344" t="s">
        <v>543</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5"/>
      <c r="AI15" s="9"/>
    </row>
    <row r="16" spans="1:35" s="12" customFormat="1" ht="112.5" customHeight="1" x14ac:dyDescent="0.25">
      <c r="A16" s="45" t="s">
        <v>144</v>
      </c>
      <c r="B16" s="13" t="s">
        <v>226</v>
      </c>
      <c r="C16" s="114" t="s">
        <v>767</v>
      </c>
      <c r="D16" s="114" t="s">
        <v>384</v>
      </c>
      <c r="E16" s="313"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446</v>
      </c>
      <c r="C17" s="313" t="s">
        <v>767</v>
      </c>
      <c r="D17" s="313" t="s">
        <v>529</v>
      </c>
      <c r="E17" s="314"/>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46"/>
      <c r="D18" s="307"/>
      <c r="E18" s="314"/>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306"/>
      <c r="B19" s="308" t="s">
        <v>241</v>
      </c>
      <c r="C19" s="313" t="s">
        <v>767</v>
      </c>
      <c r="D19" s="313" t="s">
        <v>530</v>
      </c>
      <c r="E19" s="314"/>
      <c r="F19" s="180">
        <v>45108</v>
      </c>
      <c r="G19" s="267">
        <v>46022</v>
      </c>
      <c r="H19" s="304"/>
      <c r="I19" s="304"/>
      <c r="J19" s="304"/>
      <c r="K19" s="304"/>
      <c r="L19" s="304"/>
      <c r="M19" s="304"/>
      <c r="N19" s="304"/>
      <c r="O19" s="304"/>
      <c r="P19" s="304"/>
      <c r="Q19" s="304"/>
      <c r="R19" s="304"/>
      <c r="S19" s="304"/>
      <c r="T19" s="304"/>
      <c r="U19" s="304"/>
      <c r="V19" s="304"/>
      <c r="W19" s="310"/>
      <c r="X19" s="310"/>
      <c r="Y19" s="310" t="s">
        <v>17</v>
      </c>
      <c r="Z19" s="310" t="s">
        <v>17</v>
      </c>
      <c r="AA19" s="310"/>
      <c r="AB19" s="310"/>
      <c r="AC19" s="310" t="s">
        <v>17</v>
      </c>
      <c r="AD19" s="310" t="s">
        <v>17</v>
      </c>
      <c r="AE19" s="310"/>
      <c r="AF19" s="310"/>
      <c r="AG19" s="310" t="s">
        <v>17</v>
      </c>
      <c r="AH19" s="347" t="s">
        <v>17</v>
      </c>
      <c r="AI19" s="9"/>
    </row>
    <row r="20" spans="1:37" s="10" customFormat="1" ht="177" customHeight="1" x14ac:dyDescent="0.25">
      <c r="A20" s="307"/>
      <c r="B20" s="309"/>
      <c r="C20" s="346"/>
      <c r="D20" s="307"/>
      <c r="E20" s="307"/>
      <c r="F20" s="180">
        <v>45108</v>
      </c>
      <c r="G20" s="267">
        <v>46022</v>
      </c>
      <c r="H20" s="305"/>
      <c r="I20" s="305"/>
      <c r="J20" s="305"/>
      <c r="K20" s="305"/>
      <c r="L20" s="305"/>
      <c r="M20" s="305"/>
      <c r="N20" s="305"/>
      <c r="O20" s="305"/>
      <c r="P20" s="305"/>
      <c r="Q20" s="305"/>
      <c r="R20" s="305"/>
      <c r="S20" s="305"/>
      <c r="T20" s="305"/>
      <c r="U20" s="305"/>
      <c r="V20" s="305"/>
      <c r="W20" s="311"/>
      <c r="X20" s="311"/>
      <c r="Y20" s="311"/>
      <c r="Z20" s="311"/>
      <c r="AA20" s="311"/>
      <c r="AB20" s="311"/>
      <c r="AC20" s="311"/>
      <c r="AD20" s="311"/>
      <c r="AE20" s="311"/>
      <c r="AF20" s="311"/>
      <c r="AG20" s="311"/>
      <c r="AH20" s="348"/>
      <c r="AI20" s="9"/>
    </row>
    <row r="21" spans="1:37" s="12" customFormat="1" ht="83.25" customHeight="1" x14ac:dyDescent="0.25">
      <c r="A21" s="45" t="s">
        <v>146</v>
      </c>
      <c r="B21" s="13" t="s">
        <v>242</v>
      </c>
      <c r="C21" s="255" t="s">
        <v>767</v>
      </c>
      <c r="D21" s="135" t="s">
        <v>385</v>
      </c>
      <c r="E21" s="313"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243</v>
      </c>
      <c r="C22" s="255" t="s">
        <v>767</v>
      </c>
      <c r="D22" s="94" t="s">
        <v>531</v>
      </c>
      <c r="E22" s="314"/>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244</v>
      </c>
      <c r="C23" s="255" t="s">
        <v>767</v>
      </c>
      <c r="D23" s="94" t="s">
        <v>532</v>
      </c>
      <c r="E23" s="314"/>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251</v>
      </c>
      <c r="C24" s="105"/>
      <c r="D24" s="105"/>
      <c r="E24" s="307"/>
      <c r="F24" s="373" t="s">
        <v>408</v>
      </c>
      <c r="G24" s="374"/>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767</v>
      </c>
      <c r="D25" s="135" t="s">
        <v>385</v>
      </c>
      <c r="E25" s="313"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767</v>
      </c>
      <c r="D26" s="105" t="s">
        <v>534</v>
      </c>
      <c r="E26" s="314"/>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252</v>
      </c>
      <c r="C27" s="105"/>
      <c r="D27" s="105"/>
      <c r="E27" s="338"/>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769</v>
      </c>
      <c r="D28" s="19" t="s">
        <v>533</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413</v>
      </c>
      <c r="B29" s="4" t="s">
        <v>437</v>
      </c>
      <c r="C29" s="255" t="s">
        <v>767</v>
      </c>
      <c r="D29" s="188" t="s">
        <v>385</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414</v>
      </c>
      <c r="B30" s="4" t="s">
        <v>436</v>
      </c>
      <c r="C30" s="255" t="s">
        <v>655</v>
      </c>
      <c r="D30" s="188" t="s">
        <v>525</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438</v>
      </c>
      <c r="C31" s="255" t="s">
        <v>767</v>
      </c>
      <c r="D31" s="188" t="s">
        <v>385</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415</v>
      </c>
      <c r="B32" s="13" t="s">
        <v>412</v>
      </c>
      <c r="C32" s="19" t="s">
        <v>770</v>
      </c>
      <c r="D32" s="19" t="s">
        <v>535</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39" t="s">
        <v>394</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1"/>
      <c r="AI33" s="9"/>
    </row>
    <row r="34" spans="1:35" s="12" customFormat="1" ht="121.5" customHeight="1" x14ac:dyDescent="0.25">
      <c r="A34" s="48" t="s">
        <v>416</v>
      </c>
      <c r="B34" s="13" t="s">
        <v>25</v>
      </c>
      <c r="C34" s="255" t="s">
        <v>767</v>
      </c>
      <c r="D34" s="135" t="s">
        <v>385</v>
      </c>
      <c r="E34" s="313"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767</v>
      </c>
      <c r="D35" s="94" t="s">
        <v>536</v>
      </c>
      <c r="E35" s="314"/>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672</v>
      </c>
      <c r="C36" s="21" t="s">
        <v>27</v>
      </c>
      <c r="D36" s="21" t="s">
        <v>27</v>
      </c>
      <c r="E36" s="342"/>
      <c r="F36" s="326" t="s">
        <v>373</v>
      </c>
      <c r="G36" s="327"/>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767</v>
      </c>
      <c r="D37" s="94" t="s">
        <v>537</v>
      </c>
      <c r="E37" s="342"/>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673</v>
      </c>
      <c r="C38" s="21"/>
      <c r="D38" s="21"/>
      <c r="E38" s="342"/>
      <c r="F38" s="326" t="s">
        <v>398</v>
      </c>
      <c r="G38" s="327"/>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417</v>
      </c>
      <c r="B39" s="4" t="s">
        <v>29</v>
      </c>
      <c r="C39" s="255" t="s">
        <v>767</v>
      </c>
      <c r="D39" s="257" t="s">
        <v>538</v>
      </c>
      <c r="E39" s="342"/>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674</v>
      </c>
      <c r="C40" s="21"/>
      <c r="D40" s="21"/>
      <c r="E40" s="338"/>
      <c r="F40" s="326" t="s">
        <v>405</v>
      </c>
      <c r="G40" s="32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418</v>
      </c>
      <c r="B41" s="13" t="s">
        <v>30</v>
      </c>
      <c r="C41" s="255" t="s">
        <v>767</v>
      </c>
      <c r="D41" s="94" t="s">
        <v>381</v>
      </c>
      <c r="E41" s="313"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767</v>
      </c>
      <c r="D42" s="94" t="s">
        <v>539</v>
      </c>
      <c r="E42" s="314"/>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675</v>
      </c>
      <c r="C43" s="105"/>
      <c r="D43" s="105"/>
      <c r="E43" s="342"/>
      <c r="F43" s="326" t="s">
        <v>406</v>
      </c>
      <c r="G43" s="327"/>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767</v>
      </c>
      <c r="D44" s="241" t="s">
        <v>540</v>
      </c>
      <c r="E44" s="342"/>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676</v>
      </c>
      <c r="C45" s="105"/>
      <c r="D45" s="105"/>
      <c r="E45" s="338"/>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767</v>
      </c>
      <c r="D46" s="135" t="s">
        <v>385</v>
      </c>
      <c r="E46" s="313"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313" t="s">
        <v>767</v>
      </c>
      <c r="D47" s="313" t="s">
        <v>541</v>
      </c>
      <c r="E47" s="314"/>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419</v>
      </c>
      <c r="B48" s="4" t="s">
        <v>220</v>
      </c>
      <c r="C48" s="314"/>
      <c r="D48" s="314"/>
      <c r="E48" s="314"/>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420</v>
      </c>
      <c r="B49" s="4" t="s">
        <v>221</v>
      </c>
      <c r="C49" s="307"/>
      <c r="D49" s="307"/>
      <c r="E49" s="314"/>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677</v>
      </c>
      <c r="C50" s="105"/>
      <c r="D50" s="105"/>
      <c r="E50" s="338"/>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767</v>
      </c>
      <c r="D51" s="135" t="s">
        <v>385</v>
      </c>
      <c r="E51" s="313"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246</v>
      </c>
      <c r="C52" s="255" t="s">
        <v>767</v>
      </c>
      <c r="D52" s="241" t="s">
        <v>540</v>
      </c>
      <c r="E52" s="314"/>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678</v>
      </c>
      <c r="C53" s="21"/>
      <c r="D53" s="21"/>
      <c r="E53" s="338"/>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59" t="s">
        <v>544</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60"/>
      <c r="AI54" s="9"/>
    </row>
    <row r="55" spans="1:35" s="12" customFormat="1" ht="108" customHeight="1" x14ac:dyDescent="0.25">
      <c r="A55" s="48" t="s">
        <v>421</v>
      </c>
      <c r="B55" s="13" t="s">
        <v>36</v>
      </c>
      <c r="C55" s="255" t="s">
        <v>767</v>
      </c>
      <c r="D55" s="201" t="s">
        <v>385</v>
      </c>
      <c r="E55" s="313"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422</v>
      </c>
      <c r="B56" s="4" t="s">
        <v>168</v>
      </c>
      <c r="C56" s="255" t="s">
        <v>767</v>
      </c>
      <c r="D56" s="201" t="s">
        <v>541</v>
      </c>
      <c r="E56" s="314"/>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423</v>
      </c>
      <c r="B57" s="4" t="s">
        <v>169</v>
      </c>
      <c r="C57" s="255" t="s">
        <v>767</v>
      </c>
      <c r="D57" s="201" t="s">
        <v>541</v>
      </c>
      <c r="E57" s="314"/>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424</v>
      </c>
      <c r="B58" s="4" t="s">
        <v>170</v>
      </c>
      <c r="C58" s="255" t="s">
        <v>767</v>
      </c>
      <c r="D58" s="239" t="s">
        <v>541</v>
      </c>
      <c r="E58" s="314"/>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679</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767</v>
      </c>
      <c r="D60" s="135" t="s">
        <v>385</v>
      </c>
      <c r="E60" s="313"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425</v>
      </c>
      <c r="B61" s="4" t="s">
        <v>213</v>
      </c>
      <c r="C61" s="375" t="s">
        <v>767</v>
      </c>
      <c r="D61" s="375" t="s">
        <v>531</v>
      </c>
      <c r="E61" s="342"/>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76"/>
      <c r="D62" s="376"/>
      <c r="E62" s="342"/>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680</v>
      </c>
      <c r="C63" s="105"/>
      <c r="D63" s="105"/>
      <c r="E63" s="338"/>
      <c r="F63" s="151" t="s">
        <v>399</v>
      </c>
      <c r="G63" s="146" t="s">
        <v>409</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77" t="s">
        <v>41</v>
      </c>
      <c r="B64" s="334"/>
      <c r="C64" s="334"/>
      <c r="D64" s="335"/>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3" t="s">
        <v>454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5"/>
      <c r="AI65" s="29"/>
    </row>
    <row r="66" spans="1:35" s="3" customFormat="1" ht="29.25" customHeight="1" x14ac:dyDescent="0.25">
      <c r="A66" s="378" t="s">
        <v>11</v>
      </c>
      <c r="B66" s="378"/>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c r="AC66" s="378"/>
      <c r="AD66" s="378"/>
      <c r="AE66" s="378"/>
      <c r="AF66" s="378"/>
      <c r="AG66" s="378"/>
      <c r="AH66" s="378"/>
    </row>
    <row r="67" spans="1:35" s="2" customFormat="1" ht="126" customHeight="1" x14ac:dyDescent="0.25">
      <c r="A67" s="20">
        <v>12</v>
      </c>
      <c r="B67" s="13" t="s">
        <v>42</v>
      </c>
      <c r="C67" s="312" t="s">
        <v>767</v>
      </c>
      <c r="D67" s="312" t="s">
        <v>118</v>
      </c>
      <c r="E67" s="313" t="s">
        <v>10</v>
      </c>
      <c r="F67" s="178">
        <v>44927</v>
      </c>
      <c r="G67" s="179">
        <v>46022</v>
      </c>
      <c r="H67" s="36">
        <f>I67+J67+K67+L67</f>
        <v>1215.5999999999999</v>
      </c>
      <c r="I67" s="36">
        <f>I68+I70+I72+I74+I76+I78+I80</f>
        <v>0</v>
      </c>
      <c r="J67" s="36">
        <f>J68+J70+J72+J74+J76+J78+J80</f>
        <v>0</v>
      </c>
      <c r="K67" s="36">
        <f>K68+K70+K72+K74+K82+K76</f>
        <v>1215.5999999999999</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12"/>
      <c r="D68" s="312"/>
      <c r="E68" s="314"/>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681</v>
      </c>
      <c r="C69" s="193"/>
      <c r="D69" s="193"/>
      <c r="E69" s="314"/>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12" t="s">
        <v>768</v>
      </c>
      <c r="D70" s="312" t="s">
        <v>118</v>
      </c>
      <c r="E70" s="314"/>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682</v>
      </c>
      <c r="C71" s="312"/>
      <c r="D71" s="312"/>
      <c r="E71" s="314"/>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426</v>
      </c>
      <c r="B72" s="4" t="s">
        <v>383</v>
      </c>
      <c r="C72" s="312"/>
      <c r="D72" s="312"/>
      <c r="E72" s="314"/>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683</v>
      </c>
      <c r="C73" s="193"/>
      <c r="D73" s="193"/>
      <c r="E73" s="314"/>
      <c r="F73" s="373" t="s">
        <v>406</v>
      </c>
      <c r="G73" s="374"/>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427</v>
      </c>
      <c r="B74" s="4" t="s">
        <v>382</v>
      </c>
      <c r="C74" s="313" t="s">
        <v>767</v>
      </c>
      <c r="D74" s="313" t="s">
        <v>118</v>
      </c>
      <c r="E74" s="314"/>
      <c r="F74" s="180">
        <v>44927</v>
      </c>
      <c r="G74" s="267">
        <v>46022</v>
      </c>
      <c r="H74" s="36">
        <f>I74+J74+K74+L74</f>
        <v>485.6</v>
      </c>
      <c r="I74" s="37">
        <v>0</v>
      </c>
      <c r="J74" s="37">
        <v>0</v>
      </c>
      <c r="K74" s="37">
        <v>485.6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684</v>
      </c>
      <c r="C75" s="314"/>
      <c r="D75" s="314"/>
      <c r="E75" s="314"/>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428</v>
      </c>
      <c r="B76" s="4" t="s">
        <v>155</v>
      </c>
      <c r="C76" s="314"/>
      <c r="D76" s="314"/>
      <c r="E76" s="314"/>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685</v>
      </c>
      <c r="C77" s="314"/>
      <c r="D77" s="314"/>
      <c r="E77" s="314"/>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429</v>
      </c>
      <c r="B78" s="4" t="s">
        <v>156</v>
      </c>
      <c r="C78" s="314"/>
      <c r="D78" s="314"/>
      <c r="E78" s="314"/>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686</v>
      </c>
      <c r="C79" s="307"/>
      <c r="D79" s="307"/>
      <c r="E79" s="314"/>
      <c r="F79" s="373" t="s">
        <v>407</v>
      </c>
      <c r="G79" s="374"/>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439</v>
      </c>
      <c r="B80" s="4" t="s">
        <v>157</v>
      </c>
      <c r="C80" s="312" t="s">
        <v>767</v>
      </c>
      <c r="D80" s="312" t="s">
        <v>118</v>
      </c>
      <c r="E80" s="314"/>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687</v>
      </c>
      <c r="C81" s="312"/>
      <c r="D81" s="313"/>
      <c r="E81" s="307"/>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659</v>
      </c>
      <c r="B82" s="271" t="s">
        <v>658</v>
      </c>
      <c r="C82" s="312" t="s">
        <v>768</v>
      </c>
      <c r="D82" s="312"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688</v>
      </c>
      <c r="C83" s="312"/>
      <c r="D83" s="313"/>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0" t="s">
        <v>12</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2"/>
    </row>
    <row r="85" spans="1:50" s="204" customFormat="1" ht="58.5" customHeight="1" x14ac:dyDescent="0.25">
      <c r="A85" s="20" t="s">
        <v>115</v>
      </c>
      <c r="B85" s="13" t="s">
        <v>43</v>
      </c>
      <c r="C85" s="313" t="s">
        <v>767</v>
      </c>
      <c r="D85" s="313" t="s">
        <v>118</v>
      </c>
      <c r="E85" s="313"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14"/>
      <c r="D86" s="314"/>
      <c r="E86" s="314"/>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397</v>
      </c>
      <c r="C87" s="314"/>
      <c r="D87" s="314"/>
      <c r="E87" s="314"/>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689</v>
      </c>
      <c r="C88" s="307"/>
      <c r="D88" s="307"/>
      <c r="E88" s="314"/>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528</v>
      </c>
      <c r="C89" s="254"/>
      <c r="D89" s="254"/>
      <c r="E89" s="314"/>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690</v>
      </c>
      <c r="C90" s="254"/>
      <c r="D90" s="254"/>
      <c r="E90" s="314"/>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313" t="s">
        <v>767</v>
      </c>
      <c r="D91" s="313" t="s">
        <v>118</v>
      </c>
      <c r="E91" s="314"/>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561</v>
      </c>
      <c r="C92" s="314"/>
      <c r="D92" s="314"/>
      <c r="E92" s="314"/>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562</v>
      </c>
      <c r="C93" s="314"/>
      <c r="D93" s="314"/>
      <c r="E93" s="314"/>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691</v>
      </c>
      <c r="C94" s="314"/>
      <c r="D94" s="314"/>
      <c r="E94" s="314"/>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564</v>
      </c>
      <c r="C95" s="314"/>
      <c r="D95" s="314"/>
      <c r="E95" s="314"/>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563</v>
      </c>
      <c r="C96" s="314"/>
      <c r="D96" s="314"/>
      <c r="E96" s="314"/>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692</v>
      </c>
      <c r="C97" s="307"/>
      <c r="D97" s="307"/>
      <c r="E97" s="307"/>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2" t="s">
        <v>545</v>
      </c>
      <c r="B98" s="365"/>
      <c r="C98" s="365"/>
      <c r="D98" s="365"/>
      <c r="E98" s="365"/>
      <c r="F98" s="365"/>
      <c r="G98" s="365"/>
      <c r="H98" s="365"/>
      <c r="I98" s="365"/>
      <c r="J98" s="365"/>
      <c r="K98" s="365"/>
      <c r="L98" s="365"/>
      <c r="M98" s="365"/>
      <c r="N98" s="365"/>
      <c r="O98" s="365"/>
      <c r="P98" s="365"/>
      <c r="Q98" s="365"/>
      <c r="R98" s="365"/>
      <c r="S98" s="365"/>
      <c r="T98" s="365"/>
      <c r="U98" s="365"/>
      <c r="V98" s="365"/>
      <c r="W98" s="365"/>
      <c r="X98" s="365"/>
      <c r="Y98" s="365"/>
      <c r="Z98" s="365"/>
      <c r="AA98" s="365"/>
      <c r="AB98" s="365"/>
      <c r="AC98" s="365"/>
      <c r="AD98" s="365"/>
      <c r="AE98" s="365"/>
      <c r="AF98" s="365"/>
      <c r="AG98" s="365"/>
      <c r="AH98" s="366"/>
    </row>
    <row r="99" spans="1:38" s="2" customFormat="1" ht="79.5" customHeight="1" x14ac:dyDescent="0.25">
      <c r="A99" s="20" t="s">
        <v>201</v>
      </c>
      <c r="B99" s="13" t="s">
        <v>45</v>
      </c>
      <c r="C99" s="313" t="s">
        <v>644</v>
      </c>
      <c r="D99" s="313" t="s">
        <v>118</v>
      </c>
      <c r="E99" s="313" t="s">
        <v>14</v>
      </c>
      <c r="F99" s="178">
        <v>44927</v>
      </c>
      <c r="G99" s="179">
        <v>46022</v>
      </c>
      <c r="H99" s="36">
        <f>I99+J99+K99+L99</f>
        <v>33943.5</v>
      </c>
      <c r="I99" s="36">
        <f>I100+I101+I102+I103</f>
        <v>0</v>
      </c>
      <c r="J99" s="36">
        <f t="shared" ref="J99:L99" si="9">J100+J101+J102+J103</f>
        <v>0</v>
      </c>
      <c r="K99" s="36">
        <f t="shared" si="9"/>
        <v>33943.5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14"/>
      <c r="D100" s="314"/>
      <c r="E100" s="314"/>
      <c r="F100" s="180">
        <v>44927</v>
      </c>
      <c r="G100" s="267">
        <v>46022</v>
      </c>
      <c r="H100" s="36">
        <f t="shared" ref="H100:H103" si="12">I100+J100+K100+L100</f>
        <v>30686.9</v>
      </c>
      <c r="I100" s="37">
        <f t="shared" ref="I100:J100" si="13">I101+I102+I103</f>
        <v>0</v>
      </c>
      <c r="J100" s="37">
        <f t="shared" si="13"/>
        <v>0</v>
      </c>
      <c r="K100" s="37">
        <v>30686.9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314"/>
      <c r="D101" s="314"/>
      <c r="E101" s="314"/>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444</v>
      </c>
      <c r="C102" s="314"/>
      <c r="D102" s="314"/>
      <c r="E102" s="314"/>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430</v>
      </c>
      <c r="B103" s="4" t="s">
        <v>445</v>
      </c>
      <c r="C103" s="314"/>
      <c r="D103" s="314"/>
      <c r="E103" s="314"/>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693</v>
      </c>
      <c r="C104" s="307"/>
      <c r="D104" s="307"/>
      <c r="E104" s="307"/>
      <c r="F104" s="196" t="s">
        <v>399</v>
      </c>
      <c r="G104" s="194" t="s">
        <v>401</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12" t="s">
        <v>767</v>
      </c>
      <c r="D105" s="312" t="s">
        <v>118</v>
      </c>
      <c r="E105" s="313" t="s">
        <v>15</v>
      </c>
      <c r="F105" s="178">
        <v>44927</v>
      </c>
      <c r="G105" s="179">
        <v>46022</v>
      </c>
      <c r="H105" s="259">
        <f>I105+J105+K105+L105</f>
        <v>10943.6</v>
      </c>
      <c r="I105" s="259">
        <v>0</v>
      </c>
      <c r="J105" s="259">
        <v>0</v>
      </c>
      <c r="K105" s="259">
        <f>K106+K107+K108</f>
        <v>10943.6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12"/>
      <c r="D106" s="312"/>
      <c r="E106" s="314"/>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12" t="s">
        <v>767</v>
      </c>
      <c r="D107" s="312" t="s">
        <v>118</v>
      </c>
      <c r="E107" s="314"/>
      <c r="F107" s="180">
        <v>44927</v>
      </c>
      <c r="G107" s="267">
        <v>46022</v>
      </c>
      <c r="H107" s="259">
        <f>I107+J107+K107+L107</f>
        <v>10008.6</v>
      </c>
      <c r="I107" s="260">
        <v>0</v>
      </c>
      <c r="J107" s="260">
        <v>0</v>
      </c>
      <c r="K107" s="260">
        <v>10008.6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431</v>
      </c>
      <c r="B108" s="4" t="s">
        <v>50</v>
      </c>
      <c r="C108" s="312"/>
      <c r="D108" s="312"/>
      <c r="E108" s="314"/>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440</v>
      </c>
      <c r="C109" s="195"/>
      <c r="D109" s="195"/>
      <c r="E109" s="307"/>
      <c r="F109" s="196" t="s">
        <v>399</v>
      </c>
      <c r="G109" s="194" t="s">
        <v>401</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33" t="s">
        <v>60</v>
      </c>
      <c r="B110" s="334"/>
      <c r="C110" s="334"/>
      <c r="D110" s="335"/>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67" t="s">
        <v>455</v>
      </c>
      <c r="B111" s="368"/>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9"/>
    </row>
    <row r="112" spans="1:38" s="3" customFormat="1" ht="30" customHeight="1" x14ac:dyDescent="0.25">
      <c r="A112" s="352" t="s">
        <v>61</v>
      </c>
      <c r="B112" s="353"/>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4"/>
    </row>
    <row r="113" spans="1:34" s="2" customFormat="1" ht="63" x14ac:dyDescent="0.25">
      <c r="A113" s="19" t="s">
        <v>205</v>
      </c>
      <c r="B113" s="13" t="s">
        <v>51</v>
      </c>
      <c r="C113" s="313" t="s">
        <v>644</v>
      </c>
      <c r="D113" s="313" t="s">
        <v>143</v>
      </c>
      <c r="E113" s="313"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314"/>
      <c r="D114" s="314"/>
      <c r="E114" s="314"/>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307"/>
      <c r="D115" s="307"/>
      <c r="E115" s="307"/>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694</v>
      </c>
      <c r="C116" s="19"/>
      <c r="D116" s="19"/>
      <c r="E116" s="112"/>
      <c r="F116" s="326" t="s">
        <v>400</v>
      </c>
      <c r="G116" s="327"/>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654</v>
      </c>
      <c r="C117" s="223" t="s">
        <v>644</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2" t="s">
        <v>546</v>
      </c>
      <c r="B120" s="365"/>
      <c r="C120" s="365"/>
      <c r="D120" s="365"/>
      <c r="E120" s="365"/>
      <c r="F120" s="365"/>
      <c r="G120" s="365"/>
      <c r="H120" s="365"/>
      <c r="I120" s="365"/>
      <c r="J120" s="365"/>
      <c r="K120" s="365"/>
      <c r="L120" s="365"/>
      <c r="M120" s="365"/>
      <c r="N120" s="365"/>
      <c r="O120" s="365"/>
      <c r="P120" s="365"/>
      <c r="Q120" s="365"/>
      <c r="R120" s="365"/>
      <c r="S120" s="365"/>
      <c r="T120" s="365"/>
      <c r="U120" s="365"/>
      <c r="V120" s="365"/>
      <c r="W120" s="365"/>
      <c r="X120" s="365"/>
      <c r="Y120" s="365"/>
      <c r="Z120" s="365"/>
      <c r="AA120" s="365"/>
      <c r="AB120" s="365"/>
      <c r="AC120" s="365"/>
      <c r="AD120" s="365"/>
      <c r="AE120" s="365"/>
      <c r="AF120" s="365"/>
      <c r="AG120" s="365"/>
      <c r="AH120" s="366"/>
    </row>
    <row r="121" spans="1:34" s="2" customFormat="1" ht="52.5" customHeight="1" x14ac:dyDescent="0.25">
      <c r="A121" s="20" t="s">
        <v>209</v>
      </c>
      <c r="B121" s="150" t="s">
        <v>18</v>
      </c>
      <c r="C121" s="328" t="s">
        <v>644</v>
      </c>
      <c r="D121" s="328" t="s">
        <v>143</v>
      </c>
      <c r="E121" s="328" t="s">
        <v>56</v>
      </c>
      <c r="F121" s="278">
        <v>44927</v>
      </c>
      <c r="G121" s="279">
        <v>46022</v>
      </c>
      <c r="H121" s="209">
        <f t="shared" ref="H121:V121" si="23">H122</f>
        <v>200</v>
      </c>
      <c r="I121" s="209">
        <f t="shared" si="23"/>
        <v>0</v>
      </c>
      <c r="J121" s="209">
        <f t="shared" si="23"/>
        <v>0</v>
      </c>
      <c r="K121" s="209">
        <v>200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29"/>
      <c r="D122" s="329"/>
      <c r="E122" s="329"/>
      <c r="F122" s="283">
        <v>44927</v>
      </c>
      <c r="G122" s="284">
        <v>46022</v>
      </c>
      <c r="H122" s="209">
        <f>I122+J122+K122</f>
        <v>200</v>
      </c>
      <c r="I122" s="213">
        <v>0</v>
      </c>
      <c r="J122" s="213">
        <v>0</v>
      </c>
      <c r="K122" s="213">
        <v>200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29"/>
      <c r="D123" s="329"/>
      <c r="E123" s="329"/>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695</v>
      </c>
      <c r="C124" s="330"/>
      <c r="D124" s="330"/>
      <c r="E124" s="330"/>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3" t="s">
        <v>547</v>
      </c>
      <c r="B125" s="365"/>
      <c r="C125" s="365"/>
      <c r="D125" s="365"/>
      <c r="E125" s="365"/>
      <c r="F125" s="365"/>
      <c r="G125" s="365"/>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6"/>
    </row>
    <row r="126" spans="1:34" s="2" customFormat="1" ht="78.75" customHeight="1" x14ac:dyDescent="0.25">
      <c r="A126" s="20" t="s">
        <v>211</v>
      </c>
      <c r="B126" s="13" t="s">
        <v>52</v>
      </c>
      <c r="C126" s="313" t="s">
        <v>644</v>
      </c>
      <c r="D126" s="313" t="s">
        <v>143</v>
      </c>
      <c r="E126" s="313"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247</v>
      </c>
      <c r="C127" s="314"/>
      <c r="D127" s="314"/>
      <c r="E127" s="314"/>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248</v>
      </c>
      <c r="C128" s="307"/>
      <c r="D128" s="307"/>
      <c r="E128" s="307"/>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696</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2" t="s">
        <v>548</v>
      </c>
      <c r="B130" s="365"/>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c r="AE130" s="365"/>
      <c r="AF130" s="365"/>
      <c r="AG130" s="365"/>
      <c r="AH130" s="366"/>
    </row>
    <row r="131" spans="1:34" s="2" customFormat="1" ht="63" x14ac:dyDescent="0.25">
      <c r="A131" s="20" t="s">
        <v>116</v>
      </c>
      <c r="B131" s="13" t="s">
        <v>53</v>
      </c>
      <c r="C131" s="313" t="s">
        <v>644</v>
      </c>
      <c r="D131" s="313" t="s">
        <v>143</v>
      </c>
      <c r="E131" s="313"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314"/>
      <c r="D132" s="314"/>
      <c r="E132" s="314"/>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314"/>
      <c r="D133" s="314"/>
      <c r="E133" s="314"/>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697</v>
      </c>
      <c r="C134" s="307"/>
      <c r="D134" s="307"/>
      <c r="E134" s="307"/>
      <c r="F134" s="54" t="s">
        <v>399</v>
      </c>
      <c r="G134" s="55" t="s">
        <v>402</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52" t="s">
        <v>549</v>
      </c>
      <c r="B135" s="365"/>
      <c r="C135" s="365"/>
      <c r="D135" s="365"/>
      <c r="E135" s="365"/>
      <c r="F135" s="365"/>
      <c r="G135" s="365"/>
      <c r="H135" s="365"/>
      <c r="I135" s="365"/>
      <c r="J135" s="365"/>
      <c r="K135" s="365"/>
      <c r="L135" s="365"/>
      <c r="M135" s="365"/>
      <c r="N135" s="365"/>
      <c r="O135" s="365"/>
      <c r="P135" s="365"/>
      <c r="Q135" s="365"/>
      <c r="R135" s="365"/>
      <c r="S135" s="365"/>
      <c r="T135" s="365"/>
      <c r="U135" s="365"/>
      <c r="V135" s="365"/>
      <c r="W135" s="365"/>
      <c r="X135" s="365"/>
      <c r="Y135" s="365"/>
      <c r="Z135" s="365"/>
      <c r="AA135" s="365"/>
      <c r="AB135" s="365"/>
      <c r="AC135" s="365"/>
      <c r="AD135" s="365"/>
      <c r="AE135" s="365"/>
      <c r="AF135" s="365"/>
      <c r="AG135" s="365"/>
      <c r="AH135" s="366"/>
    </row>
    <row r="136" spans="1:34" s="210" customFormat="1" ht="80.25" customHeight="1" x14ac:dyDescent="0.25">
      <c r="A136" s="95" t="s">
        <v>117</v>
      </c>
      <c r="B136" s="150" t="s">
        <v>19</v>
      </c>
      <c r="C136" s="364" t="s">
        <v>644</v>
      </c>
      <c r="D136" s="364" t="s">
        <v>525</v>
      </c>
      <c r="E136" s="328" t="s">
        <v>159</v>
      </c>
      <c r="F136" s="178">
        <v>44927</v>
      </c>
      <c r="G136" s="179">
        <v>46022</v>
      </c>
      <c r="H136" s="209">
        <f t="shared" ref="H136:H140" si="24">I136+J136+K136+L136</f>
        <v>128034.59999999999</v>
      </c>
      <c r="I136" s="209">
        <f>I137+I138+I139+I140</f>
        <v>0</v>
      </c>
      <c r="J136" s="209">
        <f t="shared" ref="J136:L136" si="25">J137+J138+J139+J140</f>
        <v>0</v>
      </c>
      <c r="K136" s="209">
        <f>K137+K138+K139+K140</f>
        <v>128034.59999999999</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64"/>
      <c r="D137" s="364"/>
      <c r="E137" s="329"/>
      <c r="F137" s="180">
        <v>44927</v>
      </c>
      <c r="G137" s="267">
        <v>46022</v>
      </c>
      <c r="H137" s="213">
        <f>J137+K137</f>
        <v>106294.8</v>
      </c>
      <c r="I137" s="213">
        <v>0</v>
      </c>
      <c r="J137" s="213">
        <v>0</v>
      </c>
      <c r="K137" s="213">
        <v>106294.8</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64"/>
      <c r="D138" s="364"/>
      <c r="E138" s="329"/>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432</v>
      </c>
      <c r="B139" s="117" t="s">
        <v>125</v>
      </c>
      <c r="C139" s="364"/>
      <c r="D139" s="364"/>
      <c r="E139" s="329"/>
      <c r="F139" s="180">
        <v>44927</v>
      </c>
      <c r="G139" s="267">
        <v>46022</v>
      </c>
      <c r="H139" s="213">
        <f t="shared" si="24"/>
        <v>11558.4</v>
      </c>
      <c r="I139" s="213">
        <v>0</v>
      </c>
      <c r="J139" s="213">
        <v>0</v>
      </c>
      <c r="K139" s="213">
        <v>11558.4</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648</v>
      </c>
      <c r="B140" s="117" t="s">
        <v>160</v>
      </c>
      <c r="C140" s="364"/>
      <c r="D140" s="364"/>
      <c r="E140" s="330"/>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698</v>
      </c>
      <c r="C141" s="202"/>
      <c r="D141" s="202"/>
      <c r="E141" s="202"/>
      <c r="F141" s="326" t="s">
        <v>406</v>
      </c>
      <c r="G141" s="327"/>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649</v>
      </c>
      <c r="B142" s="150" t="s">
        <v>54</v>
      </c>
      <c r="C142" s="328" t="s">
        <v>644</v>
      </c>
      <c r="D142" s="328" t="s">
        <v>525</v>
      </c>
      <c r="E142" s="328" t="s">
        <v>159</v>
      </c>
      <c r="F142" s="178">
        <v>44927</v>
      </c>
      <c r="G142" s="179">
        <v>46022</v>
      </c>
      <c r="H142" s="209">
        <f t="shared" ref="H142:H144" si="30">I142+J142+K142+L142</f>
        <v>11783.7</v>
      </c>
      <c r="I142" s="209">
        <f>I143+I144+I145</f>
        <v>0</v>
      </c>
      <c r="J142" s="209">
        <f t="shared" ref="J142:L142" si="31">J143+J144+J145</f>
        <v>0</v>
      </c>
      <c r="K142" s="209">
        <f t="shared" si="31"/>
        <v>11783.7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29"/>
      <c r="D143" s="329"/>
      <c r="E143" s="329"/>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29"/>
      <c r="D144" s="329"/>
      <c r="E144" s="329"/>
      <c r="F144" s="180">
        <v>44927</v>
      </c>
      <c r="G144" s="267">
        <v>46022</v>
      </c>
      <c r="H144" s="213">
        <f t="shared" si="30"/>
        <v>932.5</v>
      </c>
      <c r="I144" s="213">
        <v>0</v>
      </c>
      <c r="J144" s="213">
        <v>0</v>
      </c>
      <c r="K144" s="213">
        <v>932.5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650</v>
      </c>
      <c r="B145" s="117" t="s">
        <v>161</v>
      </c>
      <c r="C145" s="330"/>
      <c r="D145" s="330"/>
      <c r="E145" s="330"/>
      <c r="F145" s="180">
        <v>44927</v>
      </c>
      <c r="G145" s="267">
        <v>46022</v>
      </c>
      <c r="H145" s="213">
        <f>K145</f>
        <v>194</v>
      </c>
      <c r="I145" s="213">
        <v>0</v>
      </c>
      <c r="J145" s="213">
        <v>0</v>
      </c>
      <c r="K145" s="213">
        <v>194</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264</v>
      </c>
      <c r="C146" s="203"/>
      <c r="D146" s="203"/>
      <c r="E146" s="203"/>
      <c r="F146" s="326" t="s">
        <v>406</v>
      </c>
      <c r="G146" s="327"/>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465</v>
      </c>
      <c r="C147" s="361" t="s">
        <v>644</v>
      </c>
      <c r="D147" s="113" t="s">
        <v>525</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253</v>
      </c>
      <c r="C148" s="362"/>
      <c r="D148" s="203" t="s">
        <v>525</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254</v>
      </c>
      <c r="C149" s="363"/>
      <c r="D149" s="201" t="s">
        <v>525</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265</v>
      </c>
      <c r="C150" s="203"/>
      <c r="D150" s="203"/>
      <c r="E150" s="203"/>
      <c r="F150" s="326" t="s">
        <v>406</v>
      </c>
      <c r="G150" s="327"/>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466</v>
      </c>
      <c r="C151" s="361" t="s">
        <v>644</v>
      </c>
      <c r="D151" s="318"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250</v>
      </c>
      <c r="C152" s="362"/>
      <c r="D152" s="317"/>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3"/>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266</v>
      </c>
      <c r="C154" s="203"/>
      <c r="D154" s="203"/>
      <c r="E154" s="203"/>
      <c r="F154" s="326" t="s">
        <v>406</v>
      </c>
      <c r="G154" s="327"/>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464</v>
      </c>
      <c r="C155" s="361" t="s">
        <v>767</v>
      </c>
      <c r="D155" s="318"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461</v>
      </c>
      <c r="C156" s="362"/>
      <c r="D156" s="319"/>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651</v>
      </c>
      <c r="B157" s="4" t="s">
        <v>462</v>
      </c>
      <c r="C157" s="363"/>
      <c r="D157" s="317"/>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411</v>
      </c>
      <c r="C158" s="313" t="s">
        <v>644</v>
      </c>
      <c r="D158" s="251"/>
      <c r="E158" s="251"/>
      <c r="F158" s="326" t="s">
        <v>406</v>
      </c>
      <c r="G158" s="327"/>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652</v>
      </c>
      <c r="B159" s="13" t="s">
        <v>447</v>
      </c>
      <c r="C159" s="314"/>
      <c r="D159" s="19" t="s">
        <v>525</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653</v>
      </c>
      <c r="B160" s="4" t="s">
        <v>139</v>
      </c>
      <c r="C160" s="307"/>
      <c r="D160" s="201" t="s">
        <v>525</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313" t="s">
        <v>644</v>
      </c>
      <c r="D161" s="203" t="s">
        <v>525</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441</v>
      </c>
      <c r="C162" s="314"/>
      <c r="D162" s="203"/>
      <c r="E162" s="203"/>
      <c r="F162" s="326" t="s">
        <v>403</v>
      </c>
      <c r="G162" s="327"/>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433</v>
      </c>
      <c r="B163" s="150" t="s">
        <v>656</v>
      </c>
      <c r="C163" s="307"/>
      <c r="D163" s="320"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467</v>
      </c>
      <c r="C164" s="313" t="s">
        <v>644</v>
      </c>
      <c r="D164" s="321"/>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255</v>
      </c>
      <c r="C165" s="314"/>
      <c r="D165" s="322"/>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442</v>
      </c>
      <c r="C166" s="307"/>
      <c r="D166" s="220"/>
      <c r="E166" s="220"/>
      <c r="F166" s="357" t="s">
        <v>400</v>
      </c>
      <c r="G166" s="358"/>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568</v>
      </c>
      <c r="B167" s="13" t="s">
        <v>463</v>
      </c>
      <c r="C167" s="313" t="s">
        <v>644</v>
      </c>
      <c r="D167" s="19" t="s">
        <v>525</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245</v>
      </c>
      <c r="B168" s="4" t="s">
        <v>256</v>
      </c>
      <c r="C168" s="314"/>
      <c r="D168" s="201" t="s">
        <v>525</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569</v>
      </c>
      <c r="B169" s="4" t="s">
        <v>257</v>
      </c>
      <c r="C169" s="307"/>
      <c r="D169" s="201" t="s">
        <v>525</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565</v>
      </c>
      <c r="C170" s="220"/>
      <c r="D170" s="220"/>
      <c r="E170" s="220"/>
      <c r="F170" s="357" t="s">
        <v>400</v>
      </c>
      <c r="G170" s="358"/>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570</v>
      </c>
      <c r="B171" s="150" t="s">
        <v>141</v>
      </c>
      <c r="C171" s="223" t="s">
        <v>644</v>
      </c>
      <c r="D171" s="223" t="s">
        <v>525</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571</v>
      </c>
      <c r="B172" s="226" t="s">
        <v>142</v>
      </c>
      <c r="C172" s="364" t="s">
        <v>644</v>
      </c>
      <c r="D172" s="364" t="s">
        <v>525</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572</v>
      </c>
      <c r="B173" s="117" t="s">
        <v>451</v>
      </c>
      <c r="C173" s="364"/>
      <c r="D173" s="364"/>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566</v>
      </c>
      <c r="C174" s="364"/>
      <c r="D174" s="364"/>
      <c r="E174" s="231"/>
      <c r="F174" s="331" t="s">
        <v>400</v>
      </c>
      <c r="G174" s="332"/>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573</v>
      </c>
      <c r="B175" s="117" t="s">
        <v>452</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699</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404" t="s">
        <v>763</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405"/>
      <c r="C178" s="328" t="s">
        <v>644</v>
      </c>
      <c r="D178" s="289" t="s">
        <v>766</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403"/>
      <c r="C179" s="346"/>
      <c r="D179" s="289" t="s">
        <v>764</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28"/>
      <c r="B180" s="402" t="s">
        <v>703</v>
      </c>
      <c r="C180" s="328" t="s">
        <v>644</v>
      </c>
      <c r="D180" s="291" t="s">
        <v>765</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46"/>
      <c r="B181" s="403"/>
      <c r="C181" s="346"/>
      <c r="D181" s="291" t="s">
        <v>764</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402" t="s">
        <v>702</v>
      </c>
      <c r="C182" s="328" t="s">
        <v>644</v>
      </c>
      <c r="D182" s="291" t="s">
        <v>765</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403"/>
      <c r="C183" s="346"/>
      <c r="D183" s="291" t="s">
        <v>764</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701</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574</v>
      </c>
      <c r="B185" s="150" t="s">
        <v>448</v>
      </c>
      <c r="C185" s="313" t="s">
        <v>644</v>
      </c>
      <c r="D185" s="315" t="s">
        <v>781</v>
      </c>
      <c r="E185" s="315" t="s">
        <v>159</v>
      </c>
      <c r="F185" s="178">
        <v>44927</v>
      </c>
      <c r="G185" s="179">
        <v>46022</v>
      </c>
      <c r="H185" s="209">
        <f>H186</f>
        <v>5096.5</v>
      </c>
      <c r="I185" s="243"/>
      <c r="J185" s="243">
        <f>J186</f>
        <v>0</v>
      </c>
      <c r="K185" s="243">
        <f>K186</f>
        <v>5096.5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435</v>
      </c>
      <c r="B186" s="117" t="s">
        <v>449</v>
      </c>
      <c r="C186" s="314"/>
      <c r="D186" s="319"/>
      <c r="E186" s="316"/>
      <c r="F186" s="180">
        <v>44927</v>
      </c>
      <c r="G186" s="267">
        <v>46022</v>
      </c>
      <c r="H186" s="213">
        <f>J186+K186</f>
        <v>5096.5</v>
      </c>
      <c r="I186" s="232"/>
      <c r="J186" s="232">
        <v>0</v>
      </c>
      <c r="K186" s="232">
        <v>5096.5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704</v>
      </c>
      <c r="C187" s="346"/>
      <c r="D187" s="317"/>
      <c r="E187" s="316"/>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468</v>
      </c>
      <c r="B188" s="117" t="s">
        <v>450</v>
      </c>
      <c r="C188" s="319"/>
      <c r="D188" s="319"/>
      <c r="E188" s="316"/>
      <c r="F188" s="180">
        <v>44927</v>
      </c>
      <c r="G188" s="267">
        <v>46022</v>
      </c>
      <c r="H188" s="213">
        <f>K188</f>
        <v>0</v>
      </c>
      <c r="I188" s="232"/>
      <c r="J188" s="232">
        <v>0</v>
      </c>
      <c r="K188" s="23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705</v>
      </c>
      <c r="C189" s="317"/>
      <c r="D189" s="317"/>
      <c r="E189" s="317"/>
      <c r="F189" s="180">
        <v>44927</v>
      </c>
      <c r="G189" s="267">
        <v>46022</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33" t="s">
        <v>59</v>
      </c>
      <c r="B190" s="394"/>
      <c r="C190" s="394"/>
      <c r="D190" s="395"/>
      <c r="E190" s="110"/>
      <c r="F190" s="52"/>
      <c r="G190" s="53"/>
      <c r="H190" s="233">
        <f>J190+K190</f>
        <v>149537.70000000001</v>
      </c>
      <c r="I190" s="233"/>
      <c r="J190" s="233">
        <f>J121+J136+J142+J147+J151+J155+J159+J167+J171+J177+J185+J163</f>
        <v>1828.7000000000003</v>
      </c>
      <c r="K190" s="233">
        <f>K121+K136+K142+K147+K151+K155+K159+K167+K171+K177+K185+K163</f>
        <v>147709</v>
      </c>
      <c r="L190" s="233"/>
      <c r="M190" s="233">
        <f>O190+P190</f>
        <v>150873.10000000003</v>
      </c>
      <c r="N190" s="233"/>
      <c r="O190" s="233">
        <f>O121+O136+O142+O147+O151+O155+O159+O167+O171+O177+O185+O163</f>
        <v>1828.7000000000003</v>
      </c>
      <c r="P190" s="233">
        <f>P121+P136+P142+P147+P151+P155+P159+P167+P171+P177+P185+P163</f>
        <v>149044.40000000002</v>
      </c>
      <c r="Q190" s="233"/>
      <c r="R190" s="233">
        <f>T190+U190</f>
        <v>150944.80000000002</v>
      </c>
      <c r="S190" s="233"/>
      <c r="T190" s="233">
        <f>T121+T136+T142+T147+T151+T155+T159+T167+T171+T177+T185+T163</f>
        <v>1828.7000000000003</v>
      </c>
      <c r="U190" s="233">
        <f>U121+U136+U142+U147+U151+U155+U159+U167+U171+U177+U185+U163</f>
        <v>149116.1</v>
      </c>
      <c r="V190" s="233">
        <f>V121+V136+V142+V151+V159+V167+V171</f>
        <v>0</v>
      </c>
      <c r="W190" s="22"/>
      <c r="X190" s="22"/>
      <c r="Y190" s="22"/>
      <c r="Z190" s="22"/>
      <c r="AA190" s="22"/>
      <c r="AB190" s="22"/>
      <c r="AC190" s="22"/>
      <c r="AD190" s="22"/>
      <c r="AE190" s="22"/>
      <c r="AF190" s="22"/>
      <c r="AG190" s="22"/>
      <c r="AH190" s="22"/>
      <c r="AI190" s="234"/>
      <c r="AJ190" s="234"/>
    </row>
    <row r="191" spans="1:36" s="51" customFormat="1" ht="39.75" customHeight="1" x14ac:dyDescent="0.25">
      <c r="A191" s="367" t="s">
        <v>236</v>
      </c>
      <c r="B191" s="368"/>
      <c r="C191" s="368"/>
      <c r="D191" s="368"/>
      <c r="E191" s="368"/>
      <c r="F191" s="368"/>
      <c r="G191" s="368"/>
      <c r="H191" s="368"/>
      <c r="I191" s="368"/>
      <c r="J191" s="368"/>
      <c r="K191" s="368"/>
      <c r="L191" s="368"/>
      <c r="M191" s="368"/>
      <c r="N191" s="368"/>
      <c r="O191" s="368"/>
      <c r="P191" s="368"/>
      <c r="Q191" s="368"/>
      <c r="R191" s="368"/>
      <c r="S191" s="368"/>
      <c r="T191" s="368"/>
      <c r="U191" s="368"/>
      <c r="V191" s="368"/>
      <c r="W191" s="368"/>
      <c r="X191" s="368"/>
      <c r="Y191" s="368"/>
      <c r="Z191" s="368"/>
      <c r="AA191" s="368"/>
      <c r="AB191" s="368"/>
      <c r="AC191" s="368"/>
      <c r="AD191" s="368"/>
      <c r="AE191" s="368"/>
      <c r="AF191" s="368"/>
      <c r="AG191" s="368"/>
      <c r="AH191" s="369"/>
    </row>
    <row r="192" spans="1:36" s="3" customFormat="1" ht="31.5" customHeight="1" x14ac:dyDescent="0.25">
      <c r="A192" s="352" t="s">
        <v>550</v>
      </c>
      <c r="B192" s="365"/>
      <c r="C192" s="365"/>
      <c r="D192" s="365"/>
      <c r="E192" s="365"/>
      <c r="F192" s="365"/>
      <c r="G192" s="365"/>
      <c r="H192" s="365"/>
      <c r="I192" s="365"/>
      <c r="J192" s="365"/>
      <c r="K192" s="365"/>
      <c r="L192" s="365"/>
      <c r="M192" s="365"/>
      <c r="N192" s="365"/>
      <c r="O192" s="365"/>
      <c r="P192" s="365"/>
      <c r="Q192" s="365"/>
      <c r="R192" s="365"/>
      <c r="S192" s="365"/>
      <c r="T192" s="365"/>
      <c r="U192" s="365"/>
      <c r="V192" s="365"/>
      <c r="W192" s="365"/>
      <c r="X192" s="365"/>
      <c r="Y192" s="365"/>
      <c r="Z192" s="365"/>
      <c r="AA192" s="365"/>
      <c r="AB192" s="365"/>
      <c r="AC192" s="365"/>
      <c r="AD192" s="365"/>
      <c r="AE192" s="365"/>
      <c r="AF192" s="365"/>
      <c r="AG192" s="365"/>
      <c r="AH192" s="366"/>
    </row>
    <row r="193" spans="1:34" s="2" customFormat="1" ht="126" x14ac:dyDescent="0.25">
      <c r="A193" s="20" t="s">
        <v>575</v>
      </c>
      <c r="B193" s="13" t="s">
        <v>62</v>
      </c>
      <c r="C193" s="313" t="s">
        <v>771</v>
      </c>
      <c r="D193" s="313" t="s">
        <v>783</v>
      </c>
      <c r="E193" s="313" t="s">
        <v>64</v>
      </c>
      <c r="F193" s="178">
        <v>44927</v>
      </c>
      <c r="G193" s="179">
        <v>46022</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469</v>
      </c>
      <c r="B194" s="4" t="s">
        <v>237</v>
      </c>
      <c r="C194" s="314"/>
      <c r="D194" s="314"/>
      <c r="E194" s="314"/>
      <c r="F194" s="180">
        <v>44927</v>
      </c>
      <c r="G194" s="267">
        <v>46022</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576</v>
      </c>
      <c r="B195" s="4" t="s">
        <v>249</v>
      </c>
      <c r="C195" s="314"/>
      <c r="D195" s="314"/>
      <c r="E195" s="314"/>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706</v>
      </c>
      <c r="C196" s="307"/>
      <c r="D196" s="307"/>
      <c r="E196" s="307"/>
      <c r="F196" s="80" t="s">
        <v>399</v>
      </c>
      <c r="G196" s="80" t="s">
        <v>401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577</v>
      </c>
      <c r="B197" s="13" t="s">
        <v>63</v>
      </c>
      <c r="C197" s="313" t="s">
        <v>644</v>
      </c>
      <c r="D197" s="313" t="s">
        <v>784</v>
      </c>
      <c r="E197" s="313" t="s">
        <v>65</v>
      </c>
      <c r="F197" s="178">
        <v>44927</v>
      </c>
      <c r="G197" s="179">
        <v>46022</v>
      </c>
      <c r="H197" s="259">
        <f>I197+J197+K197+L197</f>
        <v>26</v>
      </c>
      <c r="I197" s="259">
        <f>I198+I199</f>
        <v>0</v>
      </c>
      <c r="J197" s="259">
        <f t="shared" ref="J197:L197" si="73">J198+J199</f>
        <v>0</v>
      </c>
      <c r="K197" s="259">
        <f t="shared" si="73"/>
        <v>26</v>
      </c>
      <c r="L197" s="285">
        <f t="shared" si="73"/>
        <v>0</v>
      </c>
      <c r="M197" s="259">
        <f>N197+O197+P197+Q197</f>
        <v>26</v>
      </c>
      <c r="N197" s="259">
        <f>N198+N199</f>
        <v>0</v>
      </c>
      <c r="O197" s="259">
        <f t="shared" ref="O197:Q197" si="74">O198+O199</f>
        <v>0</v>
      </c>
      <c r="P197" s="259">
        <f t="shared" si="74"/>
        <v>26</v>
      </c>
      <c r="Q197" s="259">
        <f t="shared" si="74"/>
        <v>0</v>
      </c>
      <c r="R197" s="259">
        <f>S197+T197+U197+V197</f>
        <v>26</v>
      </c>
      <c r="S197" s="259">
        <f>S198+S199</f>
        <v>0</v>
      </c>
      <c r="T197" s="259">
        <f t="shared" ref="T197:V197" si="75">T198+T199</f>
        <v>0</v>
      </c>
      <c r="U197" s="259">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578</v>
      </c>
      <c r="B198" s="4" t="s">
        <v>258</v>
      </c>
      <c r="C198" s="314"/>
      <c r="D198" s="314"/>
      <c r="E198" s="314"/>
      <c r="F198" s="180">
        <v>44927</v>
      </c>
      <c r="G198" s="267">
        <v>46022</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579</v>
      </c>
      <c r="B199" s="4" t="s">
        <v>434</v>
      </c>
      <c r="C199" s="314"/>
      <c r="D199" s="314"/>
      <c r="E199" s="314"/>
      <c r="F199" s="180">
        <v>44927</v>
      </c>
      <c r="G199" s="267">
        <v>46022</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707</v>
      </c>
      <c r="C200" s="307"/>
      <c r="D200" s="307"/>
      <c r="E200" s="307"/>
      <c r="F200" s="80" t="s">
        <v>399</v>
      </c>
      <c r="G200" s="83" t="s">
        <v>402</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52" t="s">
        <v>551</v>
      </c>
      <c r="B201" s="353"/>
      <c r="C201" s="353"/>
      <c r="D201" s="353"/>
      <c r="E201" s="353"/>
      <c r="F201" s="353"/>
      <c r="G201" s="353"/>
      <c r="H201" s="353"/>
      <c r="I201" s="353"/>
      <c r="J201" s="353"/>
      <c r="K201" s="353"/>
      <c r="L201" s="353"/>
      <c r="M201" s="353"/>
      <c r="N201" s="353"/>
      <c r="O201" s="353"/>
      <c r="P201" s="353"/>
      <c r="Q201" s="353"/>
      <c r="R201" s="353"/>
      <c r="S201" s="353"/>
      <c r="T201" s="353"/>
      <c r="U201" s="353"/>
      <c r="V201" s="353"/>
      <c r="W201" s="353"/>
      <c r="X201" s="353"/>
      <c r="Y201" s="353"/>
      <c r="Z201" s="353"/>
      <c r="AA201" s="353"/>
      <c r="AB201" s="353"/>
      <c r="AC201" s="353"/>
      <c r="AD201" s="353"/>
      <c r="AE201" s="353"/>
      <c r="AF201" s="353"/>
      <c r="AG201" s="353"/>
      <c r="AH201" s="354"/>
    </row>
    <row r="202" spans="1:34" s="2" customFormat="1" ht="63" x14ac:dyDescent="0.25">
      <c r="A202" s="20" t="s">
        <v>581</v>
      </c>
      <c r="B202" s="13" t="s">
        <v>66</v>
      </c>
      <c r="C202" s="313" t="s">
        <v>644</v>
      </c>
      <c r="D202" s="313" t="s">
        <v>784</v>
      </c>
      <c r="E202" s="313" t="s">
        <v>83</v>
      </c>
      <c r="F202" s="178">
        <v>44927</v>
      </c>
      <c r="G202" s="179">
        <v>46022</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580</v>
      </c>
      <c r="B203" s="117" t="s">
        <v>267</v>
      </c>
      <c r="C203" s="314"/>
      <c r="D203" s="314"/>
      <c r="E203" s="314"/>
      <c r="F203" s="180">
        <v>44927</v>
      </c>
      <c r="G203" s="267">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708</v>
      </c>
      <c r="C204" s="307"/>
      <c r="D204" s="307"/>
      <c r="E204" s="307"/>
      <c r="F204" s="180">
        <v>44927</v>
      </c>
      <c r="G204" s="267">
        <v>46022</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582</v>
      </c>
      <c r="B205" s="150" t="s">
        <v>67</v>
      </c>
      <c r="C205" s="157" t="s">
        <v>644</v>
      </c>
      <c r="D205" s="157" t="s">
        <v>784</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583</v>
      </c>
      <c r="B206" s="13" t="s">
        <v>68</v>
      </c>
      <c r="C206" s="261" t="s">
        <v>644</v>
      </c>
      <c r="D206" s="115" t="s">
        <v>784</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13" t="s">
        <v>644</v>
      </c>
      <c r="D207" s="313" t="s">
        <v>784</v>
      </c>
      <c r="E207" s="313" t="s">
        <v>88</v>
      </c>
      <c r="F207" s="178">
        <v>44927</v>
      </c>
      <c r="G207" s="179">
        <v>46022</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14"/>
      <c r="D208" s="314"/>
      <c r="E208" s="314"/>
      <c r="F208" s="180">
        <v>44927</v>
      </c>
      <c r="G208" s="267">
        <v>46022</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584</v>
      </c>
      <c r="B209" s="4" t="s">
        <v>238</v>
      </c>
      <c r="C209" s="314"/>
      <c r="D209" s="314"/>
      <c r="E209" s="314"/>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709</v>
      </c>
      <c r="C210" s="307"/>
      <c r="D210" s="307"/>
      <c r="E210" s="307"/>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585</v>
      </c>
      <c r="B211" s="13" t="s">
        <v>119</v>
      </c>
      <c r="C211" s="313" t="s">
        <v>644</v>
      </c>
      <c r="D211" s="313" t="s">
        <v>784</v>
      </c>
      <c r="E211" s="313" t="s">
        <v>410</v>
      </c>
      <c r="F211" s="178">
        <v>44927</v>
      </c>
      <c r="G211" s="179">
        <v>46022</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14"/>
      <c r="D212" s="314"/>
      <c r="E212" s="314"/>
      <c r="F212" s="180">
        <v>44927</v>
      </c>
      <c r="G212" s="267">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470</v>
      </c>
      <c r="B213" s="4" t="s">
        <v>85</v>
      </c>
      <c r="C213" s="314"/>
      <c r="D213" s="314"/>
      <c r="E213" s="314"/>
      <c r="F213" s="180">
        <v>44927</v>
      </c>
      <c r="G213" s="267">
        <v>46022</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710</v>
      </c>
      <c r="C214" s="307"/>
      <c r="D214" s="307"/>
      <c r="E214" s="307"/>
      <c r="F214" s="180">
        <v>44927</v>
      </c>
      <c r="G214" s="267">
        <v>46022</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586</v>
      </c>
      <c r="B215" s="13" t="s">
        <v>268</v>
      </c>
      <c r="C215" s="313" t="s">
        <v>644</v>
      </c>
      <c r="D215" s="313" t="s">
        <v>784</v>
      </c>
      <c r="E215" s="313" t="s">
        <v>89</v>
      </c>
      <c r="F215" s="178">
        <v>44927</v>
      </c>
      <c r="G215" s="179">
        <v>46022</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587</v>
      </c>
      <c r="B216" s="4" t="s">
        <v>269</v>
      </c>
      <c r="C216" s="314"/>
      <c r="D216" s="314"/>
      <c r="E216" s="314"/>
      <c r="F216" s="180">
        <v>44927</v>
      </c>
      <c r="G216" s="267">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711</v>
      </c>
      <c r="C217" s="307"/>
      <c r="D217" s="307"/>
      <c r="E217" s="307"/>
      <c r="F217" s="180">
        <v>44927</v>
      </c>
      <c r="G217" s="267">
        <v>46022</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52" t="s">
        <v>552</v>
      </c>
      <c r="B218" s="353"/>
      <c r="C218" s="353"/>
      <c r="D218" s="353"/>
      <c r="E218" s="353"/>
      <c r="F218" s="353"/>
      <c r="G218" s="353"/>
      <c r="H218" s="353"/>
      <c r="I218" s="353"/>
      <c r="J218" s="353"/>
      <c r="K218" s="353"/>
      <c r="L218" s="353"/>
      <c r="M218" s="353"/>
      <c r="N218" s="353"/>
      <c r="O218" s="353"/>
      <c r="P218" s="353"/>
      <c r="Q218" s="353"/>
      <c r="R218" s="353"/>
      <c r="S218" s="353"/>
      <c r="T218" s="353"/>
      <c r="U218" s="353"/>
      <c r="V218" s="353"/>
      <c r="W218" s="353"/>
      <c r="X218" s="353"/>
      <c r="Y218" s="353"/>
      <c r="Z218" s="353"/>
      <c r="AA218" s="353"/>
      <c r="AB218" s="353"/>
      <c r="AC218" s="353"/>
      <c r="AD218" s="353"/>
      <c r="AE218" s="353"/>
      <c r="AF218" s="353"/>
      <c r="AG218" s="353"/>
      <c r="AH218" s="354"/>
    </row>
    <row r="219" spans="1:34" s="2" customFormat="1" ht="78.75" x14ac:dyDescent="0.25">
      <c r="A219" s="20" t="s">
        <v>588</v>
      </c>
      <c r="B219" s="13" t="s">
        <v>120</v>
      </c>
      <c r="C219" s="313" t="s">
        <v>767</v>
      </c>
      <c r="D219" s="313" t="s">
        <v>526</v>
      </c>
      <c r="E219" s="313" t="s">
        <v>91</v>
      </c>
      <c r="F219" s="178">
        <v>44927</v>
      </c>
      <c r="G219" s="179">
        <v>46022</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589</v>
      </c>
      <c r="B220" s="4" t="s">
        <v>227</v>
      </c>
      <c r="C220" s="314"/>
      <c r="D220" s="314"/>
      <c r="E220" s="314"/>
      <c r="F220" s="180">
        <v>44927</v>
      </c>
      <c r="G220" s="267">
        <v>46022</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590</v>
      </c>
      <c r="B221" s="4" t="s">
        <v>239</v>
      </c>
      <c r="C221" s="314"/>
      <c r="D221" s="314"/>
      <c r="E221" s="314"/>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712</v>
      </c>
      <c r="C222" s="307"/>
      <c r="D222" s="307"/>
      <c r="E222" s="307"/>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591</v>
      </c>
      <c r="B223" s="13" t="s">
        <v>70</v>
      </c>
      <c r="C223" s="313" t="s">
        <v>644</v>
      </c>
      <c r="D223" s="313" t="s">
        <v>784</v>
      </c>
      <c r="E223" s="313" t="s">
        <v>92</v>
      </c>
      <c r="F223" s="178">
        <v>44927</v>
      </c>
      <c r="G223" s="179">
        <v>46022</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592</v>
      </c>
      <c r="B224" s="4" t="s">
        <v>215</v>
      </c>
      <c r="C224" s="314"/>
      <c r="D224" s="314"/>
      <c r="E224" s="314"/>
      <c r="F224" s="180">
        <v>44927</v>
      </c>
      <c r="G224" s="267">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593</v>
      </c>
      <c r="B225" s="4" t="s">
        <v>216</v>
      </c>
      <c r="C225" s="314"/>
      <c r="D225" s="314"/>
      <c r="E225" s="307"/>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713</v>
      </c>
      <c r="C226" s="307"/>
      <c r="D226" s="307"/>
      <c r="E226" s="1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2" t="s">
        <v>527</v>
      </c>
      <c r="D227" s="313" t="s">
        <v>90</v>
      </c>
      <c r="E227" s="313" t="s">
        <v>93</v>
      </c>
      <c r="F227" s="180">
        <v>44927</v>
      </c>
      <c r="G227" s="267">
        <v>46022</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2"/>
      <c r="D228" s="314"/>
      <c r="E228" s="314"/>
      <c r="F228" s="180">
        <v>44927</v>
      </c>
      <c r="G228" s="267">
        <v>46022</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2"/>
      <c r="D229" s="307"/>
      <c r="E229" s="307"/>
      <c r="F229" s="180">
        <v>44927</v>
      </c>
      <c r="G229" s="267">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594</v>
      </c>
      <c r="B230" s="13" t="s">
        <v>72</v>
      </c>
      <c r="C230" s="313" t="s">
        <v>644</v>
      </c>
      <c r="D230" s="313" t="s">
        <v>784</v>
      </c>
      <c r="E230" s="313" t="s">
        <v>94</v>
      </c>
      <c r="F230" s="178">
        <v>44927</v>
      </c>
      <c r="G230" s="179">
        <v>46022</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478</v>
      </c>
      <c r="B231" s="13" t="s">
        <v>177</v>
      </c>
      <c r="C231" s="314"/>
      <c r="D231" s="314"/>
      <c r="E231" s="314"/>
      <c r="F231" s="180">
        <v>44927</v>
      </c>
      <c r="G231" s="267">
        <v>46022</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714</v>
      </c>
      <c r="C232" s="307"/>
      <c r="D232" s="307"/>
      <c r="E232" s="307"/>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52" t="s">
        <v>553</v>
      </c>
      <c r="B233" s="365"/>
      <c r="C233" s="365"/>
      <c r="D233" s="365"/>
      <c r="E233" s="365"/>
      <c r="F233" s="365"/>
      <c r="G233" s="365"/>
      <c r="H233" s="365"/>
      <c r="I233" s="365"/>
      <c r="J233" s="365"/>
      <c r="K233" s="365"/>
      <c r="L233" s="365"/>
      <c r="M233" s="365"/>
      <c r="N233" s="365"/>
      <c r="O233" s="365"/>
      <c r="P233" s="365"/>
      <c r="Q233" s="365"/>
      <c r="R233" s="365"/>
      <c r="S233" s="365"/>
      <c r="T233" s="365"/>
      <c r="U233" s="365"/>
      <c r="V233" s="365"/>
      <c r="W233" s="365"/>
      <c r="X233" s="365"/>
      <c r="Y233" s="365"/>
      <c r="Z233" s="365"/>
      <c r="AA233" s="365"/>
      <c r="AB233" s="365"/>
      <c r="AC233" s="365"/>
      <c r="AD233" s="365"/>
      <c r="AE233" s="365"/>
      <c r="AF233" s="365"/>
      <c r="AG233" s="365"/>
      <c r="AH233" s="366"/>
    </row>
    <row r="234" spans="1:34" s="2" customFormat="1" ht="78.75" x14ac:dyDescent="0.25">
      <c r="A234" s="20" t="s">
        <v>595</v>
      </c>
      <c r="B234" s="13" t="s">
        <v>73</v>
      </c>
      <c r="C234" s="313" t="s">
        <v>644</v>
      </c>
      <c r="D234" s="313" t="s">
        <v>784</v>
      </c>
      <c r="E234" s="313" t="s">
        <v>95</v>
      </c>
      <c r="F234" s="178">
        <v>44927</v>
      </c>
      <c r="G234" s="179">
        <v>46022</v>
      </c>
      <c r="H234" s="259">
        <f>K234</f>
        <v>100</v>
      </c>
      <c r="I234" s="259">
        <f t="shared" ref="I234:L234" si="81">I235</f>
        <v>0</v>
      </c>
      <c r="J234" s="259">
        <f t="shared" si="81"/>
        <v>0</v>
      </c>
      <c r="K234" s="259">
        <f>K235+K237</f>
        <v>100</v>
      </c>
      <c r="L234" s="259">
        <f t="shared" si="81"/>
        <v>0</v>
      </c>
      <c r="M234" s="259">
        <f>P234</f>
        <v>100</v>
      </c>
      <c r="N234" s="259">
        <f>N235</f>
        <v>0</v>
      </c>
      <c r="O234" s="259">
        <f t="shared" ref="O234:Q234" si="82">O235</f>
        <v>0</v>
      </c>
      <c r="P234" s="259">
        <f>P235+P237</f>
        <v>100</v>
      </c>
      <c r="Q234" s="259">
        <f t="shared" si="82"/>
        <v>0</v>
      </c>
      <c r="R234" s="259">
        <f>U234</f>
        <v>100</v>
      </c>
      <c r="S234" s="259">
        <f>S235</f>
        <v>0</v>
      </c>
      <c r="T234" s="259">
        <f t="shared" ref="T234:V234" si="83">T235</f>
        <v>0</v>
      </c>
      <c r="U234" s="259">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471</v>
      </c>
      <c r="B235" s="13" t="s">
        <v>178</v>
      </c>
      <c r="C235" s="314"/>
      <c r="D235" s="314"/>
      <c r="E235" s="314"/>
      <c r="F235" s="180">
        <v>44927</v>
      </c>
      <c r="G235" s="267">
        <v>46022</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715</v>
      </c>
      <c r="C236" s="307"/>
      <c r="D236" s="307"/>
      <c r="E236" s="307"/>
      <c r="F236" s="180">
        <v>44927</v>
      </c>
      <c r="G236" s="267">
        <v>46022</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596</v>
      </c>
      <c r="B237" s="4" t="s">
        <v>457</v>
      </c>
      <c r="C237" s="246" t="s">
        <v>644</v>
      </c>
      <c r="D237" s="246" t="s">
        <v>784</v>
      </c>
      <c r="E237" s="246"/>
      <c r="F237" s="180">
        <v>44927</v>
      </c>
      <c r="G237" s="267">
        <v>46022</v>
      </c>
      <c r="H237" s="248">
        <f>K237</f>
        <v>50</v>
      </c>
      <c r="I237" s="248"/>
      <c r="J237" s="248">
        <v>0</v>
      </c>
      <c r="K237" s="248">
        <v>50</v>
      </c>
      <c r="L237" s="248"/>
      <c r="M237" s="248">
        <f>P237</f>
        <v>50</v>
      </c>
      <c r="N237" s="248"/>
      <c r="O237" s="248">
        <v>0</v>
      </c>
      <c r="P237" s="248">
        <v>50</v>
      </c>
      <c r="Q237" s="249"/>
      <c r="R237" s="248">
        <f>U237</f>
        <v>50</v>
      </c>
      <c r="S237" s="248"/>
      <c r="T237" s="248">
        <v>0</v>
      </c>
      <c r="U237" s="248">
        <v>50</v>
      </c>
      <c r="V237" s="247"/>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716</v>
      </c>
      <c r="C238" s="246" t="s">
        <v>644</v>
      </c>
      <c r="D238" s="246" t="s">
        <v>784</v>
      </c>
      <c r="E238" s="246"/>
      <c r="F238" s="180">
        <v>44927</v>
      </c>
      <c r="G238" s="267">
        <v>46022</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597</v>
      </c>
      <c r="B239" s="13" t="s">
        <v>74</v>
      </c>
      <c r="C239" s="313" t="s">
        <v>644</v>
      </c>
      <c r="D239" s="313" t="s">
        <v>784</v>
      </c>
      <c r="E239" s="313" t="s">
        <v>96</v>
      </c>
      <c r="F239" s="178">
        <v>44927</v>
      </c>
      <c r="G239" s="179">
        <v>46022</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479</v>
      </c>
      <c r="B240" s="13" t="s">
        <v>179</v>
      </c>
      <c r="C240" s="314"/>
      <c r="D240" s="314"/>
      <c r="E240" s="314"/>
      <c r="F240" s="180">
        <v>44927</v>
      </c>
      <c r="G240" s="267">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717</v>
      </c>
      <c r="C241" s="307"/>
      <c r="D241" s="307"/>
      <c r="E241" s="307"/>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598</v>
      </c>
      <c r="B242" s="13" t="s">
        <v>75</v>
      </c>
      <c r="C242" s="313" t="s">
        <v>644</v>
      </c>
      <c r="D242" s="313" t="s">
        <v>784</v>
      </c>
      <c r="E242" s="313" t="s">
        <v>96</v>
      </c>
      <c r="F242" s="178">
        <v>44927</v>
      </c>
      <c r="G242" s="179">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480</v>
      </c>
      <c r="B243" s="13" t="s">
        <v>181</v>
      </c>
      <c r="C243" s="314"/>
      <c r="D243" s="314"/>
      <c r="E243" s="314"/>
      <c r="F243" s="180">
        <v>44927</v>
      </c>
      <c r="G243" s="267">
        <v>46022</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718</v>
      </c>
      <c r="C244" s="307"/>
      <c r="D244" s="307"/>
      <c r="E244" s="307"/>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599</v>
      </c>
      <c r="B245" s="13" t="s">
        <v>76</v>
      </c>
      <c r="C245" s="313" t="s">
        <v>644</v>
      </c>
      <c r="D245" s="313" t="s">
        <v>784</v>
      </c>
      <c r="E245" s="313" t="s">
        <v>97</v>
      </c>
      <c r="F245" s="178">
        <v>44927</v>
      </c>
      <c r="G245" s="179">
        <v>46022</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472</v>
      </c>
      <c r="B246" s="13" t="s">
        <v>182</v>
      </c>
      <c r="C246" s="314"/>
      <c r="D246" s="314"/>
      <c r="E246" s="314"/>
      <c r="F246" s="180">
        <v>44927</v>
      </c>
      <c r="G246" s="267">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719</v>
      </c>
      <c r="C247" s="307"/>
      <c r="D247" s="307"/>
      <c r="E247" s="307"/>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600</v>
      </c>
      <c r="B248" s="13" t="s">
        <v>460</v>
      </c>
      <c r="C248" s="313" t="s">
        <v>644</v>
      </c>
      <c r="D248" s="313" t="s">
        <v>784</v>
      </c>
      <c r="E248" s="313" t="s">
        <v>98</v>
      </c>
      <c r="F248" s="178">
        <v>44927</v>
      </c>
      <c r="G248" s="179">
        <v>46022</v>
      </c>
      <c r="H248" s="209">
        <f>K248</f>
        <v>2000</v>
      </c>
      <c r="I248" s="209">
        <f t="shared" ref="I248:V248" si="84">I249</f>
        <v>0</v>
      </c>
      <c r="J248" s="209">
        <f t="shared" si="84"/>
        <v>0</v>
      </c>
      <c r="K248" s="209">
        <f>K249+K251+K253</f>
        <v>2000</v>
      </c>
      <c r="L248" s="286">
        <f t="shared" si="84"/>
        <v>0</v>
      </c>
      <c r="M248" s="209">
        <f>P248</f>
        <v>2000</v>
      </c>
      <c r="N248" s="209">
        <f t="shared" si="84"/>
        <v>0</v>
      </c>
      <c r="O248" s="209">
        <f t="shared" si="84"/>
        <v>0</v>
      </c>
      <c r="P248" s="209">
        <f>P249+P251+P253</f>
        <v>2000</v>
      </c>
      <c r="Q248" s="286">
        <f t="shared" si="84"/>
        <v>0</v>
      </c>
      <c r="R248" s="209">
        <f>U248</f>
        <v>2000</v>
      </c>
      <c r="S248" s="209">
        <f t="shared" si="84"/>
        <v>0</v>
      </c>
      <c r="T248" s="209">
        <f t="shared" si="84"/>
        <v>0</v>
      </c>
      <c r="U248" s="209">
        <f>U249+U251+U253</f>
        <v>2000</v>
      </c>
      <c r="V248" s="286">
        <f t="shared" si="84"/>
        <v>0</v>
      </c>
      <c r="W248" s="273"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481</v>
      </c>
      <c r="B249" s="13" t="s">
        <v>542</v>
      </c>
      <c r="C249" s="314"/>
      <c r="D249" s="314"/>
      <c r="E249" s="314"/>
      <c r="F249" s="180">
        <v>44927</v>
      </c>
      <c r="G249" s="267">
        <v>46022</v>
      </c>
      <c r="H249" s="35">
        <f>I249+J249+K249+L249</f>
        <v>650</v>
      </c>
      <c r="I249" s="35">
        <v>0</v>
      </c>
      <c r="J249" s="35">
        <v>0</v>
      </c>
      <c r="K249" s="35">
        <v>650</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720</v>
      </c>
      <c r="C250" s="314"/>
      <c r="D250" s="314"/>
      <c r="E250" s="314"/>
      <c r="F250" s="180">
        <v>44927</v>
      </c>
      <c r="G250" s="267">
        <v>46022</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601</v>
      </c>
      <c r="B251" s="4" t="s">
        <v>458</v>
      </c>
      <c r="C251" s="314"/>
      <c r="D251" s="314"/>
      <c r="E251" s="314"/>
      <c r="F251" s="180">
        <v>44927</v>
      </c>
      <c r="G251" s="267">
        <v>46022</v>
      </c>
      <c r="H251" s="35">
        <f>J251+K251</f>
        <v>950</v>
      </c>
      <c r="I251" s="35"/>
      <c r="J251" s="35">
        <v>0</v>
      </c>
      <c r="K251" s="35">
        <v>950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721</v>
      </c>
      <c r="C252" s="314"/>
      <c r="D252" s="314"/>
      <c r="E252" s="314"/>
      <c r="F252" s="180">
        <v>44927</v>
      </c>
      <c r="G252" s="267">
        <v>46022</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602</v>
      </c>
      <c r="B253" s="4" t="s">
        <v>459</v>
      </c>
      <c r="C253" s="314"/>
      <c r="D253" s="314"/>
      <c r="E253" s="314"/>
      <c r="F253" s="180">
        <v>44927</v>
      </c>
      <c r="G253" s="267">
        <v>46022</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0" t="s">
        <v>722</v>
      </c>
      <c r="C254" s="307"/>
      <c r="D254" s="307"/>
      <c r="E254" s="307"/>
      <c r="F254" s="180">
        <v>44927</v>
      </c>
      <c r="G254" s="267">
        <v>46022</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52" t="s">
        <v>554</v>
      </c>
      <c r="B255" s="353"/>
      <c r="C255" s="353"/>
      <c r="D255" s="353"/>
      <c r="E255" s="353"/>
      <c r="F255" s="353"/>
      <c r="G255" s="353"/>
      <c r="H255" s="353"/>
      <c r="I255" s="353"/>
      <c r="J255" s="353"/>
      <c r="K255" s="353"/>
      <c r="L255" s="353"/>
      <c r="M255" s="353"/>
      <c r="N255" s="353"/>
      <c r="O255" s="353"/>
      <c r="P255" s="353"/>
      <c r="Q255" s="353"/>
      <c r="R255" s="353"/>
      <c r="S255" s="353"/>
      <c r="T255" s="353"/>
      <c r="U255" s="353"/>
      <c r="V255" s="353"/>
      <c r="W255" s="353"/>
      <c r="X255" s="353"/>
      <c r="Y255" s="353"/>
      <c r="Z255" s="353"/>
      <c r="AA255" s="353"/>
      <c r="AB255" s="353"/>
      <c r="AC255" s="353"/>
      <c r="AD255" s="353"/>
      <c r="AE255" s="353"/>
      <c r="AF255" s="353"/>
      <c r="AG255" s="353"/>
      <c r="AH255" s="354"/>
    </row>
    <row r="256" spans="1:34" s="2" customFormat="1" ht="63" x14ac:dyDescent="0.25">
      <c r="A256" s="20" t="s">
        <v>603</v>
      </c>
      <c r="B256" s="13" t="s">
        <v>77</v>
      </c>
      <c r="C256" s="313" t="s">
        <v>644</v>
      </c>
      <c r="D256" s="313" t="s">
        <v>784</v>
      </c>
      <c r="E256" s="313" t="s">
        <v>99</v>
      </c>
      <c r="F256" s="178">
        <v>44927</v>
      </c>
      <c r="G256" s="179">
        <v>46022</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473</v>
      </c>
      <c r="B257" s="13" t="s">
        <v>183</v>
      </c>
      <c r="C257" s="314"/>
      <c r="D257" s="314"/>
      <c r="E257" s="314"/>
      <c r="F257" s="180">
        <v>44927</v>
      </c>
      <c r="G257" s="267">
        <v>46022</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723</v>
      </c>
      <c r="C258" s="307"/>
      <c r="D258" s="307"/>
      <c r="E258" s="307"/>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604</v>
      </c>
      <c r="B259" s="13" t="s">
        <v>100</v>
      </c>
      <c r="C259" s="313" t="s">
        <v>644</v>
      </c>
      <c r="D259" s="313" t="s">
        <v>784</v>
      </c>
      <c r="E259" s="313" t="s">
        <v>162</v>
      </c>
      <c r="F259" s="178">
        <v>44927</v>
      </c>
      <c r="G259" s="179">
        <v>46022</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474</v>
      </c>
      <c r="B260" s="13" t="s">
        <v>184</v>
      </c>
      <c r="C260" s="314"/>
      <c r="D260" s="314"/>
      <c r="E260" s="314"/>
      <c r="F260" s="180">
        <v>44927</v>
      </c>
      <c r="G260" s="267">
        <v>46022</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724</v>
      </c>
      <c r="C261" s="307"/>
      <c r="D261" s="307"/>
      <c r="E261" s="307"/>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13" t="s">
        <v>644</v>
      </c>
      <c r="D262" s="313" t="s">
        <v>784</v>
      </c>
      <c r="E262" s="313" t="s">
        <v>101</v>
      </c>
      <c r="F262" s="178">
        <v>44927</v>
      </c>
      <c r="G262" s="179">
        <v>46022</v>
      </c>
      <c r="H262" s="280">
        <f>I262+J262+K262+L262</f>
        <v>250</v>
      </c>
      <c r="I262" s="280">
        <f>I263+I264+I265+I266</f>
        <v>0</v>
      </c>
      <c r="J262" s="280">
        <f t="shared" ref="J262:L262" si="85">J263+J264+J265+J266</f>
        <v>0</v>
      </c>
      <c r="K262" s="280">
        <f t="shared" si="85"/>
        <v>250</v>
      </c>
      <c r="L262" s="280">
        <f t="shared" si="85"/>
        <v>0</v>
      </c>
      <c r="M262" s="280">
        <f>N262+O262+P262+Q262</f>
        <v>250</v>
      </c>
      <c r="N262" s="280">
        <f>N263+N264+N265+N266</f>
        <v>0</v>
      </c>
      <c r="O262" s="280">
        <f t="shared" ref="O262:Q262" si="86">O263+O264+O265+O266</f>
        <v>0</v>
      </c>
      <c r="P262" s="280">
        <f t="shared" si="86"/>
        <v>250</v>
      </c>
      <c r="Q262" s="280">
        <f t="shared" si="86"/>
        <v>0</v>
      </c>
      <c r="R262" s="280">
        <f>S262+T262+U262+V262</f>
        <v>250</v>
      </c>
      <c r="S262" s="280">
        <f>S263+S264+S265+S266</f>
        <v>0</v>
      </c>
      <c r="T262" s="280">
        <f t="shared" ref="T262:V262" si="87">T263+T264+T265+T266</f>
        <v>0</v>
      </c>
      <c r="U262" s="280">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483</v>
      </c>
      <c r="B263" s="13" t="s">
        <v>185</v>
      </c>
      <c r="C263" s="314"/>
      <c r="D263" s="314"/>
      <c r="E263" s="314"/>
      <c r="F263" s="180">
        <v>44927</v>
      </c>
      <c r="G263" s="267">
        <v>46022</v>
      </c>
      <c r="H263" s="282">
        <f t="shared" ref="H263:H266" si="88">I263+J263+K263+L263</f>
        <v>30</v>
      </c>
      <c r="I263" s="282">
        <v>0</v>
      </c>
      <c r="J263" s="282">
        <v>0</v>
      </c>
      <c r="K263" s="282">
        <v>30</v>
      </c>
      <c r="L263" s="282">
        <v>0</v>
      </c>
      <c r="M263" s="282">
        <f t="shared" ref="M263:M266" si="89">N263+O263+P263+Q263</f>
        <v>30</v>
      </c>
      <c r="N263" s="282">
        <v>0</v>
      </c>
      <c r="O263" s="282">
        <v>0</v>
      </c>
      <c r="P263" s="282">
        <v>30</v>
      </c>
      <c r="Q263" s="282">
        <v>0</v>
      </c>
      <c r="R263" s="282">
        <f t="shared" ref="R263:R265" si="90">S263+T263+U263+V263</f>
        <v>30</v>
      </c>
      <c r="S263" s="282">
        <v>0</v>
      </c>
      <c r="T263" s="282">
        <v>0</v>
      </c>
      <c r="U263" s="282">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605</v>
      </c>
      <c r="B264" s="13" t="s">
        <v>186</v>
      </c>
      <c r="C264" s="314"/>
      <c r="D264" s="314"/>
      <c r="E264" s="314"/>
      <c r="F264" s="180">
        <v>44927</v>
      </c>
      <c r="G264" s="267">
        <v>46022</v>
      </c>
      <c r="H264" s="282">
        <f t="shared" si="88"/>
        <v>35</v>
      </c>
      <c r="I264" s="282">
        <v>0</v>
      </c>
      <c r="J264" s="282">
        <v>0</v>
      </c>
      <c r="K264" s="282">
        <v>35</v>
      </c>
      <c r="L264" s="282">
        <v>0</v>
      </c>
      <c r="M264" s="282">
        <f t="shared" si="89"/>
        <v>35</v>
      </c>
      <c r="N264" s="282">
        <v>0</v>
      </c>
      <c r="O264" s="282">
        <v>0</v>
      </c>
      <c r="P264" s="282">
        <v>35</v>
      </c>
      <c r="Q264" s="282">
        <v>0</v>
      </c>
      <c r="R264" s="282">
        <f t="shared" si="90"/>
        <v>35</v>
      </c>
      <c r="S264" s="282">
        <v>0</v>
      </c>
      <c r="T264" s="282">
        <v>0</v>
      </c>
      <c r="U264" s="282">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482</v>
      </c>
      <c r="B265" s="4" t="s">
        <v>380</v>
      </c>
      <c r="C265" s="314"/>
      <c r="D265" s="314"/>
      <c r="E265" s="314"/>
      <c r="F265" s="180">
        <v>44927</v>
      </c>
      <c r="G265" s="267">
        <v>46022</v>
      </c>
      <c r="H265" s="282">
        <v>185</v>
      </c>
      <c r="I265" s="282">
        <v>0</v>
      </c>
      <c r="J265" s="282">
        <v>0</v>
      </c>
      <c r="K265" s="282">
        <v>185</v>
      </c>
      <c r="L265" s="282">
        <v>0</v>
      </c>
      <c r="M265" s="282">
        <f t="shared" si="89"/>
        <v>185</v>
      </c>
      <c r="N265" s="282">
        <v>0</v>
      </c>
      <c r="O265" s="282">
        <v>0</v>
      </c>
      <c r="P265" s="282">
        <v>185</v>
      </c>
      <c r="Q265" s="282">
        <v>0</v>
      </c>
      <c r="R265" s="282">
        <f t="shared" si="90"/>
        <v>185</v>
      </c>
      <c r="S265" s="282">
        <v>0</v>
      </c>
      <c r="T265" s="282">
        <v>0</v>
      </c>
      <c r="U265" s="282">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392</v>
      </c>
      <c r="B266" s="4" t="s">
        <v>393</v>
      </c>
      <c r="C266" s="314"/>
      <c r="D266" s="314"/>
      <c r="E266" s="314"/>
      <c r="F266" s="180">
        <v>44927</v>
      </c>
      <c r="G266" s="267">
        <v>46022</v>
      </c>
      <c r="H266" s="282">
        <f t="shared" si="88"/>
        <v>0</v>
      </c>
      <c r="I266" s="282">
        <v>0</v>
      </c>
      <c r="J266" s="282">
        <v>0</v>
      </c>
      <c r="K266" s="282">
        <v>0</v>
      </c>
      <c r="L266" s="282">
        <v>0</v>
      </c>
      <c r="M266" s="282">
        <f t="shared" si="89"/>
        <v>0</v>
      </c>
      <c r="N266" s="282">
        <v>0</v>
      </c>
      <c r="O266" s="282">
        <v>0</v>
      </c>
      <c r="P266" s="282">
        <v>0</v>
      </c>
      <c r="Q266" s="282">
        <v>0</v>
      </c>
      <c r="R266" s="282">
        <v>0</v>
      </c>
      <c r="S266" s="282">
        <v>0</v>
      </c>
      <c r="T266" s="282">
        <v>0</v>
      </c>
      <c r="U266" s="282">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725</v>
      </c>
      <c r="C267" s="307"/>
      <c r="D267" s="307"/>
      <c r="E267" s="307"/>
      <c r="F267" s="180">
        <v>44927</v>
      </c>
      <c r="G267" s="267">
        <v>46022</v>
      </c>
      <c r="H267" s="281"/>
      <c r="I267" s="281"/>
      <c r="J267" s="281"/>
      <c r="K267" s="281"/>
      <c r="L267" s="281"/>
      <c r="M267" s="281"/>
      <c r="N267" s="281"/>
      <c r="O267" s="281"/>
      <c r="P267" s="281"/>
      <c r="Q267" s="281"/>
      <c r="R267" s="281"/>
      <c r="S267" s="281"/>
      <c r="T267" s="281"/>
      <c r="U267" s="281"/>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606</v>
      </c>
      <c r="B268" s="13" t="s">
        <v>79</v>
      </c>
      <c r="C268" s="313" t="s">
        <v>644</v>
      </c>
      <c r="D268" s="313" t="s">
        <v>784</v>
      </c>
      <c r="E268" s="313" t="s">
        <v>102</v>
      </c>
      <c r="F268" s="178">
        <v>44927</v>
      </c>
      <c r="G268" s="179">
        <v>46022</v>
      </c>
      <c r="H268" s="259">
        <f t="shared" ref="H268:V268" si="91">H269</f>
        <v>150</v>
      </c>
      <c r="I268" s="259">
        <f t="shared" si="91"/>
        <v>0</v>
      </c>
      <c r="J268" s="259">
        <f t="shared" si="91"/>
        <v>0</v>
      </c>
      <c r="K268" s="259">
        <f t="shared" si="91"/>
        <v>150</v>
      </c>
      <c r="L268" s="259">
        <f t="shared" si="91"/>
        <v>0</v>
      </c>
      <c r="M268" s="259">
        <f t="shared" si="91"/>
        <v>150</v>
      </c>
      <c r="N268" s="259">
        <f t="shared" si="91"/>
        <v>0</v>
      </c>
      <c r="O268" s="259">
        <f t="shared" si="91"/>
        <v>0</v>
      </c>
      <c r="P268" s="259">
        <f t="shared" si="91"/>
        <v>150</v>
      </c>
      <c r="Q268" s="259">
        <f t="shared" si="91"/>
        <v>0</v>
      </c>
      <c r="R268" s="259">
        <f t="shared" si="91"/>
        <v>150</v>
      </c>
      <c r="S268" s="259">
        <f t="shared" si="91"/>
        <v>0</v>
      </c>
      <c r="T268" s="259">
        <f t="shared" si="91"/>
        <v>0</v>
      </c>
      <c r="U268" s="259">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484</v>
      </c>
      <c r="B269" s="13" t="s">
        <v>187</v>
      </c>
      <c r="C269" s="314"/>
      <c r="D269" s="314"/>
      <c r="E269" s="409"/>
      <c r="F269" s="180">
        <v>44927</v>
      </c>
      <c r="G269" s="267">
        <v>46022</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726</v>
      </c>
      <c r="C270" s="307"/>
      <c r="D270" s="307"/>
      <c r="E270" s="410"/>
      <c r="F270" s="180">
        <v>44927</v>
      </c>
      <c r="G270" s="267">
        <v>46022</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607</v>
      </c>
      <c r="B271" s="13" t="s">
        <v>80</v>
      </c>
      <c r="C271" s="313" t="s">
        <v>644</v>
      </c>
      <c r="D271" s="313" t="s">
        <v>784</v>
      </c>
      <c r="E271" s="313" t="s">
        <v>103</v>
      </c>
      <c r="F271" s="178">
        <v>44927</v>
      </c>
      <c r="G271" s="179">
        <v>46022</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475</v>
      </c>
      <c r="B272" s="13" t="s">
        <v>180</v>
      </c>
      <c r="C272" s="314"/>
      <c r="D272" s="314"/>
      <c r="E272" s="314"/>
      <c r="F272" s="180">
        <v>44927</v>
      </c>
      <c r="G272" s="267">
        <v>46022</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727</v>
      </c>
      <c r="C273" s="307"/>
      <c r="D273" s="307"/>
      <c r="E273" s="307"/>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608</v>
      </c>
      <c r="B274" s="13" t="s">
        <v>524</v>
      </c>
      <c r="C274" s="313" t="s">
        <v>644</v>
      </c>
      <c r="D274" s="313" t="s">
        <v>784</v>
      </c>
      <c r="E274" s="313"/>
      <c r="F274" s="278">
        <v>44927</v>
      </c>
      <c r="G274" s="279">
        <v>46022</v>
      </c>
      <c r="H274" s="259">
        <f>H275</f>
        <v>185.5</v>
      </c>
      <c r="I274" s="259">
        <f t="shared" ref="I274:J274" si="92">I275</f>
        <v>0</v>
      </c>
      <c r="J274" s="259">
        <f t="shared" si="92"/>
        <v>181.8</v>
      </c>
      <c r="K274" s="259">
        <f>K275</f>
        <v>3.7</v>
      </c>
      <c r="L274" s="259">
        <f>L275</f>
        <v>0</v>
      </c>
      <c r="M274" s="259">
        <f>M275</f>
        <v>185.5</v>
      </c>
      <c r="N274" s="259">
        <f t="shared" ref="N274" si="93">N275</f>
        <v>0</v>
      </c>
      <c r="O274" s="259">
        <f>O275</f>
        <v>181.8</v>
      </c>
      <c r="P274" s="259">
        <f>P275</f>
        <v>3.7</v>
      </c>
      <c r="Q274" s="259">
        <f>Q275</f>
        <v>0</v>
      </c>
      <c r="R274" s="259">
        <f>R275</f>
        <v>185.5</v>
      </c>
      <c r="S274" s="259">
        <f t="shared" ref="S274" si="94">S275</f>
        <v>0</v>
      </c>
      <c r="T274" s="259">
        <f>T275</f>
        <v>181.8</v>
      </c>
      <c r="U274" s="259">
        <f>U275</f>
        <v>3.7</v>
      </c>
      <c r="V274" s="268">
        <f>V275</f>
        <v>0</v>
      </c>
      <c r="W274" s="273"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485</v>
      </c>
      <c r="B275" s="4" t="s">
        <v>443</v>
      </c>
      <c r="C275" s="314"/>
      <c r="D275" s="314"/>
      <c r="E275" s="391"/>
      <c r="F275" s="283">
        <v>44927</v>
      </c>
      <c r="G275" s="284">
        <v>46022</v>
      </c>
      <c r="H275" s="260">
        <f>J275+K275</f>
        <v>185.5</v>
      </c>
      <c r="I275" s="260">
        <v>0</v>
      </c>
      <c r="J275" s="260">
        <v>181.8</v>
      </c>
      <c r="K275" s="260">
        <v>3.7</v>
      </c>
      <c r="L275" s="260">
        <v>0</v>
      </c>
      <c r="M275" s="260">
        <f>O275+P275</f>
        <v>185.5</v>
      </c>
      <c r="N275" s="260">
        <v>0</v>
      </c>
      <c r="O275" s="260">
        <v>181.8</v>
      </c>
      <c r="P275" s="260">
        <v>3.7</v>
      </c>
      <c r="Q275" s="260">
        <v>0</v>
      </c>
      <c r="R275" s="260">
        <f>T275+U275</f>
        <v>185.5</v>
      </c>
      <c r="S275" s="260">
        <v>0</v>
      </c>
      <c r="T275" s="260">
        <v>181.8</v>
      </c>
      <c r="U275" s="260">
        <v>3.7</v>
      </c>
      <c r="V275" s="269">
        <v>0</v>
      </c>
      <c r="W275" s="274"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728</v>
      </c>
      <c r="C276" s="307"/>
      <c r="D276" s="307"/>
      <c r="E276" s="346"/>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33" t="s">
        <v>104</v>
      </c>
      <c r="B277" s="334"/>
      <c r="C277" s="335"/>
      <c r="D277" s="110"/>
      <c r="E277" s="110"/>
      <c r="F277" s="152"/>
      <c r="G277" s="53"/>
      <c r="H277" s="40">
        <f>I277+J277+K277+L277</f>
        <v>2711.5</v>
      </c>
      <c r="I277" s="40">
        <f>I197+I206+I234+I248+I262+I268</f>
        <v>0</v>
      </c>
      <c r="J277" s="40">
        <f>J274</f>
        <v>181.8</v>
      </c>
      <c r="K277" s="40">
        <f>K197+K206+K234+K248+K262+K268+K274</f>
        <v>2529.6999999999998</v>
      </c>
      <c r="L277" s="40">
        <f>L197+L206+L234+L248+L262+L268</f>
        <v>0</v>
      </c>
      <c r="M277" s="40">
        <f>N277+O277+P277+Q277</f>
        <v>2711.5</v>
      </c>
      <c r="N277" s="40">
        <f>N197+N206+N234+N248+N262+N268</f>
        <v>0</v>
      </c>
      <c r="O277" s="40">
        <f>O274</f>
        <v>181.8</v>
      </c>
      <c r="P277" s="40">
        <f>P197+P206+P234+P248+P262+P268+P274</f>
        <v>2529.6999999999998</v>
      </c>
      <c r="Q277" s="40">
        <f>Q197+Q206+Q234+Q248+Q262+Q268</f>
        <v>0</v>
      </c>
      <c r="R277" s="40">
        <f>S277+T277+U277+V277</f>
        <v>2711.5</v>
      </c>
      <c r="S277" s="40">
        <f>S197+S206+S234+S248+S262+S268</f>
        <v>0</v>
      </c>
      <c r="T277" s="40">
        <f>T274</f>
        <v>181.8</v>
      </c>
      <c r="U277" s="40">
        <f>U197+U206+U234+U248+U262+U268+U274</f>
        <v>2529.6999999999998</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67" t="s">
        <v>456</v>
      </c>
      <c r="B278" s="406"/>
      <c r="C278" s="406"/>
      <c r="D278" s="406"/>
      <c r="E278" s="406"/>
      <c r="F278" s="406"/>
      <c r="G278" s="406"/>
      <c r="H278" s="406"/>
      <c r="I278" s="406"/>
      <c r="J278" s="406"/>
      <c r="K278" s="406"/>
      <c r="L278" s="406"/>
      <c r="M278" s="406"/>
      <c r="N278" s="406"/>
      <c r="O278" s="406"/>
      <c r="P278" s="406"/>
      <c r="Q278" s="406"/>
      <c r="R278" s="406"/>
      <c r="S278" s="406"/>
      <c r="T278" s="406"/>
      <c r="U278" s="406"/>
      <c r="V278" s="406"/>
      <c r="W278" s="406"/>
      <c r="X278" s="406"/>
      <c r="Y278" s="406"/>
      <c r="Z278" s="406"/>
      <c r="AA278" s="406"/>
      <c r="AB278" s="406"/>
      <c r="AC278" s="406"/>
      <c r="AD278" s="406"/>
      <c r="AE278" s="406"/>
      <c r="AF278" s="406"/>
      <c r="AG278" s="406"/>
      <c r="AH278" s="407"/>
    </row>
    <row r="279" spans="1:35" s="3" customFormat="1" ht="54" customHeight="1" x14ac:dyDescent="0.25">
      <c r="A279" s="159"/>
      <c r="B279" s="352" t="s">
        <v>555</v>
      </c>
      <c r="C279" s="353"/>
      <c r="D279" s="353"/>
      <c r="E279" s="353"/>
      <c r="F279" s="353"/>
      <c r="G279" s="353"/>
      <c r="H279" s="353"/>
      <c r="I279" s="353"/>
      <c r="J279" s="353"/>
      <c r="K279" s="353"/>
      <c r="L279" s="353"/>
      <c r="M279" s="353"/>
      <c r="N279" s="353"/>
      <c r="O279" s="353"/>
      <c r="P279" s="353"/>
      <c r="Q279" s="353"/>
      <c r="R279" s="353"/>
      <c r="S279" s="353"/>
      <c r="T279" s="353"/>
      <c r="U279" s="353"/>
      <c r="V279" s="353"/>
      <c r="W279" s="353"/>
      <c r="X279" s="353"/>
      <c r="Y279" s="353"/>
      <c r="Z279" s="353"/>
      <c r="AA279" s="353"/>
      <c r="AB279" s="353"/>
      <c r="AC279" s="353"/>
      <c r="AD279" s="353"/>
      <c r="AE279" s="353"/>
      <c r="AF279" s="353"/>
      <c r="AG279" s="353"/>
      <c r="AH279" s="354"/>
    </row>
    <row r="280" spans="1:35" s="2" customFormat="1" ht="47.25" x14ac:dyDescent="0.25">
      <c r="A280" s="20" t="s">
        <v>609</v>
      </c>
      <c r="B280" s="13" t="s">
        <v>81</v>
      </c>
      <c r="C280" s="379" t="s">
        <v>644</v>
      </c>
      <c r="D280" s="379" t="s">
        <v>661</v>
      </c>
      <c r="E280" s="313" t="s">
        <v>386</v>
      </c>
      <c r="F280" s="180">
        <v>44927</v>
      </c>
      <c r="G280" s="267">
        <v>46022</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486</v>
      </c>
      <c r="B281" s="4" t="s">
        <v>259</v>
      </c>
      <c r="C281" s="314"/>
      <c r="D281" s="314"/>
      <c r="E281" s="314"/>
      <c r="F281" s="180">
        <v>44927</v>
      </c>
      <c r="G281" s="267">
        <v>46022</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610</v>
      </c>
      <c r="B282" s="4" t="s">
        <v>260</v>
      </c>
      <c r="C282" s="314"/>
      <c r="D282" s="314"/>
      <c r="E282" s="314"/>
      <c r="F282" s="180">
        <v>44927</v>
      </c>
      <c r="G282" s="267">
        <v>46022</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611</v>
      </c>
      <c r="B283" s="4" t="s">
        <v>261</v>
      </c>
      <c r="C283" s="314"/>
      <c r="D283" s="314"/>
      <c r="E283" s="314"/>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729</v>
      </c>
      <c r="C284" s="307"/>
      <c r="D284" s="307"/>
      <c r="E284" s="307"/>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612</v>
      </c>
      <c r="B285" s="13" t="s">
        <v>82</v>
      </c>
      <c r="C285" s="379" t="s">
        <v>644</v>
      </c>
      <c r="D285" s="408" t="s">
        <v>662</v>
      </c>
      <c r="E285" s="313" t="s">
        <v>387</v>
      </c>
      <c r="F285" s="180">
        <v>44927</v>
      </c>
      <c r="G285" s="267">
        <v>46022</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487</v>
      </c>
      <c r="B286" s="4" t="s">
        <v>262</v>
      </c>
      <c r="C286" s="314"/>
      <c r="D286" s="381"/>
      <c r="E286" s="314"/>
      <c r="F286" s="180">
        <v>44927</v>
      </c>
      <c r="G286" s="267">
        <v>46022</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613</v>
      </c>
      <c r="B287" s="4" t="s">
        <v>337</v>
      </c>
      <c r="C287" s="314"/>
      <c r="D287" s="380"/>
      <c r="E287" s="307"/>
      <c r="F287" s="180">
        <v>44927</v>
      </c>
      <c r="G287" s="267">
        <v>46022</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614</v>
      </c>
      <c r="B288" s="4" t="s">
        <v>263</v>
      </c>
      <c r="C288" s="314"/>
      <c r="D288" s="92" t="s">
        <v>567</v>
      </c>
      <c r="E288" s="57"/>
      <c r="F288" s="180">
        <v>44927</v>
      </c>
      <c r="G288" s="267">
        <v>46022</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730</v>
      </c>
      <c r="C289" s="307"/>
      <c r="D289" s="92" t="s">
        <v>663</v>
      </c>
      <c r="E289" s="57"/>
      <c r="F289" s="326" t="s">
        <v>374</v>
      </c>
      <c r="G289" s="327"/>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615</v>
      </c>
      <c r="B290" s="13" t="s">
        <v>378</v>
      </c>
      <c r="C290" s="379" t="s">
        <v>644</v>
      </c>
      <c r="D290" s="379" t="s">
        <v>664</v>
      </c>
      <c r="E290" s="379" t="s">
        <v>338</v>
      </c>
      <c r="F290" s="180">
        <v>44927</v>
      </c>
      <c r="G290" s="267">
        <v>46022</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488</v>
      </c>
      <c r="B291" s="4" t="s">
        <v>367</v>
      </c>
      <c r="C291" s="380"/>
      <c r="D291" s="380"/>
      <c r="E291" s="380"/>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731</v>
      </c>
      <c r="C292" s="133"/>
      <c r="D292" s="133"/>
      <c r="E292" s="92"/>
      <c r="F292" s="180">
        <v>44927</v>
      </c>
      <c r="G292" s="267">
        <v>46022</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616</v>
      </c>
      <c r="B293" s="13" t="s">
        <v>339</v>
      </c>
      <c r="C293" s="379" t="s">
        <v>644</v>
      </c>
      <c r="D293" s="379" t="s">
        <v>664</v>
      </c>
      <c r="E293" s="379" t="s">
        <v>270</v>
      </c>
      <c r="F293" s="180">
        <v>44927</v>
      </c>
      <c r="G293" s="267">
        <v>46022</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489</v>
      </c>
      <c r="B294" s="4" t="s">
        <v>404</v>
      </c>
      <c r="C294" s="380"/>
      <c r="D294" s="380"/>
      <c r="E294" s="380"/>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732</v>
      </c>
      <c r="C295" s="134"/>
      <c r="D295" s="133"/>
      <c r="E295" s="92"/>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617</v>
      </c>
      <c r="B296" s="13" t="s">
        <v>375</v>
      </c>
      <c r="C296" s="379" t="s">
        <v>644</v>
      </c>
      <c r="D296" s="379" t="s">
        <v>665</v>
      </c>
      <c r="E296" s="379" t="s">
        <v>340</v>
      </c>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490</v>
      </c>
      <c r="B297" s="4" t="s">
        <v>341</v>
      </c>
      <c r="C297" s="380"/>
      <c r="D297" s="380"/>
      <c r="E297" s="380"/>
      <c r="F297" s="180">
        <v>44927</v>
      </c>
      <c r="G297" s="267">
        <v>46022</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733</v>
      </c>
      <c r="D298" s="5"/>
      <c r="E298" s="92"/>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618</v>
      </c>
      <c r="B299" s="13" t="s">
        <v>342</v>
      </c>
      <c r="C299" s="379" t="s">
        <v>644</v>
      </c>
      <c r="D299" s="379" t="s">
        <v>666</v>
      </c>
      <c r="E299" s="379" t="s">
        <v>343</v>
      </c>
      <c r="F299" s="180">
        <v>44927</v>
      </c>
      <c r="G299" s="267">
        <v>46022</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491</v>
      </c>
      <c r="B300" s="4" t="s">
        <v>344</v>
      </c>
      <c r="C300" s="380"/>
      <c r="D300" s="380"/>
      <c r="E300" s="380"/>
      <c r="F300" s="180">
        <v>44927</v>
      </c>
      <c r="G300" s="267">
        <v>46022</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734</v>
      </c>
      <c r="C301" s="92"/>
      <c r="D301" s="92"/>
      <c r="E301" s="92"/>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619</v>
      </c>
      <c r="B302" s="13" t="s">
        <v>271</v>
      </c>
      <c r="C302" s="379" t="s">
        <v>644</v>
      </c>
      <c r="D302" s="379" t="s">
        <v>667</v>
      </c>
      <c r="E302" s="401" t="s">
        <v>346</v>
      </c>
      <c r="F302" s="180">
        <v>44927</v>
      </c>
      <c r="G302" s="267">
        <v>46022</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492</v>
      </c>
      <c r="B303" s="4" t="s">
        <v>345</v>
      </c>
      <c r="C303" s="380"/>
      <c r="D303" s="380"/>
      <c r="E303" s="401"/>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735</v>
      </c>
      <c r="C304" s="92"/>
      <c r="D304" s="92"/>
      <c r="E304" s="118"/>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620</v>
      </c>
      <c r="B305" s="13" t="s">
        <v>272</v>
      </c>
      <c r="C305" s="396" t="s">
        <v>645</v>
      </c>
      <c r="D305" s="396" t="s">
        <v>668</v>
      </c>
      <c r="E305" s="398" t="s">
        <v>273</v>
      </c>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493</v>
      </c>
      <c r="B306" s="4" t="s">
        <v>347</v>
      </c>
      <c r="C306" s="397"/>
      <c r="D306" s="397"/>
      <c r="E306" s="399"/>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494</v>
      </c>
      <c r="B307" s="4" t="s">
        <v>348</v>
      </c>
      <c r="C307" s="379" t="s">
        <v>645</v>
      </c>
      <c r="D307" s="256" t="s">
        <v>668</v>
      </c>
      <c r="E307" s="400"/>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736</v>
      </c>
      <c r="C308" s="380"/>
      <c r="D308" s="92"/>
      <c r="E308" s="92"/>
      <c r="F308" s="180">
        <v>44927</v>
      </c>
      <c r="G308" s="267">
        <v>46022</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621</v>
      </c>
      <c r="B309" s="13" t="s">
        <v>275</v>
      </c>
      <c r="C309" s="379" t="s">
        <v>644</v>
      </c>
      <c r="D309" s="379" t="s">
        <v>668</v>
      </c>
      <c r="E309" s="379" t="s">
        <v>274</v>
      </c>
      <c r="F309" s="180">
        <v>44927</v>
      </c>
      <c r="G309" s="267">
        <v>46022</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495</v>
      </c>
      <c r="B310" s="4" t="s">
        <v>276</v>
      </c>
      <c r="C310" s="380"/>
      <c r="D310" s="380"/>
      <c r="E310" s="380"/>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737</v>
      </c>
      <c r="C311" s="5"/>
      <c r="D311" s="5"/>
      <c r="E311" s="118"/>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52" t="s">
        <v>556</v>
      </c>
      <c r="B312" s="353"/>
      <c r="C312" s="353"/>
      <c r="D312" s="353"/>
      <c r="E312" s="353"/>
      <c r="F312" s="353"/>
      <c r="G312" s="353"/>
      <c r="H312" s="353"/>
      <c r="I312" s="353"/>
      <c r="J312" s="353"/>
      <c r="K312" s="353"/>
      <c r="L312" s="353"/>
      <c r="M312" s="353"/>
      <c r="N312" s="353"/>
      <c r="O312" s="353"/>
      <c r="P312" s="353"/>
      <c r="Q312" s="353"/>
      <c r="R312" s="353"/>
      <c r="S312" s="353"/>
      <c r="T312" s="353"/>
      <c r="U312" s="353"/>
      <c r="V312" s="353"/>
      <c r="W312" s="353"/>
      <c r="X312" s="353"/>
      <c r="Y312" s="353"/>
      <c r="Z312" s="353"/>
      <c r="AA312" s="353"/>
      <c r="AB312" s="353"/>
      <c r="AC312" s="353"/>
      <c r="AD312" s="353"/>
      <c r="AE312" s="353"/>
      <c r="AF312" s="353"/>
      <c r="AG312" s="353"/>
      <c r="AH312" s="354"/>
    </row>
    <row r="313" spans="1:35" s="2" customFormat="1" ht="204.75" x14ac:dyDescent="0.25">
      <c r="A313" s="20" t="s">
        <v>622</v>
      </c>
      <c r="B313" s="13" t="s">
        <v>277</v>
      </c>
      <c r="C313" s="379" t="s">
        <v>644</v>
      </c>
      <c r="D313" s="379" t="s">
        <v>669</v>
      </c>
      <c r="E313" s="313" t="s">
        <v>278</v>
      </c>
      <c r="F313" s="180">
        <v>44927</v>
      </c>
      <c r="G313" s="267">
        <v>46022</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496</v>
      </c>
      <c r="B314" s="4" t="s">
        <v>349</v>
      </c>
      <c r="C314" s="381"/>
      <c r="D314" s="381"/>
      <c r="E314" s="314"/>
      <c r="F314" s="180">
        <v>44927</v>
      </c>
      <c r="G314" s="267">
        <v>46022</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497</v>
      </c>
      <c r="B315" s="4" t="s">
        <v>350</v>
      </c>
      <c r="C315" s="380"/>
      <c r="D315" s="380"/>
      <c r="E315" s="307"/>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738</v>
      </c>
      <c r="C316" s="92"/>
      <c r="D316" s="92"/>
      <c r="E316" s="21"/>
      <c r="F316" s="180">
        <v>44927</v>
      </c>
      <c r="G316" s="267">
        <v>46022</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623</v>
      </c>
      <c r="B317" s="13" t="s">
        <v>279</v>
      </c>
      <c r="C317" s="379" t="s">
        <v>646</v>
      </c>
      <c r="D317" s="379" t="s">
        <v>669</v>
      </c>
      <c r="E317" s="355" t="s">
        <v>364</v>
      </c>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498</v>
      </c>
      <c r="B318" s="4" t="s">
        <v>280</v>
      </c>
      <c r="C318" s="381"/>
      <c r="D318" s="381"/>
      <c r="E318" s="382"/>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499</v>
      </c>
      <c r="B319" s="4" t="s">
        <v>351</v>
      </c>
      <c r="C319" s="380"/>
      <c r="D319" s="380"/>
      <c r="E319" s="382"/>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739</v>
      </c>
      <c r="C320" s="92"/>
      <c r="D320" s="92"/>
      <c r="E320" s="356"/>
      <c r="F320" s="180">
        <v>44927</v>
      </c>
      <c r="G320" s="267">
        <v>46022</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624</v>
      </c>
      <c r="B321" s="13" t="s">
        <v>281</v>
      </c>
      <c r="C321" s="379" t="s">
        <v>644</v>
      </c>
      <c r="D321" s="379" t="s">
        <v>669</v>
      </c>
      <c r="E321" s="355" t="s">
        <v>282</v>
      </c>
      <c r="F321" s="180">
        <v>44927</v>
      </c>
      <c r="G321" s="267">
        <v>46022</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500</v>
      </c>
      <c r="B322" s="4" t="s">
        <v>288</v>
      </c>
      <c r="C322" s="381"/>
      <c r="D322" s="381"/>
      <c r="E322" s="382"/>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501</v>
      </c>
      <c r="B323" s="4" t="s">
        <v>289</v>
      </c>
      <c r="C323" s="380"/>
      <c r="D323" s="380"/>
      <c r="E323" s="356"/>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740</v>
      </c>
      <c r="C324" s="92"/>
      <c r="D324" s="92"/>
      <c r="E324" s="21"/>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625</v>
      </c>
      <c r="B325" s="13" t="s">
        <v>283</v>
      </c>
      <c r="C325" s="379" t="s">
        <v>644</v>
      </c>
      <c r="D325" s="379" t="s">
        <v>669</v>
      </c>
      <c r="E325" s="355" t="s">
        <v>284</v>
      </c>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502</v>
      </c>
      <c r="B326" s="4" t="s">
        <v>286</v>
      </c>
      <c r="C326" s="381"/>
      <c r="D326" s="381"/>
      <c r="E326" s="382"/>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626</v>
      </c>
      <c r="B327" s="4" t="s">
        <v>287</v>
      </c>
      <c r="C327" s="380"/>
      <c r="D327" s="380"/>
      <c r="E327" s="356"/>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741</v>
      </c>
      <c r="C328" s="92"/>
      <c r="D328" s="92"/>
      <c r="E328" s="21"/>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627</v>
      </c>
      <c r="B329" s="13" t="s">
        <v>285</v>
      </c>
      <c r="C329" s="379" t="s">
        <v>647</v>
      </c>
      <c r="D329" s="379" t="s">
        <v>669</v>
      </c>
      <c r="E329" s="355" t="s">
        <v>290</v>
      </c>
      <c r="F329" s="180">
        <v>44927</v>
      </c>
      <c r="G329" s="267">
        <v>46022</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503</v>
      </c>
      <c r="B330" s="4" t="s">
        <v>352</v>
      </c>
      <c r="C330" s="381"/>
      <c r="D330" s="381"/>
      <c r="E330" s="382"/>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628</v>
      </c>
      <c r="B331" s="4" t="s">
        <v>353</v>
      </c>
      <c r="C331" s="380"/>
      <c r="D331" s="380"/>
      <c r="E331" s="356"/>
      <c r="F331" s="180">
        <v>44927</v>
      </c>
      <c r="G331" s="267">
        <v>46022</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742</v>
      </c>
      <c r="C332" s="92"/>
      <c r="D332" s="92"/>
      <c r="E332" s="21"/>
      <c r="F332" s="180">
        <v>44927</v>
      </c>
      <c r="G332" s="267">
        <v>46022</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629</v>
      </c>
      <c r="B333" s="13" t="s">
        <v>291</v>
      </c>
      <c r="C333" s="379" t="s">
        <v>644</v>
      </c>
      <c r="D333" s="379" t="s">
        <v>669</v>
      </c>
      <c r="E333" s="355" t="s">
        <v>293</v>
      </c>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504</v>
      </c>
      <c r="B334" s="4" t="s">
        <v>292</v>
      </c>
      <c r="C334" s="380"/>
      <c r="D334" s="380"/>
      <c r="E334" s="356"/>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660</v>
      </c>
      <c r="C335" s="92"/>
      <c r="D335" s="92"/>
      <c r="E335" s="21"/>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630</v>
      </c>
      <c r="B336" s="13" t="s">
        <v>295</v>
      </c>
      <c r="C336" s="379" t="s">
        <v>644</v>
      </c>
      <c r="D336" s="379" t="s">
        <v>669</v>
      </c>
      <c r="E336" s="355" t="s">
        <v>294</v>
      </c>
      <c r="F336" s="180">
        <v>44927</v>
      </c>
      <c r="G336" s="267">
        <v>46022</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505</v>
      </c>
      <c r="B337" s="4" t="s">
        <v>354</v>
      </c>
      <c r="C337" s="380"/>
      <c r="D337" s="380"/>
      <c r="E337" s="356"/>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743</v>
      </c>
      <c r="C338" s="92"/>
      <c r="D338" s="92"/>
      <c r="E338" s="21"/>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630</v>
      </c>
      <c r="B339" s="13" t="s">
        <v>296</v>
      </c>
      <c r="C339" s="379" t="s">
        <v>644</v>
      </c>
      <c r="D339" s="379" t="s">
        <v>669</v>
      </c>
      <c r="E339" s="355" t="s">
        <v>297</v>
      </c>
      <c r="F339" s="180">
        <v>44927</v>
      </c>
      <c r="G339" s="267">
        <v>46022</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505</v>
      </c>
      <c r="B340" s="4" t="s">
        <v>298</v>
      </c>
      <c r="C340" s="380"/>
      <c r="D340" s="380"/>
      <c r="E340" s="356"/>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744</v>
      </c>
      <c r="C341" s="92"/>
      <c r="D341" s="92"/>
      <c r="E341" s="21"/>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52" t="s">
        <v>299</v>
      </c>
      <c r="B342" s="353"/>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c r="Y342" s="353"/>
      <c r="Z342" s="353"/>
      <c r="AA342" s="353"/>
      <c r="AB342" s="353"/>
      <c r="AC342" s="353"/>
      <c r="AD342" s="353"/>
      <c r="AE342" s="353"/>
      <c r="AF342" s="353"/>
      <c r="AG342" s="353"/>
      <c r="AH342" s="354"/>
    </row>
    <row r="343" spans="1:34" s="3" customFormat="1" ht="91.5" customHeight="1" x14ac:dyDescent="0.25">
      <c r="A343" s="95" t="s">
        <v>632</v>
      </c>
      <c r="B343" s="13" t="s">
        <v>300</v>
      </c>
      <c r="C343" s="379" t="s">
        <v>647</v>
      </c>
      <c r="D343" s="328" t="s">
        <v>669</v>
      </c>
      <c r="E343" s="355" t="s">
        <v>365</v>
      </c>
      <c r="F343" s="180">
        <v>44927</v>
      </c>
      <c r="G343" s="267">
        <v>46022</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506</v>
      </c>
      <c r="B344" s="4" t="s">
        <v>369</v>
      </c>
      <c r="C344" s="380"/>
      <c r="D344" s="329"/>
      <c r="E344" s="356"/>
      <c r="F344" s="180">
        <v>44927</v>
      </c>
      <c r="G344" s="267">
        <v>46022</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745</v>
      </c>
      <c r="C345" s="56"/>
      <c r="D345" s="57"/>
      <c r="E345" s="120"/>
      <c r="F345" s="180">
        <v>44927</v>
      </c>
      <c r="G345" s="267">
        <v>46022</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631</v>
      </c>
      <c r="B346" s="13" t="s">
        <v>301</v>
      </c>
      <c r="C346" s="379" t="s">
        <v>644</v>
      </c>
      <c r="D346" s="313" t="s">
        <v>669</v>
      </c>
      <c r="E346" s="355" t="s">
        <v>366</v>
      </c>
      <c r="F346" s="180">
        <v>44927</v>
      </c>
      <c r="G346" s="267">
        <v>46022</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476</v>
      </c>
      <c r="B347" s="4" t="s">
        <v>302</v>
      </c>
      <c r="C347" s="381"/>
      <c r="D347" s="314"/>
      <c r="E347" s="382"/>
      <c r="F347" s="180">
        <v>44927</v>
      </c>
      <c r="G347" s="267">
        <v>46022</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507</v>
      </c>
      <c r="B348" s="4" t="s">
        <v>355</v>
      </c>
      <c r="C348" s="380"/>
      <c r="D348" s="307"/>
      <c r="E348" s="356"/>
      <c r="F348" s="180">
        <v>44927</v>
      </c>
      <c r="G348" s="267">
        <v>46022</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746</v>
      </c>
      <c r="C349" s="75"/>
      <c r="D349" s="75"/>
      <c r="E349" s="21"/>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633</v>
      </c>
      <c r="B350" s="13" t="s">
        <v>303</v>
      </c>
      <c r="C350" s="313" t="s">
        <v>772</v>
      </c>
      <c r="D350" s="119" t="s">
        <v>774</v>
      </c>
      <c r="E350" s="355" t="s">
        <v>308</v>
      </c>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508</v>
      </c>
      <c r="B351" s="4" t="s">
        <v>304</v>
      </c>
      <c r="C351" s="391"/>
      <c r="D351" s="119" t="s">
        <v>775</v>
      </c>
      <c r="E351" s="382"/>
      <c r="F351" s="180">
        <v>44927</v>
      </c>
      <c r="G351" s="267">
        <v>46022</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634</v>
      </c>
      <c r="B352" s="4" t="s">
        <v>305</v>
      </c>
      <c r="C352" s="346"/>
      <c r="D352" s="119" t="s">
        <v>390</v>
      </c>
      <c r="E352" s="356"/>
      <c r="F352" s="180">
        <v>44927</v>
      </c>
      <c r="G352" s="267">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747</v>
      </c>
      <c r="C353" s="119"/>
      <c r="D353" s="119"/>
      <c r="E353" s="21"/>
      <c r="F353" s="180">
        <v>44927</v>
      </c>
      <c r="G353" s="267">
        <v>46022</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635</v>
      </c>
      <c r="B354" s="13" t="s">
        <v>306</v>
      </c>
      <c r="C354" s="292" t="s">
        <v>772</v>
      </c>
      <c r="D354" s="313" t="s">
        <v>775</v>
      </c>
      <c r="E354" s="355" t="s">
        <v>307</v>
      </c>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509</v>
      </c>
      <c r="B355" s="4" t="s">
        <v>309</v>
      </c>
      <c r="C355" s="293" t="s">
        <v>773</v>
      </c>
      <c r="D355" s="307"/>
      <c r="E355" s="356"/>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748</v>
      </c>
      <c r="C356" s="119"/>
      <c r="D356" s="119"/>
      <c r="E356" s="21"/>
      <c r="F356" s="180">
        <v>44927</v>
      </c>
      <c r="G356" s="267">
        <v>46022</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636</v>
      </c>
      <c r="B357" s="13" t="s">
        <v>376</v>
      </c>
      <c r="C357" s="379" t="s">
        <v>644</v>
      </c>
      <c r="D357" s="313" t="s">
        <v>669</v>
      </c>
      <c r="E357" s="355" t="s">
        <v>310</v>
      </c>
      <c r="F357" s="180">
        <v>44927</v>
      </c>
      <c r="G357" s="267">
        <v>46022</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510</v>
      </c>
      <c r="B358" s="4" t="s">
        <v>356</v>
      </c>
      <c r="C358" s="380"/>
      <c r="D358" s="307"/>
      <c r="E358" s="356"/>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749</v>
      </c>
      <c r="C359" s="119"/>
      <c r="D359" s="119"/>
      <c r="E359" s="21"/>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637</v>
      </c>
      <c r="B360" s="13" t="s">
        <v>311</v>
      </c>
      <c r="C360" s="313" t="s">
        <v>777</v>
      </c>
      <c r="D360" s="313" t="s">
        <v>776</v>
      </c>
      <c r="E360" s="355" t="s">
        <v>312</v>
      </c>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511</v>
      </c>
      <c r="B361" s="4" t="s">
        <v>700</v>
      </c>
      <c r="C361" s="391"/>
      <c r="D361" s="307"/>
      <c r="E361" s="356"/>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750</v>
      </c>
      <c r="C362" s="391"/>
      <c r="D362" s="119"/>
      <c r="E362" s="21"/>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638</v>
      </c>
      <c r="B363" s="13" t="s">
        <v>313</v>
      </c>
      <c r="C363" s="391"/>
      <c r="D363" s="313" t="s">
        <v>390</v>
      </c>
      <c r="E363" s="355" t="s">
        <v>314</v>
      </c>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512</v>
      </c>
      <c r="B364" s="4" t="s">
        <v>357</v>
      </c>
      <c r="C364" s="346"/>
      <c r="D364" s="307"/>
      <c r="E364" s="356"/>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751</v>
      </c>
      <c r="C365" s="119"/>
      <c r="D365" s="119"/>
      <c r="E365" s="21"/>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315</v>
      </c>
      <c r="C366" s="379" t="s">
        <v>777</v>
      </c>
      <c r="D366" s="313" t="s">
        <v>669</v>
      </c>
      <c r="E366" s="355" t="s">
        <v>316</v>
      </c>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513</v>
      </c>
      <c r="B367" s="4" t="s">
        <v>318</v>
      </c>
      <c r="C367" s="380"/>
      <c r="D367" s="307"/>
      <c r="E367" s="356"/>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752</v>
      </c>
      <c r="C368" s="119"/>
      <c r="D368" s="119"/>
      <c r="E368" s="21"/>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317</v>
      </c>
      <c r="C369" s="379" t="s">
        <v>646</v>
      </c>
      <c r="D369" s="313" t="s">
        <v>669</v>
      </c>
      <c r="E369" s="355" t="s">
        <v>319</v>
      </c>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514</v>
      </c>
      <c r="B370" s="4" t="s">
        <v>358</v>
      </c>
      <c r="C370" s="381"/>
      <c r="D370" s="314"/>
      <c r="E370" s="382"/>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639</v>
      </c>
      <c r="B371" s="4" t="s">
        <v>359</v>
      </c>
      <c r="C371" s="381"/>
      <c r="D371" s="314"/>
      <c r="E371" s="382"/>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640</v>
      </c>
      <c r="B372" s="4" t="s">
        <v>360</v>
      </c>
      <c r="C372" s="380"/>
      <c r="D372" s="307"/>
      <c r="E372" s="356"/>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753</v>
      </c>
      <c r="C373" s="105"/>
      <c r="D373" s="21"/>
      <c r="E373" s="80"/>
      <c r="F373" s="180">
        <v>44927</v>
      </c>
      <c r="G373" s="267">
        <v>46022</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377</v>
      </c>
      <c r="C374" s="379" t="s">
        <v>644</v>
      </c>
      <c r="D374" s="313" t="s">
        <v>669</v>
      </c>
      <c r="E374" s="355" t="s">
        <v>319</v>
      </c>
      <c r="F374" s="180">
        <v>44927</v>
      </c>
      <c r="G374" s="267">
        <v>46022</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477</v>
      </c>
      <c r="B375" s="4" t="s">
        <v>379</v>
      </c>
      <c r="C375" s="380"/>
      <c r="D375" s="307"/>
      <c r="E375" s="356"/>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754</v>
      </c>
      <c r="C376" s="1"/>
      <c r="D376" s="123"/>
      <c r="E376" s="1"/>
      <c r="F376" s="180">
        <v>44927</v>
      </c>
      <c r="G376" s="267">
        <v>46022</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52" t="s">
        <v>557</v>
      </c>
      <c r="B377" s="353"/>
      <c r="C377" s="353"/>
      <c r="D377" s="353"/>
      <c r="E377" s="353"/>
      <c r="F377" s="353"/>
      <c r="G377" s="353"/>
      <c r="H377" s="353"/>
      <c r="I377" s="353"/>
      <c r="J377" s="353"/>
      <c r="K377" s="353"/>
      <c r="L377" s="353"/>
      <c r="M377" s="353"/>
      <c r="N377" s="353"/>
      <c r="O377" s="353"/>
      <c r="P377" s="353"/>
      <c r="Q377" s="353"/>
      <c r="R377" s="353"/>
      <c r="S377" s="353"/>
      <c r="T377" s="353"/>
      <c r="U377" s="353"/>
      <c r="V377" s="353"/>
      <c r="W377" s="353"/>
      <c r="X377" s="353"/>
      <c r="Y377" s="353"/>
      <c r="Z377" s="353"/>
      <c r="AA377" s="353"/>
      <c r="AB377" s="353"/>
      <c r="AC377" s="353"/>
      <c r="AD377" s="353"/>
      <c r="AE377" s="353"/>
      <c r="AF377" s="353"/>
      <c r="AG377" s="353"/>
      <c r="AH377" s="354"/>
      <c r="AI377" s="141"/>
    </row>
    <row r="378" spans="1:35" s="3" customFormat="1" ht="132.75" customHeight="1" x14ac:dyDescent="0.25">
      <c r="A378" s="139" t="s">
        <v>641</v>
      </c>
      <c r="B378" s="140" t="s">
        <v>320</v>
      </c>
      <c r="C378" s="381" t="s">
        <v>647</v>
      </c>
      <c r="D378" s="314" t="s">
        <v>785</v>
      </c>
      <c r="E378" s="314" t="s">
        <v>388</v>
      </c>
      <c r="F378" s="180">
        <v>44927</v>
      </c>
      <c r="G378" s="267">
        <v>46022</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515</v>
      </c>
      <c r="B379" s="4" t="s">
        <v>389</v>
      </c>
      <c r="C379" s="380"/>
      <c r="D379" s="307"/>
      <c r="E379" s="307"/>
      <c r="F379" s="180">
        <v>44927</v>
      </c>
      <c r="G379" s="267">
        <v>46022</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755</v>
      </c>
      <c r="C380" s="119"/>
      <c r="D380" s="119"/>
      <c r="E380" s="11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321</v>
      </c>
      <c r="C381" s="379" t="s">
        <v>647</v>
      </c>
      <c r="D381" s="313" t="s">
        <v>523</v>
      </c>
      <c r="E381" s="355" t="s">
        <v>322</v>
      </c>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516</v>
      </c>
      <c r="B382" s="4" t="s">
        <v>361</v>
      </c>
      <c r="C382" s="380"/>
      <c r="D382" s="307"/>
      <c r="E382" s="356"/>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756</v>
      </c>
      <c r="C383" s="138"/>
      <c r="D383" s="138"/>
      <c r="E383" s="138"/>
      <c r="F383" s="180">
        <v>44927</v>
      </c>
      <c r="G383" s="267">
        <v>46022</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87" t="s">
        <v>558</v>
      </c>
      <c r="B384" s="388"/>
      <c r="C384" s="388"/>
      <c r="D384" s="388"/>
      <c r="E384" s="388"/>
      <c r="F384" s="388"/>
      <c r="G384" s="388"/>
      <c r="H384" s="388"/>
      <c r="I384" s="388"/>
      <c r="J384" s="388"/>
      <c r="K384" s="388"/>
      <c r="L384" s="388"/>
      <c r="M384" s="388"/>
      <c r="N384" s="388"/>
      <c r="O384" s="388"/>
      <c r="P384" s="388"/>
      <c r="Q384" s="388"/>
      <c r="R384" s="388"/>
      <c r="S384" s="388"/>
      <c r="T384" s="388"/>
      <c r="U384" s="388"/>
      <c r="V384" s="388"/>
      <c r="W384" s="388"/>
      <c r="X384" s="388"/>
      <c r="Y384" s="388"/>
      <c r="Z384" s="388"/>
      <c r="AA384" s="388"/>
      <c r="AB384" s="388"/>
      <c r="AC384" s="388"/>
      <c r="AD384" s="388"/>
      <c r="AE384" s="388"/>
      <c r="AF384" s="388"/>
      <c r="AG384" s="388"/>
      <c r="AH384" s="389"/>
    </row>
    <row r="385" spans="1:34" s="2" customFormat="1" ht="267.75" customHeight="1" x14ac:dyDescent="0.25">
      <c r="A385" s="144">
        <v>83</v>
      </c>
      <c r="B385" s="140" t="s">
        <v>323</v>
      </c>
      <c r="C385" s="314" t="s">
        <v>644</v>
      </c>
      <c r="D385" s="314" t="s">
        <v>670</v>
      </c>
      <c r="E385" s="382" t="s">
        <v>368</v>
      </c>
      <c r="F385" s="180">
        <v>44927</v>
      </c>
      <c r="G385" s="267">
        <v>46022</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517</v>
      </c>
      <c r="B386" s="4" t="s">
        <v>362</v>
      </c>
      <c r="C386" s="307"/>
      <c r="D386" s="307"/>
      <c r="E386" s="356"/>
      <c r="F386" s="180">
        <v>44927</v>
      </c>
      <c r="G386" s="267">
        <v>46022</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757</v>
      </c>
      <c r="C387" s="19"/>
      <c r="D387" s="19"/>
      <c r="E387" s="19"/>
      <c r="F387" s="180">
        <v>44927</v>
      </c>
      <c r="G387" s="267">
        <v>46022</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324</v>
      </c>
      <c r="C388" s="379" t="s">
        <v>644</v>
      </c>
      <c r="D388" s="379" t="s">
        <v>671</v>
      </c>
      <c r="E388" s="313" t="s">
        <v>326</v>
      </c>
      <c r="F388" s="180">
        <v>44927</v>
      </c>
      <c r="G388" s="267">
        <v>46022</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518</v>
      </c>
      <c r="B389" s="236" t="s">
        <v>363</v>
      </c>
      <c r="C389" s="381"/>
      <c r="D389" s="381"/>
      <c r="E389" s="314"/>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519</v>
      </c>
      <c r="B390" s="236" t="s">
        <v>325</v>
      </c>
      <c r="C390" s="380"/>
      <c r="D390" s="380"/>
      <c r="E390" s="307"/>
      <c r="F390" s="180">
        <v>44927</v>
      </c>
      <c r="G390" s="267">
        <v>46022</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758</v>
      </c>
      <c r="C391" s="1"/>
      <c r="D391" s="1"/>
      <c r="E391" s="56"/>
      <c r="F391" s="180">
        <v>44927</v>
      </c>
      <c r="G391" s="267">
        <v>46022</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327</v>
      </c>
      <c r="C392" s="379" t="s">
        <v>645</v>
      </c>
      <c r="D392" s="379" t="s">
        <v>778</v>
      </c>
      <c r="E392" s="137" t="s">
        <v>330</v>
      </c>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520</v>
      </c>
      <c r="B393" s="236" t="s">
        <v>328</v>
      </c>
      <c r="C393" s="381"/>
      <c r="D393" s="381"/>
      <c r="E393" s="129" t="s">
        <v>396</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642</v>
      </c>
      <c r="B394" s="4" t="s">
        <v>329</v>
      </c>
      <c r="C394" s="380"/>
      <c r="D394" s="380"/>
      <c r="E394" s="56"/>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759</v>
      </c>
      <c r="C395" s="93"/>
      <c r="D395" s="132"/>
      <c r="E395" s="105"/>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49" t="s">
        <v>559</v>
      </c>
      <c r="C396" s="350"/>
      <c r="D396" s="350"/>
      <c r="E396" s="350"/>
      <c r="F396" s="350"/>
      <c r="G396" s="350"/>
      <c r="H396" s="350"/>
      <c r="I396" s="350"/>
      <c r="J396" s="350"/>
      <c r="K396" s="350"/>
      <c r="L396" s="350"/>
      <c r="M396" s="350"/>
      <c r="N396" s="350"/>
      <c r="O396" s="350"/>
      <c r="P396" s="350"/>
      <c r="Q396" s="350"/>
      <c r="R396" s="350"/>
      <c r="S396" s="350"/>
      <c r="T396" s="350"/>
      <c r="U396" s="350"/>
      <c r="V396" s="350"/>
      <c r="W396" s="350"/>
      <c r="X396" s="350"/>
      <c r="Y396" s="350"/>
      <c r="Z396" s="350"/>
      <c r="AA396" s="350"/>
      <c r="AB396" s="350"/>
      <c r="AC396" s="350"/>
      <c r="AD396" s="350"/>
      <c r="AE396" s="350"/>
      <c r="AF396" s="350"/>
      <c r="AG396" s="350"/>
      <c r="AH396" s="351"/>
    </row>
    <row r="397" spans="1:34" s="3" customFormat="1" ht="131.25" customHeight="1" x14ac:dyDescent="0.25">
      <c r="A397" s="20">
        <v>86</v>
      </c>
      <c r="B397" s="13" t="s">
        <v>331</v>
      </c>
      <c r="C397" s="375" t="s">
        <v>644</v>
      </c>
      <c r="D397" s="379" t="s">
        <v>669</v>
      </c>
      <c r="E397" s="383" t="s">
        <v>332</v>
      </c>
      <c r="F397" s="180">
        <v>44927</v>
      </c>
      <c r="G397" s="267">
        <v>46022</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521</v>
      </c>
      <c r="B398" s="4" t="s">
        <v>370</v>
      </c>
      <c r="C398" s="376"/>
      <c r="D398" s="380"/>
      <c r="E398" s="384"/>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760</v>
      </c>
      <c r="D399" s="131"/>
      <c r="E399" s="116"/>
      <c r="F399" s="180">
        <v>44927</v>
      </c>
      <c r="G399" s="267">
        <v>46022</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333</v>
      </c>
      <c r="C400" s="375" t="s">
        <v>644</v>
      </c>
      <c r="D400" s="379" t="s">
        <v>669</v>
      </c>
      <c r="E400" s="355" t="s">
        <v>334</v>
      </c>
      <c r="F400" s="180">
        <v>44927</v>
      </c>
      <c r="G400" s="267">
        <v>46022</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522</v>
      </c>
      <c r="B401" s="4" t="s">
        <v>371</v>
      </c>
      <c r="C401" s="376"/>
      <c r="D401" s="380"/>
      <c r="E401" s="356"/>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761</v>
      </c>
      <c r="C402" s="122"/>
      <c r="D402" s="131"/>
      <c r="E402" s="121"/>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335</v>
      </c>
      <c r="C403" s="375" t="s">
        <v>644</v>
      </c>
      <c r="D403" s="379" t="s">
        <v>669</v>
      </c>
      <c r="E403" s="385" t="s">
        <v>336</v>
      </c>
      <c r="F403" s="180">
        <v>44927</v>
      </c>
      <c r="G403" s="267">
        <v>46022</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643</v>
      </c>
      <c r="B404" s="4" t="s">
        <v>372</v>
      </c>
      <c r="C404" s="376"/>
      <c r="D404" s="380"/>
      <c r="E404" s="386"/>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762</v>
      </c>
      <c r="C405" s="94"/>
      <c r="D405" s="94"/>
      <c r="E405" s="105"/>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f>
        <v>0</v>
      </c>
      <c r="I406" s="165">
        <f>I280+I285</f>
        <v>0</v>
      </c>
      <c r="J406" s="165">
        <f t="shared" ref="J406:L406" si="102">J280+J285</f>
        <v>0</v>
      </c>
      <c r="K406" s="165">
        <f t="shared" si="102"/>
        <v>0</v>
      </c>
      <c r="L406" s="166">
        <f t="shared" si="102"/>
        <v>0</v>
      </c>
      <c r="M406" s="165">
        <f>P406</f>
        <v>0</v>
      </c>
      <c r="N406" s="165">
        <f>N280+N285</f>
        <v>0</v>
      </c>
      <c r="O406" s="165">
        <f t="shared" ref="O406:Q406" si="103">O280+O285</f>
        <v>0</v>
      </c>
      <c r="P406" s="165">
        <f t="shared" si="103"/>
        <v>0</v>
      </c>
      <c r="Q406" s="165">
        <f t="shared" si="103"/>
        <v>0</v>
      </c>
      <c r="R406" s="165">
        <f>U406</f>
        <v>0</v>
      </c>
      <c r="S406" s="165">
        <f>S280+S285</f>
        <v>0</v>
      </c>
      <c r="T406" s="165">
        <f t="shared" ref="T406:V406" si="104">T280+T285</f>
        <v>0</v>
      </c>
      <c r="U406" s="165">
        <f t="shared" si="104"/>
        <v>0</v>
      </c>
      <c r="V406" s="165">
        <f t="shared" si="104"/>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395</v>
      </c>
      <c r="C407" s="170"/>
      <c r="D407" s="171"/>
      <c r="E407" s="172"/>
      <c r="F407" s="173"/>
      <c r="G407" s="174"/>
      <c r="H407" s="192">
        <f>H64+H110+H190+H277+H406</f>
        <v>226130.40000000002</v>
      </c>
      <c r="I407" s="192"/>
      <c r="J407" s="192">
        <f>J64+J110+J190+J277+J406</f>
        <v>2010.5000000000002</v>
      </c>
      <c r="K407" s="192">
        <f>K64+K110+K190+K277+K406</f>
        <v>224119.90000000002</v>
      </c>
      <c r="L407" s="192" t="e">
        <f>L64+L110+L190+L277+L406</f>
        <v>#REF!</v>
      </c>
      <c r="M407" s="192">
        <f>M64+M110+M190+M277+M406</f>
        <v>224839.20000000004</v>
      </c>
      <c r="N407" s="192"/>
      <c r="O407" s="192">
        <f>O64+O110+O190+O277+O406</f>
        <v>2010.5000000000002</v>
      </c>
      <c r="P407" s="192">
        <f>P64+P110+P190+P277+P406</f>
        <v>222828.70000000004</v>
      </c>
      <c r="Q407" s="192"/>
      <c r="R407" s="192">
        <f>R64+R110+R190+R277+R406</f>
        <v>225152.60000000003</v>
      </c>
      <c r="S407" s="192"/>
      <c r="T407" s="192">
        <f>T64+T110+T190+T277+T406</f>
        <v>2010.5000000000002</v>
      </c>
      <c r="U407" s="192">
        <f>U64+U110+U190+U277+U406</f>
        <v>223142.10000000003</v>
      </c>
      <c r="V407" s="192" t="e">
        <f>V64+V110+V190+V277+V406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391</v>
      </c>
    </row>
    <row r="409" spans="1:37" s="3" customFormat="1" x14ac:dyDescent="0.25">
      <c r="A409" s="64"/>
      <c r="B409" s="65"/>
      <c r="C409" s="73"/>
      <c r="D409" s="73"/>
      <c r="E409" s="73"/>
      <c r="F409" s="148"/>
      <c r="G409" s="148"/>
      <c r="H409" s="252"/>
      <c r="I409" s="74"/>
      <c r="J409" s="74"/>
      <c r="K409" s="74"/>
      <c r="L409" s="74"/>
      <c r="M409" s="252"/>
      <c r="N409" s="74"/>
      <c r="O409" s="74"/>
      <c r="P409" s="74"/>
      <c r="Q409" s="74"/>
      <c r="R409" s="252"/>
      <c r="S409" s="74"/>
      <c r="T409" s="74"/>
      <c r="U409" s="74"/>
      <c r="V409" s="74"/>
      <c r="W409" s="65"/>
      <c r="X409" s="65"/>
      <c r="Y409" s="65"/>
      <c r="Z409" s="65"/>
      <c r="AA409" s="65"/>
      <c r="AB409" s="65"/>
      <c r="AC409" s="65"/>
      <c r="AD409" s="65"/>
      <c r="AE409" s="65"/>
      <c r="AF409" s="65"/>
      <c r="AG409" s="65"/>
      <c r="AH409" s="65"/>
    </row>
    <row r="412" spans="1:37" x14ac:dyDescent="0.25">
      <c r="M412" s="264"/>
      <c r="O412" s="264"/>
      <c r="P412" s="264"/>
    </row>
    <row r="415" spans="1:37" x14ac:dyDescent="0.25">
      <c r="M415" s="264"/>
    </row>
  </sheetData>
  <mergeCells count="346">
    <mergeCell ref="D223:D226"/>
    <mergeCell ref="D227:D229"/>
    <mergeCell ref="E256:E258"/>
    <mergeCell ref="E245:E247"/>
    <mergeCell ref="C178:C179"/>
    <mergeCell ref="C180:C181"/>
    <mergeCell ref="C182:C183"/>
    <mergeCell ref="C350:C352"/>
    <mergeCell ref="C360:C364"/>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B180:B181"/>
    <mergeCell ref="A180:A181"/>
    <mergeCell ref="B177:B179"/>
    <mergeCell ref="B182:B183"/>
    <mergeCell ref="A278:AH278"/>
    <mergeCell ref="D285:D287"/>
    <mergeCell ref="E193:E196"/>
    <mergeCell ref="C185:C187"/>
    <mergeCell ref="D185:D187"/>
    <mergeCell ref="C230:C232"/>
    <mergeCell ref="D230:D232"/>
    <mergeCell ref="C211:C214"/>
    <mergeCell ref="D211:D214"/>
    <mergeCell ref="E211:E214"/>
    <mergeCell ref="E230:E232"/>
    <mergeCell ref="E227:E229"/>
    <mergeCell ref="C223:C226"/>
    <mergeCell ref="A277:C277"/>
    <mergeCell ref="C234:C236"/>
    <mergeCell ref="D234:D236"/>
    <mergeCell ref="D242:D244"/>
    <mergeCell ref="D268:D270"/>
    <mergeCell ref="C259:C261"/>
    <mergeCell ref="C268:C270"/>
    <mergeCell ref="C151:C153"/>
    <mergeCell ref="C155:C157"/>
    <mergeCell ref="C158:C160"/>
    <mergeCell ref="C161:C163"/>
    <mergeCell ref="C167:C169"/>
    <mergeCell ref="C164:C166"/>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C197:C200"/>
    <mergeCell ref="D256:D258"/>
    <mergeCell ref="A255:AH255"/>
    <mergeCell ref="F154:G154"/>
    <mergeCell ref="E242:E24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280:C284"/>
    <mergeCell ref="A190:D190"/>
    <mergeCell ref="D280:D284"/>
    <mergeCell ref="E336:E337"/>
    <mergeCell ref="D336:D337"/>
    <mergeCell ref="C336:C337"/>
    <mergeCell ref="C321:C323"/>
    <mergeCell ref="D321:D323"/>
    <mergeCell ref="D360:D361"/>
    <mergeCell ref="C285:C289"/>
    <mergeCell ref="D354:D355"/>
    <mergeCell ref="E354:E355"/>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U6:AH6"/>
    <mergeCell ref="C274:C276"/>
    <mergeCell ref="D274:D276"/>
    <mergeCell ref="E274:E276"/>
    <mergeCell ref="T19:T20"/>
    <mergeCell ref="U19:U20"/>
    <mergeCell ref="V19:V20"/>
    <mergeCell ref="H10:V10"/>
    <mergeCell ref="E55:E58"/>
    <mergeCell ref="E271:E273"/>
    <mergeCell ref="C271:C273"/>
    <mergeCell ref="D271:D273"/>
    <mergeCell ref="E262:E267"/>
    <mergeCell ref="D197:D200"/>
    <mergeCell ref="E197:E200"/>
    <mergeCell ref="E219:E222"/>
    <mergeCell ref="E202:E204"/>
    <mergeCell ref="F116:G116"/>
    <mergeCell ref="E99:E104"/>
    <mergeCell ref="D113:D115"/>
    <mergeCell ref="C113:C115"/>
    <mergeCell ref="A125:AH125"/>
    <mergeCell ref="C172:C174"/>
    <mergeCell ref="D172:D174"/>
    <mergeCell ref="D388:D390"/>
    <mergeCell ref="C388:C390"/>
    <mergeCell ref="E388:E390"/>
    <mergeCell ref="C385:C386"/>
    <mergeCell ref="D385:D386"/>
    <mergeCell ref="E385:E386"/>
    <mergeCell ref="E360:E361"/>
    <mergeCell ref="D363:D364"/>
    <mergeCell ref="E363:E364"/>
    <mergeCell ref="C366:C367"/>
    <mergeCell ref="D366:D367"/>
    <mergeCell ref="E366:E367"/>
    <mergeCell ref="C369:C372"/>
    <mergeCell ref="D369:D372"/>
    <mergeCell ref="E369:E372"/>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E113:E115"/>
    <mergeCell ref="C91:C97"/>
    <mergeCell ref="D91:D97"/>
    <mergeCell ref="C85:C88"/>
    <mergeCell ref="F79:G79"/>
    <mergeCell ref="A66:AH66"/>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6:AH396"/>
    <mergeCell ref="B279:AH279"/>
    <mergeCell ref="E343:E344"/>
    <mergeCell ref="E142:E145"/>
    <mergeCell ref="F162:G162"/>
    <mergeCell ref="F170:G170"/>
    <mergeCell ref="F166:G166"/>
    <mergeCell ref="A54:AH54"/>
    <mergeCell ref="C147:C149"/>
    <mergeCell ref="D136:D140"/>
    <mergeCell ref="C219:C222"/>
    <mergeCell ref="F289:G289"/>
    <mergeCell ref="E280:E284"/>
    <mergeCell ref="E285:E287"/>
    <mergeCell ref="A130:AH130"/>
    <mergeCell ref="C126:C128"/>
    <mergeCell ref="E131:E134"/>
    <mergeCell ref="C136:C140"/>
    <mergeCell ref="A192:AH192"/>
    <mergeCell ref="C131:C134"/>
    <mergeCell ref="A191:AH191"/>
    <mergeCell ref="A84:AH84"/>
    <mergeCell ref="A112:AH112"/>
    <mergeCell ref="C99:C104"/>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D131:D134"/>
    <mergeCell ref="E85:E97"/>
    <mergeCell ref="D74:D79"/>
    <mergeCell ref="E185:E18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8:C189"/>
    <mergeCell ref="D188:D189"/>
    <mergeCell ref="F158:G158"/>
    <mergeCell ref="F174:G174"/>
    <mergeCell ref="A110:D110"/>
    <mergeCell ref="D85:D88"/>
    <mergeCell ref="C105:C10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2023-02-14T08:40:05Z</cp:lastPrinted>
  <dcterms:created xsi:type="dcterms:W3CDTF">2014-09-11T06:26:00Z</dcterms:created>
  <dcterms:modified xsi:type="dcterms:W3CDTF">2023-03-17T06:18:38Z</dcterms:modified>
</cp:coreProperties>
</file>