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Лист1!$A$1:$X$62</definedName>
  </definedNames>
  <calcPr calcId="144525"/>
</workbook>
</file>

<file path=xl/calcChain.xml><?xml version="1.0" encoding="utf-8"?>
<calcChain xmlns="http://schemas.openxmlformats.org/spreadsheetml/2006/main">
  <c r="Q28" i="1" l="1"/>
  <c r="Q27" i="1"/>
  <c r="D47" i="1"/>
  <c r="P47" i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6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M50" i="1"/>
  <c r="J50" i="1"/>
  <c r="G50" i="1"/>
  <c r="V55" i="1"/>
  <c r="S55" i="1"/>
  <c r="P55" i="1"/>
  <c r="M55" i="1"/>
  <c r="J55" i="1"/>
  <c r="G55" i="1"/>
  <c r="V28" i="1" l="1"/>
  <c r="J28" i="1"/>
  <c r="J27" i="1" s="1"/>
  <c r="M27" i="1"/>
  <c r="P27" i="1"/>
  <c r="V27" i="1"/>
  <c r="S27" i="1"/>
  <c r="D31" i="1"/>
  <c r="K48" i="1"/>
  <c r="R48" i="1"/>
  <c r="W48" i="1"/>
  <c r="T48" i="1"/>
  <c r="X48" i="1"/>
  <c r="D55" i="1"/>
  <c r="Q48" i="1"/>
  <c r="U48" i="1"/>
  <c r="D33" i="1"/>
  <c r="G28" i="1"/>
  <c r="D28" i="1" s="1"/>
  <c r="D32" i="1"/>
  <c r="D50" i="1"/>
  <c r="V54" i="1"/>
  <c r="S54" i="1"/>
  <c r="P54" i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5" i="1" s="1"/>
  <c r="W57" i="1"/>
  <c r="W15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9" i="1"/>
  <c r="S48" i="1" s="1"/>
  <c r="J13" i="1"/>
  <c r="T57" i="1"/>
  <c r="T15" i="1" s="1"/>
  <c r="J49" i="1"/>
  <c r="J48" i="1" s="1"/>
  <c r="V49" i="1"/>
  <c r="V48" i="1" s="1"/>
  <c r="M49" i="1"/>
  <c r="M48" i="1" s="1"/>
  <c r="D53" i="1"/>
  <c r="D54" i="1"/>
  <c r="S17" i="1"/>
  <c r="S13" i="1" s="1"/>
  <c r="V17" i="1"/>
  <c r="V13" i="1" s="1"/>
  <c r="U57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9" i="1"/>
  <c r="P48" i="1" s="1"/>
  <c r="G49" i="1"/>
  <c r="G48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9" i="1"/>
  <c r="D51" i="1"/>
  <c r="D52" i="1"/>
  <c r="M16" i="1"/>
  <c r="D20" i="1"/>
  <c r="D17" i="1" s="1"/>
  <c r="G18" i="1"/>
  <c r="D23" i="1"/>
  <c r="V14" i="1" l="1"/>
  <c r="D13" i="1"/>
  <c r="Q57" i="1"/>
  <c r="T12" i="1"/>
  <c r="S14" i="1"/>
  <c r="J14" i="1"/>
  <c r="D22" i="1"/>
  <c r="U12" i="1"/>
  <c r="R57" i="1"/>
  <c r="R15" i="1" s="1"/>
  <c r="Q15" i="1"/>
  <c r="Q12" i="1" s="1"/>
  <c r="N57" i="1"/>
  <c r="G21" i="1"/>
  <c r="G14" i="1"/>
  <c r="V21" i="1"/>
  <c r="G16" i="1"/>
  <c r="P21" i="1"/>
  <c r="S21" i="1"/>
  <c r="J21" i="1"/>
  <c r="M21" i="1"/>
  <c r="D16" i="1"/>
  <c r="D49" i="1"/>
  <c r="D14" i="1" l="1"/>
  <c r="D48" i="1"/>
  <c r="D21" i="1"/>
  <c r="K57" i="1"/>
  <c r="K15" i="1" s="1"/>
  <c r="K12" i="1" s="1"/>
  <c r="N15" i="1"/>
  <c r="N12" i="1" s="1"/>
  <c r="R12" i="1"/>
  <c r="O57" i="1"/>
  <c r="L57" i="1" l="1"/>
  <c r="L15" i="1" s="1"/>
  <c r="O15" i="1"/>
  <c r="O12" i="1" s="1"/>
  <c r="H57" i="1"/>
  <c r="H15" i="1" s="1"/>
  <c r="E57" i="1" l="1"/>
  <c r="H12" i="1"/>
  <c r="I57" i="1"/>
  <c r="L12" i="1"/>
  <c r="F57" i="1" l="1"/>
  <c r="I15" i="1"/>
  <c r="I12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5" i="1" l="1"/>
  <c r="V12" i="1" s="1"/>
  <c r="S57" i="1"/>
  <c r="S15" i="1" l="1"/>
  <c r="P57" i="1"/>
  <c r="S12" i="1" l="1"/>
  <c r="P15" i="1"/>
  <c r="P12" i="1" s="1"/>
  <c r="M57" i="1"/>
  <c r="M15" i="1" l="1"/>
  <c r="M12" i="1" s="1"/>
  <c r="J57" i="1"/>
  <c r="J15" i="1" l="1"/>
  <c r="J12" i="1" s="1"/>
  <c r="G57" i="1"/>
  <c r="D57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<sst xmlns="http://schemas.openxmlformats.org/spreadsheetml/2006/main" count="152" uniqueCount="69">
  <si>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</si>
  <si>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</si>
  <si>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</si>
  <si>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</si>
  <si>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</si>
  <si>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</si>
  <si>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</si>
  <si>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</si>
  <si>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</si>
  <si>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</si>
  <si>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</si>
  <si>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</si>
  <si>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</si>
  <si>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</si>
  <si>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</si>
  <si>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</si>
  <si>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</si>
  <si>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</si>
  <si>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</si>
  <si>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</si>
  <si>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</si>
  <si>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</si>
  <si>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</si>
  <si>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</si>
  <si>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</si>
  <si>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</si>
  <si>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</si>
  <si>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</si>
  <si>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</si>
  <si>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</si>
  <si>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</si>
  <si>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</si>
  <si>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</si>
  <si>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</si>
  <si>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</si>
  <si>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</si>
  <si>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</si>
  <si>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</si>
  <si>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</si>
  <si>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</si>
  <si>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</si>
  <si>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</si>
  <si>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</si>
  <si>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</si>
  <si>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</si>
  <si>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</si>
  <si>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</si>
  <si>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</si>
  <si>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</si>
  <si>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</si>
  <si>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</si>
  <si>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</si>
  <si>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</si>
  <si>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</si>
  <si>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</si>
  <si>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</si>
  <si>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</si>
  <si>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</si>
  <si>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</si>
  <si>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</si>
  <si>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</si>
  <si>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</si>
  <si>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</si>
  <si>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</si>
  <si>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</si>
  <si>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</si>
  <si>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</si>
  <si>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</si>
  <si>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3.8.2. Создание условий для функционирования условий муниципальных учреждений (организаций)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</si>
</sst>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1" ySplit="11" topLeftCell="B12" activePane="bottomRight" state="frozen"/>
      <selection pane="topRight" activeCell="B1" sqref="B1"/>
      <selection pane="bottomLeft" activeCell="A16" sqref="A16"/>
      <selection pane="bottomRight" activeCell="P12" sqref="P12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80" t="s">
        <v>67</v>
      </c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91"/>
      <c r="S5" s="92"/>
      <c r="T5" s="92"/>
      <c r="U5" s="92"/>
      <c r="V5" s="92"/>
      <c r="W5" s="92"/>
      <c r="X5" s="92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5" t="s">
        <v>57</v>
      </c>
      <c r="B7" s="85"/>
      <c r="C7" s="85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2"/>
      <c r="W7" s="4"/>
      <c r="X7" s="4"/>
    </row>
    <row r="8" spans="1:36" ht="28.5" customHeight="1" x14ac:dyDescent="0.25">
      <c r="A8" s="93" t="s">
        <v>10</v>
      </c>
      <c r="B8" s="93" t="s">
        <v>12</v>
      </c>
      <c r="C8" s="75" t="s">
        <v>13</v>
      </c>
      <c r="D8" s="81" t="s">
        <v>0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</row>
    <row r="9" spans="1:36" ht="15.75" customHeight="1" x14ac:dyDescent="0.25">
      <c r="A9" s="94"/>
      <c r="B9" s="94"/>
      <c r="C9" s="75"/>
      <c r="D9" s="76" t="s">
        <v>1</v>
      </c>
      <c r="E9" s="87"/>
      <c r="F9" s="88"/>
      <c r="G9" s="74" t="s">
        <v>36</v>
      </c>
      <c r="H9" s="74"/>
      <c r="I9" s="74"/>
      <c r="J9" s="74" t="s">
        <v>38</v>
      </c>
      <c r="K9" s="74"/>
      <c r="L9" s="74"/>
      <c r="M9" s="74" t="s">
        <v>47</v>
      </c>
      <c r="N9" s="74"/>
      <c r="O9" s="74"/>
      <c r="P9" s="74" t="s">
        <v>44</v>
      </c>
      <c r="Q9" s="74"/>
      <c r="R9" s="74"/>
      <c r="S9" s="84" t="s">
        <v>45</v>
      </c>
      <c r="T9" s="84"/>
      <c r="U9" s="84"/>
      <c r="V9" s="74" t="s">
        <v>46</v>
      </c>
      <c r="W9" s="74"/>
      <c r="X9" s="74"/>
    </row>
    <row r="10" spans="1:36" ht="102" customHeight="1" x14ac:dyDescent="0.25">
      <c r="A10" s="95"/>
      <c r="B10" s="95"/>
      <c r="C10" s="75"/>
      <c r="D10" s="76"/>
      <c r="E10" s="89"/>
      <c r="F10" s="90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66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66">
        <v>17</v>
      </c>
      <c r="Q11" s="65">
        <v>18</v>
      </c>
      <c r="R11" s="65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72" t="s">
        <v>58</v>
      </c>
      <c r="B12" s="69"/>
      <c r="C12" s="46" t="s">
        <v>4</v>
      </c>
      <c r="D12" s="12">
        <f>D13+D14+D15</f>
        <v>1283399.7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227167.5</v>
      </c>
      <c r="Q12" s="12">
        <f t="shared" si="0"/>
        <v>225157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0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0"/>
      <c r="C14" s="14" t="s">
        <v>28</v>
      </c>
      <c r="D14" s="12">
        <f>G14+J14+M14+P14+S14+V14</f>
        <v>247736.5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47736.1</v>
      </c>
      <c r="Q14" s="17">
        <f t="shared" si="2"/>
        <v>46242.7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3"/>
      <c r="B15" s="71"/>
      <c r="C15" s="46" t="s">
        <v>8</v>
      </c>
      <c r="D15" s="12">
        <f>G15+J15+M15+P15+S15+V15</f>
        <v>879166.79999999993</v>
      </c>
      <c r="E15" s="17"/>
      <c r="F15" s="17"/>
      <c r="G15" s="17">
        <f t="shared" ref="G15:X15" si="3">G18+G28+G49+G57</f>
        <v>141478.79999999996</v>
      </c>
      <c r="H15" s="17">
        <f t="shared" si="3"/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151792.9</v>
      </c>
      <c r="Q15" s="17">
        <f t="shared" si="3"/>
        <v>151275.80000000002</v>
      </c>
      <c r="R15" s="17">
        <f t="shared" si="3"/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 t="shared" si="3"/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2" t="s">
        <v>49</v>
      </c>
      <c r="B16" s="69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7">
        <f>Q16+R16</f>
        <v>27638.5</v>
      </c>
      <c r="Q16" s="67">
        <f t="shared" si="4"/>
        <v>27638.5</v>
      </c>
      <c r="R16" s="67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0"/>
      <c r="C17" s="14" t="s">
        <v>7</v>
      </c>
      <c r="D17" s="38">
        <f>D20</f>
        <v>156496.4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15">
        <f>Q17+R17</f>
        <v>27638.5</v>
      </c>
      <c r="Q17" s="15">
        <f>Q20</f>
        <v>27638.5</v>
      </c>
      <c r="R17" s="15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1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15">
        <f>Q18+R18</f>
        <v>0</v>
      </c>
      <c r="Q18" s="15">
        <f>Q19</f>
        <v>0</v>
      </c>
      <c r="R18" s="15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15">
        <f>Q19+R19</f>
        <v>0</v>
      </c>
      <c r="Q19" s="15">
        <v>0</v>
      </c>
      <c r="R19" s="15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15">
        <f>Q20+R20</f>
        <v>27638.5</v>
      </c>
      <c r="Q20" s="15">
        <v>27638.5</v>
      </c>
      <c r="R20" s="15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97" t="s">
        <v>50</v>
      </c>
      <c r="B21" s="99" t="s">
        <v>3</v>
      </c>
      <c r="C21" s="62" t="s">
        <v>35</v>
      </c>
      <c r="D21" s="38">
        <f>D22</f>
        <v>241424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7">
        <f t="shared" si="13"/>
        <v>46242.7</v>
      </c>
      <c r="Q21" s="67">
        <f t="shared" si="13"/>
        <v>46242.7</v>
      </c>
      <c r="R21" s="67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8"/>
      <c r="B22" s="100"/>
      <c r="C22" s="62" t="s">
        <v>28</v>
      </c>
      <c r="D22" s="38">
        <f>D23+D24+D25+D26</f>
        <v>241424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15">
        <f t="shared" si="14"/>
        <v>46242.7</v>
      </c>
      <c r="Q22" s="15">
        <f t="shared" si="14"/>
        <v>46242.7</v>
      </c>
      <c r="R22" s="15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7489.2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15">
        <f>Q23+R23</f>
        <v>1715.6</v>
      </c>
      <c r="Q23" s="15">
        <v>1715.6</v>
      </c>
      <c r="R23" s="15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15">
        <f>Q24+R24</f>
        <v>140</v>
      </c>
      <c r="Q24" s="15">
        <v>140</v>
      </c>
      <c r="R24" s="15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182546.9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15">
        <f>Q25+R25</f>
        <v>35443.5</v>
      </c>
      <c r="Q25" s="15">
        <v>35443.5</v>
      </c>
      <c r="R25" s="15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50255.399999999994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15">
        <f>Q26+R26</f>
        <v>8943.6</v>
      </c>
      <c r="Q26" s="15">
        <v>8943.6</v>
      </c>
      <c r="R26" s="15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2" t="s">
        <v>51</v>
      </c>
      <c r="B27" s="69" t="s">
        <v>30</v>
      </c>
      <c r="C27" s="14" t="s">
        <v>5</v>
      </c>
      <c r="D27" s="38">
        <f>D28+D29</f>
        <v>861103.70000000007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7">
        <f>P28+P29</f>
        <v>150574.79999999999</v>
      </c>
      <c r="Q27" s="67">
        <f>Q28</f>
        <v>148746.1</v>
      </c>
      <c r="R27" s="67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1"/>
      <c r="C28" s="14" t="s">
        <v>8</v>
      </c>
      <c r="D28" s="39">
        <f>G28+J28+M28+P28+S28+V28</f>
        <v>854791.20000000007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15">
        <f>Q28+R28</f>
        <v>149081.4</v>
      </c>
      <c r="Q28" s="15">
        <f>Q31+Q32+Q33+Q34+Q35+Q37+Q39+Q40+Q42+Q43+Q46+Q30+Q47</f>
        <v>148746.1</v>
      </c>
      <c r="R28" s="15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8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15">
        <f>Q29+R29</f>
        <v>1493.4</v>
      </c>
      <c r="Q29" s="15">
        <v>0</v>
      </c>
      <c r="R29" s="15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15">
        <f>Q30+R30</f>
        <v>0</v>
      </c>
      <c r="Q30" s="15">
        <v>0</v>
      </c>
      <c r="R30" s="15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15">
        <f t="shared" ref="P31:P45" si="20">Q31+R31</f>
        <v>200</v>
      </c>
      <c r="Q31" s="15">
        <v>200</v>
      </c>
      <c r="R31" s="15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737605.6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15">
        <f t="shared" si="20"/>
        <v>127917.7</v>
      </c>
      <c r="Q32" s="15">
        <v>127917.7</v>
      </c>
      <c r="R32" s="15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67320.399999999994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15">
        <f t="shared" si="20"/>
        <v>12062.7</v>
      </c>
      <c r="Q33" s="15">
        <v>12062.7</v>
      </c>
      <c r="R33" s="15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15">
        <f t="shared" si="20"/>
        <v>36.4</v>
      </c>
      <c r="Q34" s="15">
        <v>0</v>
      </c>
      <c r="R34" s="15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9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15">
        <f t="shared" si="20"/>
        <v>0</v>
      </c>
      <c r="Q35" s="15">
        <v>0</v>
      </c>
      <c r="R35" s="15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8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15">
        <f t="shared" si="20"/>
        <v>24.1</v>
      </c>
      <c r="Q36" s="15">
        <v>0</v>
      </c>
      <c r="R36" s="15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9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15">
        <f t="shared" si="20"/>
        <v>0</v>
      </c>
      <c r="Q37" s="15">
        <v>0</v>
      </c>
      <c r="R37" s="15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8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15">
        <f t="shared" si="20"/>
        <v>84.3</v>
      </c>
      <c r="Q38" s="15">
        <v>0</v>
      </c>
      <c r="R38" s="15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15">
        <f t="shared" si="20"/>
        <v>123.9</v>
      </c>
      <c r="Q39" s="15">
        <v>0</v>
      </c>
      <c r="R39" s="15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9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15">
        <f t="shared" si="20"/>
        <v>0</v>
      </c>
      <c r="Q40" s="15">
        <v>0</v>
      </c>
      <c r="R40" s="15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8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15">
        <f>R41</f>
        <v>1354.3</v>
      </c>
      <c r="Q41" s="15">
        <v>0</v>
      </c>
      <c r="R41" s="15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15">
        <f t="shared" si="20"/>
        <v>123.9</v>
      </c>
      <c r="Q42" s="15">
        <v>0</v>
      </c>
      <c r="R42" s="15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15">
        <f t="shared" si="20"/>
        <v>2594.1999999999998</v>
      </c>
      <c r="Q43" s="15">
        <v>2594.1999999999998</v>
      </c>
      <c r="R43" s="15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9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15">
        <f t="shared" si="20"/>
        <v>30.7</v>
      </c>
      <c r="Q44" s="15">
        <v>0</v>
      </c>
      <c r="R44" s="15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8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15">
        <f t="shared" si="20"/>
        <v>51.1</v>
      </c>
      <c r="Q45" s="15">
        <v>0</v>
      </c>
      <c r="R45" s="15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28300.5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15">
        <f>Q46+R46</f>
        <v>4096.5</v>
      </c>
      <c r="Q46" s="15">
        <v>4096.5</v>
      </c>
      <c r="R46" s="15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68" t="s">
        <v>68</v>
      </c>
      <c r="B47" s="26" t="s">
        <v>43</v>
      </c>
      <c r="C47" s="23" t="s">
        <v>42</v>
      </c>
      <c r="D47" s="38">
        <f>G47+J47+M47+P47+S47+V47</f>
        <v>1875</v>
      </c>
      <c r="E47" s="20"/>
      <c r="F47" s="20"/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5">
        <f>Q47+R47</f>
        <v>1875</v>
      </c>
      <c r="Q47" s="15">
        <v>1875</v>
      </c>
      <c r="R47" s="15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2" t="s">
        <v>6</v>
      </c>
      <c r="B48" s="69" t="s">
        <v>62</v>
      </c>
      <c r="C48" s="14" t="s">
        <v>5</v>
      </c>
      <c r="D48" s="38">
        <f>D49</f>
        <v>16091.100000000002</v>
      </c>
      <c r="E48" s="63"/>
      <c r="F48" s="63"/>
      <c r="G48" s="63">
        <f t="shared" ref="G48:X48" si="24">G49</f>
        <v>2994.8</v>
      </c>
      <c r="H48" s="63">
        <f t="shared" si="24"/>
        <v>2795.5</v>
      </c>
      <c r="I48" s="63">
        <f t="shared" si="24"/>
        <v>199.3</v>
      </c>
      <c r="J48" s="63">
        <f t="shared" si="24"/>
        <v>3077.4</v>
      </c>
      <c r="K48" s="63">
        <f t="shared" si="24"/>
        <v>2878.1</v>
      </c>
      <c r="L48" s="63">
        <f t="shared" si="24"/>
        <v>199.3</v>
      </c>
      <c r="M48" s="63">
        <f t="shared" si="24"/>
        <v>1884.3999999999999</v>
      </c>
      <c r="N48" s="63">
        <f t="shared" si="24"/>
        <v>1884.3999999999999</v>
      </c>
      <c r="O48" s="63">
        <f t="shared" si="24"/>
        <v>0</v>
      </c>
      <c r="P48" s="67">
        <f t="shared" si="24"/>
        <v>2711.5</v>
      </c>
      <c r="Q48" s="67">
        <f t="shared" si="24"/>
        <v>2529.6999999999998</v>
      </c>
      <c r="R48" s="67">
        <f t="shared" si="24"/>
        <v>181.8</v>
      </c>
      <c r="S48" s="63">
        <f t="shared" si="24"/>
        <v>2711.5</v>
      </c>
      <c r="T48" s="63">
        <f t="shared" si="24"/>
        <v>2529.6999999999998</v>
      </c>
      <c r="U48" s="63">
        <f t="shared" si="24"/>
        <v>181.8</v>
      </c>
      <c r="V48" s="63">
        <f t="shared" si="24"/>
        <v>2711.5</v>
      </c>
      <c r="W48" s="63">
        <f t="shared" si="24"/>
        <v>2529.6999999999998</v>
      </c>
      <c r="X48" s="63">
        <f t="shared" si="24"/>
        <v>181.8</v>
      </c>
      <c r="Y48" s="60"/>
      <c r="Z48" s="60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3"/>
      <c r="B49" s="71"/>
      <c r="C49" s="14" t="s">
        <v>8</v>
      </c>
      <c r="D49" s="38">
        <f>D50+D51+D52+D53+D54+D55</f>
        <v>16091.100000000002</v>
      </c>
      <c r="E49" s="20"/>
      <c r="F49" s="20"/>
      <c r="G49" s="20">
        <f t="shared" ref="G49:X49" si="25">G50+G51+G52+G53+G54+G55</f>
        <v>2994.8</v>
      </c>
      <c r="H49" s="20">
        <f t="shared" si="25"/>
        <v>2795.5</v>
      </c>
      <c r="I49" s="20">
        <f t="shared" si="25"/>
        <v>199.3</v>
      </c>
      <c r="J49" s="20">
        <f t="shared" si="25"/>
        <v>3077.4</v>
      </c>
      <c r="K49" s="20">
        <f t="shared" si="25"/>
        <v>2878.1</v>
      </c>
      <c r="L49" s="20">
        <f t="shared" si="25"/>
        <v>199.3</v>
      </c>
      <c r="M49" s="20">
        <f t="shared" si="25"/>
        <v>1884.3999999999999</v>
      </c>
      <c r="N49" s="20">
        <f t="shared" si="25"/>
        <v>1884.3999999999999</v>
      </c>
      <c r="O49" s="20">
        <f t="shared" si="25"/>
        <v>0</v>
      </c>
      <c r="P49" s="15">
        <f t="shared" si="25"/>
        <v>2711.5</v>
      </c>
      <c r="Q49" s="15">
        <f t="shared" si="25"/>
        <v>2529.6999999999998</v>
      </c>
      <c r="R49" s="15">
        <f t="shared" si="25"/>
        <v>181.8</v>
      </c>
      <c r="S49" s="20">
        <f t="shared" si="25"/>
        <v>2711.5</v>
      </c>
      <c r="T49" s="20">
        <f t="shared" si="25"/>
        <v>2529.6999999999998</v>
      </c>
      <c r="U49" s="20">
        <f t="shared" si="25"/>
        <v>181.8</v>
      </c>
      <c r="V49" s="20">
        <f t="shared" si="25"/>
        <v>2711.5</v>
      </c>
      <c r="W49" s="20">
        <f t="shared" si="25"/>
        <v>2529.6999999999998</v>
      </c>
      <c r="X49" s="20">
        <f t="shared" si="25"/>
        <v>181.8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62</v>
      </c>
      <c r="C50" s="19" t="s">
        <v>8</v>
      </c>
      <c r="D50" s="38">
        <f t="shared" ref="D50:D55" si="26">G50+J50+M50+P50+S50+V50</f>
        <v>175.8</v>
      </c>
      <c r="E50" s="20"/>
      <c r="F50" s="20"/>
      <c r="G50" s="20">
        <f t="shared" ref="G50:G55" si="27">H50+I50</f>
        <v>45.8</v>
      </c>
      <c r="H50" s="20">
        <v>45.8</v>
      </c>
      <c r="I50" s="20">
        <v>0</v>
      </c>
      <c r="J50" s="20">
        <f t="shared" ref="J50:J55" si="28">K50+L50</f>
        <v>26</v>
      </c>
      <c r="K50" s="20">
        <v>26</v>
      </c>
      <c r="L50" s="20">
        <v>0</v>
      </c>
      <c r="M50" s="20">
        <f t="shared" ref="M50:M55" si="29">N50+O50</f>
        <v>26</v>
      </c>
      <c r="N50" s="20">
        <v>26</v>
      </c>
      <c r="O50" s="20">
        <v>0</v>
      </c>
      <c r="P50" s="15">
        <f t="shared" ref="P50:P55" si="30">Q50+R50</f>
        <v>26</v>
      </c>
      <c r="Q50" s="15">
        <v>26</v>
      </c>
      <c r="R50" s="15">
        <v>0</v>
      </c>
      <c r="S50" s="20">
        <f t="shared" ref="S50:S55" si="31">T50+U50</f>
        <v>26</v>
      </c>
      <c r="T50" s="20">
        <v>26</v>
      </c>
      <c r="U50" s="20">
        <v>0</v>
      </c>
      <c r="V50" s="20">
        <f t="shared" ref="V50:V55" si="32">W50+X50</f>
        <v>26</v>
      </c>
      <c r="W50" s="20">
        <v>26</v>
      </c>
      <c r="X50" s="20">
        <v>0</v>
      </c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62</v>
      </c>
      <c r="C51" s="19" t="s">
        <v>8</v>
      </c>
      <c r="D51" s="38">
        <f t="shared" si="26"/>
        <v>531.70000000000005</v>
      </c>
      <c r="E51" s="20"/>
      <c r="F51" s="20"/>
      <c r="G51" s="20">
        <f t="shared" si="27"/>
        <v>31.7</v>
      </c>
      <c r="H51" s="20">
        <v>31.7</v>
      </c>
      <c r="I51" s="20">
        <v>0</v>
      </c>
      <c r="J51" s="20">
        <f t="shared" si="28"/>
        <v>100</v>
      </c>
      <c r="K51" s="20">
        <v>100</v>
      </c>
      <c r="L51" s="20">
        <v>0</v>
      </c>
      <c r="M51" s="20">
        <f t="shared" si="29"/>
        <v>100</v>
      </c>
      <c r="N51" s="20">
        <v>100</v>
      </c>
      <c r="O51" s="20">
        <v>0</v>
      </c>
      <c r="P51" s="15">
        <f t="shared" si="30"/>
        <v>100</v>
      </c>
      <c r="Q51" s="15">
        <v>100</v>
      </c>
      <c r="R51" s="15">
        <v>0</v>
      </c>
      <c r="S51" s="20">
        <f t="shared" si="31"/>
        <v>100</v>
      </c>
      <c r="T51" s="20">
        <v>100</v>
      </c>
      <c r="U51" s="20">
        <v>0</v>
      </c>
      <c r="V51" s="20">
        <f t="shared" si="32"/>
        <v>100</v>
      </c>
      <c r="W51" s="20">
        <v>100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48</v>
      </c>
      <c r="B52" s="19" t="s">
        <v>62</v>
      </c>
      <c r="C52" s="19" t="s">
        <v>8</v>
      </c>
      <c r="D52" s="38">
        <f t="shared" si="26"/>
        <v>11834.2</v>
      </c>
      <c r="E52" s="20"/>
      <c r="F52" s="20"/>
      <c r="G52" s="20">
        <f t="shared" si="27"/>
        <v>2363.3000000000002</v>
      </c>
      <c r="H52" s="20">
        <v>2363.3000000000002</v>
      </c>
      <c r="I52" s="20">
        <v>0</v>
      </c>
      <c r="J52" s="20">
        <f t="shared" si="28"/>
        <v>2216.1</v>
      </c>
      <c r="K52" s="20">
        <v>2216.1</v>
      </c>
      <c r="L52" s="20">
        <v>0</v>
      </c>
      <c r="M52" s="20">
        <f t="shared" si="29"/>
        <v>1254.8</v>
      </c>
      <c r="N52" s="20">
        <v>1254.8</v>
      </c>
      <c r="O52" s="20">
        <v>0</v>
      </c>
      <c r="P52" s="15">
        <f t="shared" si="30"/>
        <v>2000</v>
      </c>
      <c r="Q52" s="15">
        <v>2000</v>
      </c>
      <c r="R52" s="15">
        <v>0</v>
      </c>
      <c r="S52" s="20">
        <f t="shared" si="31"/>
        <v>2000</v>
      </c>
      <c r="T52" s="20">
        <v>2000</v>
      </c>
      <c r="U52" s="20">
        <v>0</v>
      </c>
      <c r="V52" s="20">
        <f t="shared" si="32"/>
        <v>2000</v>
      </c>
      <c r="W52" s="20">
        <v>2000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39</v>
      </c>
      <c r="B53" s="19" t="s">
        <v>62</v>
      </c>
      <c r="C53" s="19" t="s">
        <v>8</v>
      </c>
      <c r="D53" s="38">
        <f t="shared" si="26"/>
        <v>1464.4</v>
      </c>
      <c r="E53" s="20"/>
      <c r="F53" s="20"/>
      <c r="G53" s="20">
        <f t="shared" si="27"/>
        <v>214.4</v>
      </c>
      <c r="H53" s="20">
        <v>214.4</v>
      </c>
      <c r="I53" s="20">
        <v>0</v>
      </c>
      <c r="J53" s="20">
        <f t="shared" si="28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15">
        <v>250</v>
      </c>
      <c r="Q53" s="15">
        <v>250</v>
      </c>
      <c r="R53" s="15">
        <v>0</v>
      </c>
      <c r="S53" s="20">
        <v>250</v>
      </c>
      <c r="T53" s="20">
        <v>250</v>
      </c>
      <c r="U53" s="20">
        <v>0</v>
      </c>
      <c r="V53" s="20">
        <f t="shared" si="32"/>
        <v>250</v>
      </c>
      <c r="W53" s="20">
        <v>250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40</v>
      </c>
      <c r="B54" s="19" t="s">
        <v>62</v>
      </c>
      <c r="C54" s="19" t="s">
        <v>8</v>
      </c>
      <c r="D54" s="38">
        <f t="shared" si="26"/>
        <v>984.2</v>
      </c>
      <c r="E54" s="20"/>
      <c r="F54" s="20"/>
      <c r="G54" s="20">
        <f t="shared" si="27"/>
        <v>136.19999999999999</v>
      </c>
      <c r="H54" s="20">
        <v>136.19999999999999</v>
      </c>
      <c r="I54" s="20">
        <v>0</v>
      </c>
      <c r="J54" s="20">
        <f t="shared" si="28"/>
        <v>248</v>
      </c>
      <c r="K54" s="20">
        <v>248</v>
      </c>
      <c r="L54" s="20">
        <v>0</v>
      </c>
      <c r="M54" s="20">
        <f t="shared" si="29"/>
        <v>150</v>
      </c>
      <c r="N54" s="20">
        <v>150</v>
      </c>
      <c r="O54" s="20">
        <v>0</v>
      </c>
      <c r="P54" s="15">
        <f t="shared" si="30"/>
        <v>150</v>
      </c>
      <c r="Q54" s="15">
        <v>150</v>
      </c>
      <c r="R54" s="15">
        <v>0</v>
      </c>
      <c r="S54" s="20">
        <f t="shared" si="31"/>
        <v>150</v>
      </c>
      <c r="T54" s="20">
        <v>150</v>
      </c>
      <c r="U54" s="20">
        <v>0</v>
      </c>
      <c r="V54" s="20">
        <f t="shared" si="32"/>
        <v>150</v>
      </c>
      <c r="W54" s="20">
        <v>150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59</v>
      </c>
      <c r="B55" s="49" t="s">
        <v>62</v>
      </c>
      <c r="C55" s="19" t="s">
        <v>8</v>
      </c>
      <c r="D55" s="38">
        <f t="shared" si="26"/>
        <v>1100.8000000000002</v>
      </c>
      <c r="E55" s="20"/>
      <c r="F55" s="20"/>
      <c r="G55" s="20">
        <f t="shared" si="27"/>
        <v>203.4</v>
      </c>
      <c r="H55" s="20">
        <v>4.0999999999999996</v>
      </c>
      <c r="I55" s="20">
        <v>199.3</v>
      </c>
      <c r="J55" s="20">
        <f t="shared" si="28"/>
        <v>237.3</v>
      </c>
      <c r="K55" s="20">
        <v>38</v>
      </c>
      <c r="L55" s="20">
        <v>199.3</v>
      </c>
      <c r="M55" s="20">
        <f t="shared" si="29"/>
        <v>103.6</v>
      </c>
      <c r="N55" s="20">
        <v>103.6</v>
      </c>
      <c r="O55" s="20">
        <v>0</v>
      </c>
      <c r="P55" s="15">
        <f t="shared" si="30"/>
        <v>185.5</v>
      </c>
      <c r="Q55" s="15">
        <v>3.7</v>
      </c>
      <c r="R55" s="15">
        <v>181.8</v>
      </c>
      <c r="S55" s="20">
        <f t="shared" si="31"/>
        <v>185.5</v>
      </c>
      <c r="T55" s="20">
        <v>3.7</v>
      </c>
      <c r="U55" s="20">
        <v>181.8</v>
      </c>
      <c r="V55" s="20">
        <f t="shared" si="32"/>
        <v>185.5</v>
      </c>
      <c r="W55" s="20">
        <v>3.7</v>
      </c>
      <c r="X55" s="20">
        <v>181.8</v>
      </c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2" t="s">
        <v>52</v>
      </c>
      <c r="B56" s="69" t="str">
        <f>B58</f>
        <v>Сектор по кадрам и муниципальной службе администрации МР "Печора"</v>
      </c>
      <c r="C56" s="14" t="s">
        <v>35</v>
      </c>
      <c r="D56" s="38">
        <f t="shared" ref="D56:X56" si="33">G56+J56+M56+P56+S56+V56</f>
        <v>0</v>
      </c>
      <c r="E56" s="63">
        <f t="shared" si="33"/>
        <v>0</v>
      </c>
      <c r="F56" s="63">
        <f t="shared" si="33"/>
        <v>0</v>
      </c>
      <c r="G56" s="63">
        <f t="shared" si="33"/>
        <v>0</v>
      </c>
      <c r="H56" s="63">
        <f t="shared" si="33"/>
        <v>0</v>
      </c>
      <c r="I56" s="63">
        <f t="shared" si="33"/>
        <v>0</v>
      </c>
      <c r="J56" s="63">
        <f t="shared" si="33"/>
        <v>0</v>
      </c>
      <c r="K56" s="63">
        <f t="shared" si="33"/>
        <v>0</v>
      </c>
      <c r="L56" s="63">
        <f t="shared" si="33"/>
        <v>0</v>
      </c>
      <c r="M56" s="63">
        <f t="shared" si="33"/>
        <v>0</v>
      </c>
      <c r="N56" s="63">
        <f t="shared" si="33"/>
        <v>0</v>
      </c>
      <c r="O56" s="63">
        <f t="shared" si="33"/>
        <v>0</v>
      </c>
      <c r="P56" s="67">
        <f t="shared" si="33"/>
        <v>0</v>
      </c>
      <c r="Q56" s="67">
        <f t="shared" si="33"/>
        <v>0</v>
      </c>
      <c r="R56" s="67">
        <f t="shared" si="33"/>
        <v>0</v>
      </c>
      <c r="S56" s="63">
        <f t="shared" si="33"/>
        <v>0</v>
      </c>
      <c r="T56" s="63">
        <f t="shared" si="33"/>
        <v>0</v>
      </c>
      <c r="U56" s="63">
        <f t="shared" si="33"/>
        <v>0</v>
      </c>
      <c r="V56" s="63">
        <f t="shared" si="33"/>
        <v>0</v>
      </c>
      <c r="W56" s="63">
        <f t="shared" si="33"/>
        <v>0</v>
      </c>
      <c r="X56" s="63">
        <f t="shared" si="33"/>
        <v>0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3"/>
      <c r="B57" s="71"/>
      <c r="C57" s="19" t="s">
        <v>8</v>
      </c>
      <c r="D57" s="38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15">
        <f t="shared" si="34"/>
        <v>0</v>
      </c>
      <c r="Q57" s="15">
        <f t="shared" si="34"/>
        <v>0</v>
      </c>
      <c r="R57" s="15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34.25" customHeight="1" x14ac:dyDescent="0.25">
      <c r="A58" s="32" t="s">
        <v>24</v>
      </c>
      <c r="B58" s="19" t="s">
        <v>30</v>
      </c>
      <c r="C58" s="19" t="s">
        <v>8</v>
      </c>
      <c r="D58" s="38">
        <f t="shared" ref="D58:X58" si="35">G58+J58+M58+P58+S58+V58</f>
        <v>0</v>
      </c>
      <c r="E58" s="20">
        <f t="shared" si="35"/>
        <v>0</v>
      </c>
      <c r="F58" s="20">
        <f t="shared" si="35"/>
        <v>0</v>
      </c>
      <c r="G58" s="20">
        <f t="shared" si="35"/>
        <v>0</v>
      </c>
      <c r="H58" s="20">
        <f t="shared" si="35"/>
        <v>0</v>
      </c>
      <c r="I58" s="20">
        <f t="shared" si="35"/>
        <v>0</v>
      </c>
      <c r="J58" s="20">
        <f t="shared" si="35"/>
        <v>0</v>
      </c>
      <c r="K58" s="20">
        <f t="shared" si="35"/>
        <v>0</v>
      </c>
      <c r="L58" s="20">
        <f t="shared" si="35"/>
        <v>0</v>
      </c>
      <c r="M58" s="20">
        <f t="shared" si="35"/>
        <v>0</v>
      </c>
      <c r="N58" s="20">
        <f t="shared" si="35"/>
        <v>0</v>
      </c>
      <c r="O58" s="20">
        <f t="shared" si="35"/>
        <v>0</v>
      </c>
      <c r="P58" s="15">
        <f t="shared" si="35"/>
        <v>0</v>
      </c>
      <c r="Q58" s="15">
        <f t="shared" si="35"/>
        <v>0</v>
      </c>
      <c r="R58" s="15">
        <f t="shared" si="35"/>
        <v>0</v>
      </c>
      <c r="S58" s="20">
        <f t="shared" si="35"/>
        <v>0</v>
      </c>
      <c r="T58" s="20">
        <f t="shared" si="35"/>
        <v>0</v>
      </c>
      <c r="U58" s="20">
        <f t="shared" si="35"/>
        <v>0</v>
      </c>
      <c r="V58" s="20">
        <f t="shared" si="35"/>
        <v>0</v>
      </c>
      <c r="W58" s="20">
        <f t="shared" si="35"/>
        <v>0</v>
      </c>
      <c r="X58" s="20">
        <f t="shared" si="35"/>
        <v>0</v>
      </c>
    </row>
    <row r="59" spans="1:36" ht="119.25" customHeight="1" x14ac:dyDescent="0.25">
      <c r="A59" s="18" t="s">
        <v>25</v>
      </c>
      <c r="B59" s="19" t="s">
        <v>30</v>
      </c>
      <c r="C59" s="19" t="s">
        <v>8</v>
      </c>
      <c r="D59" s="38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15">
        <f>Q59+R59</f>
        <v>0</v>
      </c>
      <c r="Q59" s="15">
        <v>0</v>
      </c>
      <c r="R59" s="15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</row>
    <row r="60" spans="1:36" x14ac:dyDescent="0.25">
      <c r="B60" s="30"/>
      <c r="C60" s="30"/>
      <c r="D60" s="34"/>
      <c r="E60" s="35"/>
      <c r="F60" s="35"/>
      <c r="G60" s="34"/>
      <c r="I60" s="36"/>
      <c r="J60" s="40"/>
      <c r="O60" s="42"/>
      <c r="R60" s="42"/>
      <c r="T60" s="6"/>
      <c r="U60" s="42" t="s">
        <v>34</v>
      </c>
      <c r="X60" s="42"/>
    </row>
    <row r="61" spans="1:36" x14ac:dyDescent="0.25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T61" s="6"/>
      <c r="U61" s="6"/>
    </row>
    <row r="62" spans="1:36" x14ac:dyDescent="0.25">
      <c r="D62" s="33"/>
      <c r="E62" s="33"/>
      <c r="F62" s="33"/>
      <c r="G62" s="33"/>
      <c r="H62" s="33"/>
      <c r="I62" s="33"/>
      <c r="J62" s="40"/>
      <c r="T62" s="6"/>
      <c r="U62" s="6"/>
    </row>
  </sheetData>
  <autoFilter ref="A11:I11"/>
  <mergeCells count="33">
    <mergeCell ref="C61:N61"/>
    <mergeCell ref="A44:A45"/>
    <mergeCell ref="A21:A22"/>
    <mergeCell ref="B21:B22"/>
    <mergeCell ref="B27:B28"/>
    <mergeCell ref="B56:B57"/>
    <mergeCell ref="A48:A49"/>
    <mergeCell ref="B48:B49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B12:B15"/>
    <mergeCell ref="A56:A57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2023-05-29T07:21:49Z</cp:lastPrinted>
  <dcterms:created xsi:type="dcterms:W3CDTF">2013-10-25T08:40:08Z</dcterms:created>
  <dcterms:modified xsi:type="dcterms:W3CDTF">2023-05-29T07:23:06Z</dcterms:modified>
</cp:coreProperties>
</file>