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480" yWindow="2340" windowWidth="19320" windowHeight="7050"/>
  </bookViews>
  <sheets>
    <sheet name="Перечень" sheetId="1" r:id="rId1"/>
  </sheets>
  <externalReferences>
    <externalReference r:id="rId2"/>
  </externalReferences>
  <definedNames>
    <definedName name="Z_079212FD_42FD_4137_B6A0_262935226FF3_.wvu.FilterData" localSheetId="0" hidden="1">Перечень!$A$6:$M$6</definedName>
    <definedName name="_xlnm.Print_Titles" localSheetId="0">Перечень!$4:$6</definedName>
    <definedName name="_xlnm.Print_Area" localSheetId="0">Перечень!$A$1:$R$50</definedName>
  </definedNames>
  <calcPr calcId="144525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H50" i="1" l="1"/>
  <c r="I50" i="1"/>
  <c r="J50" i="1"/>
  <c r="K50" i="1"/>
  <c r="L50" i="1"/>
  <c r="G31" i="1"/>
  <c r="G32" i="1"/>
  <c r="G33" i="1"/>
  <c r="G34" i="1"/>
  <c r="G35" i="1"/>
  <c r="G37" i="1"/>
  <c r="G39" i="1"/>
  <c r="G40" i="1"/>
  <c r="G41" i="1"/>
  <c r="G42" i="1"/>
  <c r="G43" i="1"/>
  <c r="G44" i="1"/>
  <c r="G45" i="1"/>
  <c r="G47" i="1"/>
  <c r="G48" i="1"/>
  <c r="G49" i="1"/>
  <c r="G30" i="1"/>
  <c r="G27" i="1"/>
  <c r="G28" i="1"/>
  <c r="G26" i="1"/>
  <c r="G22" i="1"/>
  <c r="G23" i="1"/>
  <c r="G24" i="1"/>
  <c r="G21" i="1"/>
  <c r="G9" i="1"/>
  <c r="G10" i="1"/>
  <c r="G11" i="1"/>
  <c r="G12" i="1"/>
  <c r="G13" i="1"/>
  <c r="G14" i="1"/>
  <c r="G15" i="1"/>
  <c r="G17" i="1"/>
  <c r="G18" i="1"/>
  <c r="G19" i="1"/>
  <c r="G8" i="1"/>
  <c r="G50" i="1" l="1"/>
  <c r="I46" i="1"/>
  <c r="H46" i="1" l="1"/>
  <c r="J46" i="1"/>
  <c r="K46" i="1"/>
  <c r="L46" i="1"/>
  <c r="G46" i="1" l="1"/>
</calcChain>
</file>

<file path=xl/sharedStrings.xml><?xml version="1.0" encoding="utf-8"?>
<sst xmlns="http://schemas.openxmlformats.org/spreadsheetml/2006/main" count="277" uniqueCount="166">
  <si>
    <t>№</t>
  </si>
  <si>
    <t>Всего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</si>
  <si>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</si>
  <si>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</si>
  <si>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</si>
  <si>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</si>
  <si>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</si>
  <si>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</si>
  <si>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</si>
  <si>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</si>
  <si>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</si>
  <si>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</si>
  <si>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</si>
  <si>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</si>
  <si>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</si>
  <si>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</si>
  <si>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</si>
  <si>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ИТОГО:</t>
  </si>
  <si>
    <t>Республиканский бюджет РК</t>
  </si>
  <si>
    <t>Перечень народных проектов, планируемых к реализации в 2024 году на территории МО МР «Печора»</t>
  </si>
  <si>
    <t>Количество человек, присутствующих на собрании</t>
  </si>
  <si>
    <t>Демонтаж старых окон и монтаж новых окон</t>
  </si>
  <si>
    <t>Мешки для строительного мусора; Автотранспорт для перевозки оконных блоков.</t>
  </si>
  <si>
    <t>Пантелеева М.Л.</t>
  </si>
  <si>
    <t>Министерство образования и науки РК</t>
  </si>
  <si>
    <t xml:space="preserve">«Замена оконных блоков в здании МАДОУ «Детский сад № 11 общеразвивающего вида» г. Печора (корпус 1) </t>
  </si>
  <si>
    <t>Демонтаж старых деревянных окон, установка новых пластиковых окон в здании МАДОУ "Детский сад № 11" (корпус 1)</t>
  </si>
  <si>
    <t>Уборка помещений после замены оконных блоков с предоставлением рабочего инструмента (ведра, швабры о др.)</t>
  </si>
  <si>
    <t>нет</t>
  </si>
  <si>
    <t>Демонтаж оконных коробок, балконных блоков, установка балконных и оконных ПВХ  блоков, штукатурка фасадов, облицовка откосов.</t>
  </si>
  <si>
    <t>Ремонт полового покрытия в актовом зале МОУ "СОШ № 10"</t>
  </si>
  <si>
    <t>Косметический ремонт (побелка потолка и покраска стен), укладка линолеума, замена двери (межкомнатная).</t>
  </si>
  <si>
    <t>г. Печора</t>
  </si>
  <si>
    <t>Вывоз мусора, демонтаж оконных блоков, монтаж баннеров, замена розеток и выключателей</t>
  </si>
  <si>
    <t>1. Закупка и установка звукового  оборудования (микшерский пульт, микрофоны и др.).2.Закупка и установка светового оборудования. 3. Закупка и установка цифрового оборудования (проектор, интерактивная трибуна  др.). 4. Закупка и установка занавеса и кулис.</t>
  </si>
  <si>
    <t>«Тепло для наших детей. Замена окон в МАДОУ №36 (Здание 2)»</t>
  </si>
  <si>
    <t>«Контемпорари, как точка опоры МОУ «СОШ № 10»</t>
  </si>
  <si>
    <t>Министерство строительства и жилищно-коммунального хозяйства РК (благоустройство)</t>
  </si>
  <si>
    <t>Трудовое участие жителей в форме субботника до и после проекта</t>
  </si>
  <si>
    <t>Установка контейнерной площадки с 8 контейнерами</t>
  </si>
  <si>
    <t>«Восстановление колодца в деревне Бызовая»</t>
  </si>
  <si>
    <t>«Восстановление колодца в поселке Кедровый Шор»</t>
  </si>
  <si>
    <t>Министерство физической культуры и спорта РК</t>
  </si>
  <si>
    <t>«Обустройство площадки для выгула и дрессировки собак»</t>
  </si>
  <si>
    <t>Строительство специализированной площадки для выгула и дрессировки собак (на месте снесенного дома  №16 по ул. Московская)</t>
  </si>
  <si>
    <t>«Обустройство пожарного водоема на ул. Горького»</t>
  </si>
  <si>
    <t>«Обустройство колодца на ул. Советская в районе д.8»</t>
  </si>
  <si>
    <t xml:space="preserve"> демонтаж конструкций старых павильонов;  обустройство павильонов (установка элементов каркаса из брусьев, обшивка каркасных стен досками, установка стропил, монтаж кровли из профильного листа, укладка лаг, устройство покрытий дощатых облицовка стен профнастилом).</t>
  </si>
  <si>
    <t>ИП: покупка и ремонт помещения спортивного зала</t>
  </si>
  <si>
    <t>граждане: демонтаж старого ограждения футбольного поля.</t>
  </si>
  <si>
    <t>граждане: демонтаж старого ограждения, уборка территории обелиска с предоставлением рабочего инструмента (лопаты, грабли, гвоздодеры и др.), а также установки нового ограждения и плит с списком участников ВОВ д. Песчанки на территории обелиска.</t>
  </si>
  <si>
    <t>-</t>
  </si>
  <si>
    <t>Граждане: санитарная очистка  и вырубка поросли ивняка вблизи пешеходной дорожки с предоставлением рабочего инструмента (грабли, кусторезы и др.).</t>
  </si>
  <si>
    <t>Ершакова Лилия Вячеславовна</t>
  </si>
  <si>
    <t>Министерство строительства и жилищно-коммунального хозяйства РК (в сфере дорожной деятельности)</t>
  </si>
  <si>
    <t>Министерство экономического развития и промышленности РК(В сфере МСП)</t>
  </si>
  <si>
    <t>Министерство строительства и жилищно-коммунального хозяйства РК (ХВС)</t>
  </si>
  <si>
    <t>МО МР «Печора»</t>
  </si>
  <si>
    <t>ГП «Кожва»</t>
  </si>
  <si>
    <t>СП «Озёрный»</t>
  </si>
  <si>
    <t>«Интерактивный музей гимназии: создаем историю вместе»(Гимназия1)</t>
  </si>
  <si>
    <t>«Актовый зал - информационный и творческий центр развития детей (II этап -обустройство зала)»(СОШ3)</t>
  </si>
  <si>
    <t>ГП "Печора"</t>
  </si>
  <si>
    <t>Министерство культуры, туризма и архивного дела Республики Коми</t>
  </si>
  <si>
    <t>СП "Озерный"</t>
  </si>
  <si>
    <t>СП "Приуральское"</t>
  </si>
  <si>
    <t>«Ремонт зрительного зала Дома досуга д. Даниловка»</t>
  </si>
  <si>
    <t>СП "Каджером"</t>
  </si>
  <si>
    <t>«Ремонт зрительного зала Дома культуры п. Каджером»</t>
  </si>
  <si>
    <t xml:space="preserve">Ремонт полов: Разборка плинтусов, разборка полов, укладка лаг по плитам перекрытий, антисептирование лаг, устройство покрытий из досок паркетных, грунтовка полов, покрытие полов лаком по огрунтованной или окрашенной поверхности за 2 раза, двойная шлифовка поверхности паркетных покрытий механизированным способом, грунтование деревянных поверхностей,  покрытие полов лаком по огрунтованной или окрашенной поверхности за 2 раза, устройство плинтусов.
Замена дверей: снятие наличников, дверных полотен, демонтаж дверных коробок в каменных стенах с отбивкой штукатурки в откосах, установка блоков  в наружных и внутренних дверных проемах в каменных стенах, установка и крепление наличников, разборка обшивки оштукатуренных деревянных стен, отбивка штукатурки с поверхностей стен и потолков деревянных, штукатурка поверхностей известковым раствором улучшенная по дереву стен, сплошное выравнивание внутренних поверхностей (однослойное оштукатуривание), улучшенная окраска масляными составами по дереву.
</t>
  </si>
  <si>
    <t>«Замена окон в Доме культуры            п. Озёрный»</t>
  </si>
  <si>
    <t xml:space="preserve">Разборка деревянных заполнений проемов оконных с подоконными досками, рубка стен, установка оконных блоков из ПВХ трехстворчатых, установка подоконных досок их ПВХ, облицовка стен гипсокартонными листами на клее, окраска поливинилацетатными водоэмульсионными составами улучшенная: по сборным конструкциям стен, подготовленным под окраску, облицовка оконных откосов декоративным бумажно-слоистым пластиком или листами из синтетических материалов. </t>
  </si>
  <si>
    <t>ГП "Кожва"</t>
  </si>
  <si>
    <t>«Капитальный ремонт кровли библиотеки с. Приуральское»</t>
  </si>
  <si>
    <t xml:space="preserve">Демонтаж существующей кровли: разборка покрытий кровель из волнистых и полуволнистых хризотилцементных листов; разборка деревянных элементов конструкций крыш; разборка подшивки карнизов.
 Монтаж новой кровли: смена стропильных ног стальными скобами; устройство обрешетки с прозорами из брусков; устройство обрешетки сплошной из досок; устройство обрешетки с прозорами из брусков; огнебиозащитное покрытие деревянных поверхностей готовыми составами для обеспечения: первой группы огнезащитной эффективности; подшивка карниза досками обшивки; установка зонтов над шахтами из листовой стали круглого сечения; устройство кровель из оцинкованной стали без настенных желобов; установка элементов каркаса из брусьев; обшивка каркасных стен досками обшивки; простая окраска масляными составами по дереву стен; установка решеток жалюзийных; установка блоков в наружных и внутренних дверных проемах; установка и крепление наличников; монтаж снегозадержателя; монтаж ходового мостика; 
</t>
  </si>
  <si>
    <t xml:space="preserve">приобретение одежды сцены; приобретение сценического линолеума; работы по укладке сценического линолеума.
</t>
  </si>
  <si>
    <t>Ремонт помещений № 15,16 МАУ ДО "ДШИ г. Печора" по ул. Московская 27а, приобретение мебели  и оборудования для классов</t>
  </si>
  <si>
    <t>приобретение и установка лайтбоксов (4 шт)</t>
  </si>
  <si>
    <t>«Движение на опережение - создание конференц-зала»(МОУ «СОШ» п. Каджером )</t>
  </si>
  <si>
    <t>«Обустройство источников холодного водоснабжения»</t>
  </si>
  <si>
    <t xml:space="preserve">Демонтаж: разборка подшивки потолков, разборка обшивки неоштукатуренных деревянных стен, отбивка штукатурки с поверхностей стен и потолков деревянных, разборка отдельных конструктивных элементов здания (сооружения); 
Ремонт стен: антисептирование древесины, ремонт конопатки одной стороны шва с добавлением пакли, изоляция изделиями из волокнистых и зернистых материалов, облицовка стен по одинарному металлическому каркасу из направляющих и стоечных профилей гипсокартонными листами в один слой с оконным проемом, оклейка стен стеклообоями с окраской поливинилацетатными красками; ремонт потолков: устройство одноуровневых подвесных потолков из гипсокартонных листов, оклейка потолка виниловыми обоями с двойной окраской поливинилацетатными красками, установка уголков ПВХ на клее; 
Ремонт потолков: устройство подвесных потолков из гипсокартонных листов, оклейка потолка виниловыми обоями с двойной окраской поливинилацетатными красками, установка пластиковых вентиляционных решеток; 
Усиление деревянных балок металлической пластиной; 
Ремонт системы пожарной сигнализации; 
Прочие работы, связанные с перевозкой грузов и прорезкой отверстий в деревянных перегородках.
</t>
  </si>
  <si>
    <t xml:space="preserve">«Сохраним тепло» (Установка оконных блоков во Дворце спорта им.И.Е.Кулакова) </t>
  </si>
  <si>
    <t>Обустройство колодцев (3 шт.)в д.Даниловка,ул.Центральная в р-не домов №42а,№48,№68 (Разборка надземной части; разработка грунта в траншеях и котлованах глубиной более 3х метров;крепление шахтных колодцев железобетонными кольцами;сборка надземной деревянной части колодца;установка элементов каркаса из брусьев; обшивка каркасных стен и т.д.</t>
  </si>
  <si>
    <t>«Обустройство контейнерной площадки  в деревне Конецбор»(8 шт.)</t>
  </si>
  <si>
    <t>«Ремонт питьевого колодца в д.Песчанка»</t>
  </si>
  <si>
    <t xml:space="preserve">«Обустройство павильонов для водоразборных колонок на улицах: Первомайская, район д.7,  Октябрьская, район д. 34, 
Советская, район д.2, Строительная, район д.5 , Горького, район д. 26» 
</t>
  </si>
  <si>
    <t xml:space="preserve">«Спорт для всех» (оборудование тренажёрного зала в пгт. Кожва) </t>
  </si>
  <si>
    <t xml:space="preserve">«Замена ограждения футбольного поля» </t>
  </si>
  <si>
    <t xml:space="preserve">«Никто не забыт, ничто не забыто» </t>
  </si>
  <si>
    <t>«Модернизация сетей уличного освещения по ул. Первомайская и ул. Железнодорожная от д. 4 до д. 34 п. Набережный»</t>
  </si>
  <si>
    <t>Восстановление профиля канав вручную с очисткой от кустарника, отрывкой грунта с разравниванием и планировкой откосов: полное; устройство сбросов воды из продольных дренажей; покрытие (печатный бетон); ограждение пешеходное сварное размером 1500x1750 мм (стойки 40х40 мм); смеси бетонные тяжелого бетона (БСТ) для дорожных и аэродромных покрытий и оснований, класс В22,5 (М300); Детали закладные и накладные изготовленные: без применения сварки, гнутья, сверления (пробивки) отверстий поставляемые приваренными к стержням каркасов и сеток</t>
  </si>
  <si>
    <t xml:space="preserve">Приобретение тренажеров и другого оборудования необходимого для оборудования тренажерного зала. </t>
  </si>
  <si>
    <r>
      <t>Замена существующего ограждения по периметру Обелиска, приобретение и установка мемориальных плит с ФИО участников ВОВ д. Песчанка.</t>
    </r>
    <r>
      <rPr>
        <sz val="16"/>
        <color rgb="FFFF0000"/>
        <rFont val="Times New Roman"/>
        <family val="1"/>
        <charset val="204"/>
      </rPr>
      <t xml:space="preserve"> </t>
    </r>
    <r>
      <rPr>
        <sz val="16"/>
        <color theme="1"/>
        <rFont val="Times New Roman"/>
        <family val="1"/>
        <charset val="204"/>
      </rPr>
      <t>Цель проекта: благоустройство территории обелиска, павшим в годы ВОВ.</t>
    </r>
  </si>
  <si>
    <r>
      <t xml:space="preserve">1. Установка с помощью механизмов деревянных опор ВЛ 0,38; 6-10 кВ из пропитанных цельных стоек (6 шт.)2. Прожектор, отдельно устанавливаемый: на кронштейне, установленном на опоре, с лампой мощностью 500 Вт    3. Провод самонесущий изолированный СИП-4 2х16   </t>
    </r>
    <r>
      <rPr>
        <sz val="16"/>
        <color rgb="FFFF0000"/>
        <rFont val="Times New Roman"/>
        <family val="1"/>
        <charset val="204"/>
      </rPr>
      <t xml:space="preserve">                  </t>
    </r>
    <r>
      <rPr>
        <sz val="16"/>
        <rFont val="Times New Roman"/>
        <family val="1"/>
        <charset val="204"/>
      </rPr>
      <t xml:space="preserve">        </t>
    </r>
  </si>
  <si>
    <t xml:space="preserve">Демонтаж старого ограждения;  обустройство нового ограждения; обустройство раздевалок для спортсменов. </t>
  </si>
  <si>
    <t>Министерство труда, занятости и социальной защиты РК</t>
  </si>
  <si>
    <t>ОЗЕРНЫЙ</t>
  </si>
  <si>
    <t>ПЕЧОРА</t>
  </si>
  <si>
    <t>КАДЖЕРОМ</t>
  </si>
  <si>
    <t>КОЖВА</t>
  </si>
  <si>
    <t>УПРАВЛЕНИЕ КУЛЬТУРЫ</t>
  </si>
  <si>
    <t xml:space="preserve">Министерство строительства и жилищно-коммунального хозяйства РК </t>
  </si>
  <si>
    <t>ПРИУРАЛЬСКОЕ</t>
  </si>
  <si>
    <t xml:space="preserve">          УПРАВЛЕНИЕ ОБРАЗОВАНИЯ</t>
  </si>
  <si>
    <t>Демонтаж старых оконных блоков и установка новых оконных блоков</t>
  </si>
  <si>
    <t>«Искусство рядом с домом» (ремонт одного класса, дооснащение оборудованием и мебелью помещения школы по ул. Московская, 27А)</t>
  </si>
  <si>
    <t>МО МР "Печора"</t>
  </si>
  <si>
    <t xml:space="preserve"> «Замена дверей в Доме культуры пгт. Кожва»</t>
  </si>
  <si>
    <t>Ремонт наружных дверных заполнений (5 шт), металлическая дверь запасного выхода на втором этаже, Ремонт внутренних дверных заполнений в помещениях №18,42,43</t>
  </si>
  <si>
    <t>уборка помещений Дома культуры после замены дверей с предоставлением рабочего инструмента (ведра, перчатки, тряпки и др.).</t>
  </si>
  <si>
    <t>«Замена лестницы-спуска к реке с обустройством смотровой площадки и освещения в МАУ «Этнокультурный парк «Бызовая»</t>
  </si>
  <si>
    <t xml:space="preserve">изготовление и подготовка лестницы-спуска к реке с обустройством смотровой площадки из дерева, сборка лестницы с перилами и площадкой, покрытие лестницы и площадки водно-дисперсионными лаками,  установка освещения. </t>
  </si>
  <si>
    <t>«Ремонт большого зала и кровли в МАУ «Этнокультурный парк «Бызовая»</t>
  </si>
  <si>
    <t xml:space="preserve"> Выполнение ремонтных работ: разборка покрытий кровель, полов и плинтуса, замена напольного покрытия и плинтусов,  покраска стен большого зала, замена облицовки потолков на потолочные декоративные панели, замена светильников, установка стропил, монтаж кровли. </t>
  </si>
  <si>
    <t xml:space="preserve">«Приобретение и установка лайтбоксов на фасад здания» Кинотеатр им.Горького </t>
  </si>
  <si>
    <t xml:space="preserve"> «Новые окна для спортивных побед!» МАУ ДО «ДДТ»</t>
  </si>
  <si>
    <t>Драгунова Е.С.</t>
  </si>
  <si>
    <t>«Пешеходная зона от администрации до пер. Рабочего вдоль автомобильной дороги общего пользования местного значения «По пгт. Кожва»</t>
  </si>
  <si>
    <t>Алексеева А. А.</t>
  </si>
  <si>
    <t>Микаилова С. А.</t>
  </si>
  <si>
    <t>Логинова Л. В.</t>
  </si>
  <si>
    <t xml:space="preserve">Лятиева О.Н. </t>
  </si>
  <si>
    <t>Зорькина С. В.</t>
  </si>
  <si>
    <t>Фокина О.Э.</t>
  </si>
  <si>
    <t>Ценцене А.И.</t>
  </si>
  <si>
    <t>Логинова Т. В., Пыстин Николай Анатольевич</t>
  </si>
  <si>
    <t>Артеева А. М.</t>
  </si>
  <si>
    <t>Гончаров В.С.</t>
  </si>
  <si>
    <t>Казаков В. В.</t>
  </si>
  <si>
    <t>Сметанин А. С.</t>
  </si>
  <si>
    <t xml:space="preserve">Давыдов Е. В. </t>
  </si>
  <si>
    <t>Осипова Л. А.</t>
  </si>
  <si>
    <t>Бажукова В. П.</t>
  </si>
  <si>
    <t>Мамалыга О. Е.</t>
  </si>
  <si>
    <t>ИП Герасимов А. В.</t>
  </si>
  <si>
    <t>Герасимов А. В.</t>
  </si>
  <si>
    <t>Канева Л. В.</t>
  </si>
  <si>
    <t>Сметанина А. И.</t>
  </si>
  <si>
    <t>Дьячкова Н. М.</t>
  </si>
  <si>
    <t>Растворов А. С.</t>
  </si>
  <si>
    <t>Растворова К. С.</t>
  </si>
  <si>
    <t>Устинова Л. Д.</t>
  </si>
  <si>
    <t>Казакова Е.Н.</t>
  </si>
  <si>
    <t>Козырева И.В.</t>
  </si>
  <si>
    <t xml:space="preserve">Челпановская Е.Р. </t>
  </si>
  <si>
    <t>Лучинина А. В.</t>
  </si>
  <si>
    <t>Муратова Л.В.</t>
  </si>
  <si>
    <t>Ефимочкин Д. Л.</t>
  </si>
  <si>
    <t>Приложение
к распоряжению администрации МР "Печора"
от "16" июня 2022 г. № 439-р</t>
  </si>
  <si>
    <t xml:space="preserve">«Замена оконных блоков в групповых здания МДОУ «Детский сад» пгт. Изъяю </t>
  </si>
  <si>
    <t>Граждане-уборка помещений после замены оконных блоков с предоставлением рабочего инструмента (ведра, швабры о др.)</t>
  </si>
  <si>
    <t>СП «Каджером»</t>
  </si>
  <si>
    <t xml:space="preserve">1. Ремонт музейного зала (центрального фойе): замена оконных блоков, покраска стен и потолка, замена межкомнатных дверей, сбор системы подсветки сменной музейной композиции. 2. Приобретение и доставка интерактивного сенсорного стола и информационного системы "Музейный гид"/"Гид учащегося", напольного сенсорного информационного киоска (инфомата), эконом-панелей и крючков для выставок. 3. Приобретение и монтаж стендов из баннерной ткани для постоянных музейных экспозиций. </t>
  </si>
  <si>
    <t>Установка электрооборудования: силами работников МОУ "СОШ № 3" (техника-лаборанта, электрика с 3 группой допуска к обслуживанию электроустановок); уборка мусора - силами родителей учащихся и педагогов школы</t>
  </si>
  <si>
    <t>Разработка грунта глубиной более 3метров, крепление шахтных колодцев железобетонными кольцами, сборка надземной деревянной части колодца; установка элементов каркаса из брусьев; обшивка каркасных стен из досок; установка стропил; монтаж кровли из профилированного листа; установка насосов и счетчика.</t>
  </si>
  <si>
    <t>Демонтаж перегородок из стеклянных блоков; Снятие оконных переплетов; Кладка отдельных участков кирпичных стен и заделка проемов в кирпичных стенах; Установка оконных блоков пвх; Установка подоконных досок из пвх; Облицовка оконных и дверных откосов и т.д.</t>
  </si>
  <si>
    <t>«Благоустройство придомовой территории дома 26 по ул. Ленина»</t>
  </si>
  <si>
    <t>Поднятие уровня твердого покрытия дворового проезда, прохода и проходов к подъездам многоквартирного дома</t>
  </si>
  <si>
    <t>«Благоустройство придомовой территории дома 25 по ул. Комсомольской»</t>
  </si>
  <si>
    <t>Озеленение территории. Предоставление погрузчика для расчистки территории</t>
  </si>
  <si>
    <t xml:space="preserve">земляные работы (разработка и рытье котлована, выравнивание стен котлована), изготовление специальной ПВХ мембраны и монтаж. </t>
  </si>
  <si>
    <t xml:space="preserve"> демонтаж конструкций старых колодцев;  замена деревянной шахты колодца на железобетонную; обустройство  павильона  и  домика для колодца (сборка наземной деревянной  части  колодца)</t>
  </si>
  <si>
    <t>Разборка надземной части, демонтаж шахтных колодцев железобетонными кольцами ЭМ и ЗТм, разработка грунта в траншеях и котлованах глубиной более 3 м вручную с подъемом краном при наличии креплений, крепление шахтных колодцев, железобетонными кольцами, сборка надземной деревянной части колодца, установка элементов каркаса из брусьев, обшивка каркасных стен досками обшивки и т.д.</t>
  </si>
  <si>
    <t>Степанова Л.И.</t>
  </si>
  <si>
    <t>«Культура в одежде» Досуг</t>
  </si>
  <si>
    <t>Приложение
к распоряжению администрации МР «Печора»
от 15 июня 2023 г. № 434-р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</si>
</sst>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Symbol"/>
      <family val="1"/>
      <charset val="2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24"/>
      <color indexed="8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2" fillId="0" borderId="0"/>
    <xf numFmtId="0" fontId="10" fillId="0" borderId="0"/>
    <xf numFmtId="0" fontId="10" fillId="0" borderId="0"/>
    <xf numFmtId="0" fontId="10" fillId="0" borderId="0"/>
  </cellStyleXfs>
  <cellXfs count="107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 wrapText="1"/>
    </xf>
    <xf numFmtId="0" fontId="3" fillId="5" borderId="6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3" fontId="1" fillId="5" borderId="6" xfId="0" applyNumberFormat="1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165" fontId="15" fillId="0" borderId="1" xfId="0" applyNumberFormat="1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9" fillId="0" borderId="4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top" wrapText="1"/>
    </xf>
    <xf numFmtId="0" fontId="0" fillId="5" borderId="8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164" fontId="3" fillId="4" borderId="3" xfId="0" applyNumberFormat="1" applyFont="1" applyFill="1" applyBorder="1" applyAlignment="1">
      <alignment horizontal="center" vertical="top" wrapText="1"/>
    </xf>
    <xf numFmtId="164" fontId="3" fillId="4" borderId="6" xfId="0" applyNumberFormat="1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center" vertical="top" wrapText="1"/>
    </xf>
    <xf numFmtId="0" fontId="3" fillId="4" borderId="5" xfId="0" applyNumberFormat="1" applyFont="1" applyFill="1" applyBorder="1" applyAlignment="1">
      <alignment horizontal="center" vertical="top" wrapText="1"/>
    </xf>
    <xf numFmtId="0" fontId="3" fillId="4" borderId="6" xfId="0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3"/>
    <cellStyle name="Обычный 2 6" xfId="1"/>
    <cellStyle name="Обычный 3" xfId="4"/>
    <cellStyle name="Обычный 4" xfId="5"/>
    <cellStyle name="Обычный 5" xfId="2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45;&#1058;&#1054;&#1044;&#1048;&#1057;&#1058;%20&#1042;&#1048;&#1050;&#1058;&#1054;&#1056;&#1048;&#1071;/Desktop/&#1050;&#1054;&#1046;&#1042;&#1040;_&#1055;&#1077;&#1088;&#1077;&#1095;&#1077;&#1085;&#1100;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59"/>
  <sheetViews>
    <sheetView tabSelected="1" view="pageBreakPreview" zoomScale="57" zoomScaleNormal="55" zoomScaleSheetLayoutView="57" workbookViewId="0">
      <pane xSplit="1" ySplit="6" topLeftCell="B48" activePane="bottomRight" state="frozen"/>
      <selection pane="topRight" activeCell="B1" sqref="B1"/>
      <selection pane="bottomLeft" activeCell="A6" sqref="A6"/>
      <selection pane="bottomRight" activeCell="I50" sqref="I50:J50"/>
    </sheetView>
  </sheetViews>
  <sheetFormatPr defaultColWidth="9.140625" defaultRowHeight="20.25" outlineLevelCol="1" x14ac:dyDescent="0.25"/>
  <cols>
    <col min="1" max="1" width="8" style="4" customWidth="1"/>
    <col min="2" max="2" width="24.42578125" style="1" customWidth="1"/>
    <col min="3" max="3" width="17.5703125" style="1" customWidth="1"/>
    <col min="4" max="4" width="31.85546875" style="1" customWidth="1"/>
    <col min="5" max="5" width="24.5703125" style="7" customWidth="1"/>
    <col min="6" max="6" width="78" style="5" customWidth="1"/>
    <col min="7" max="7" width="30.28515625" style="1" customWidth="1"/>
    <col min="8" max="8" width="20.7109375" style="1" customWidth="1" outlineLevel="1"/>
    <col min="9" max="9" width="22.42578125" style="1" customWidth="1" outlineLevel="1"/>
    <col min="10" max="10" width="17.140625" style="1" customWidth="1" outlineLevel="1"/>
    <col min="11" max="11" width="35.140625" style="1" customWidth="1" outlineLevel="1"/>
    <col min="12" max="12" width="15.85546875" style="1" customWidth="1" outlineLevel="1"/>
    <col min="13" max="13" width="17" style="1" customWidth="1"/>
    <col min="14" max="15" width="16.140625" style="1" customWidth="1"/>
    <col min="16" max="16" width="19.85546875" style="1" customWidth="1"/>
    <col min="17" max="17" width="22.85546875" style="1" customWidth="1"/>
    <col min="18" max="18" width="13.85546875" style="1" hidden="1" customWidth="1"/>
    <col min="19" max="19" width="15.7109375" style="1" bestFit="1" customWidth="1"/>
    <col min="20" max="16384" width="9.140625" style="1"/>
  </cols>
  <sheetData>
    <row r="1" spans="1:28" ht="95.25" hidden="1" customHeight="1" x14ac:dyDescent="0.25">
      <c r="L1" s="85" t="s">
        <v>148</v>
      </c>
      <c r="M1" s="85"/>
      <c r="N1" s="85"/>
      <c r="O1" s="85"/>
      <c r="P1" s="85"/>
      <c r="Q1" s="85"/>
      <c r="R1" s="85"/>
    </row>
    <row r="2" spans="1:28" ht="95.25" customHeight="1" x14ac:dyDescent="0.25">
      <c r="L2" s="85" t="s">
        <v>165</v>
      </c>
      <c r="M2" s="85"/>
      <c r="N2" s="85"/>
      <c r="O2" s="85"/>
      <c r="P2" s="85"/>
      <c r="Q2" s="85"/>
      <c r="R2" s="72"/>
    </row>
    <row r="3" spans="1:28" ht="58.5" customHeight="1" x14ac:dyDescent="0.25">
      <c r="A3" s="86" t="s">
        <v>19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AB3" s="3"/>
    </row>
    <row r="4" spans="1:28" ht="46.5" customHeight="1" x14ac:dyDescent="0.25">
      <c r="A4" s="95" t="s">
        <v>0</v>
      </c>
      <c r="B4" s="90" t="s">
        <v>9</v>
      </c>
      <c r="C4" s="91"/>
      <c r="D4" s="87" t="s">
        <v>6</v>
      </c>
      <c r="E4" s="104" t="s">
        <v>15</v>
      </c>
      <c r="F4" s="95" t="s">
        <v>7</v>
      </c>
      <c r="G4" s="92" t="s">
        <v>8</v>
      </c>
      <c r="H4" s="93"/>
      <c r="I4" s="93"/>
      <c r="J4" s="93"/>
      <c r="K4" s="93"/>
      <c r="L4" s="94"/>
      <c r="M4" s="87" t="s">
        <v>4</v>
      </c>
      <c r="N4" s="87" t="s">
        <v>5</v>
      </c>
      <c r="O4" s="87" t="s">
        <v>20</v>
      </c>
      <c r="P4" s="87" t="s">
        <v>3</v>
      </c>
      <c r="Q4" s="87" t="s">
        <v>2</v>
      </c>
      <c r="R4" s="87" t="s">
        <v>16</v>
      </c>
    </row>
    <row r="5" spans="1:28" s="11" customFormat="1" ht="48.75" customHeight="1" x14ac:dyDescent="0.25">
      <c r="A5" s="96"/>
      <c r="B5" s="98" t="s">
        <v>10</v>
      </c>
      <c r="C5" s="98" t="s">
        <v>11</v>
      </c>
      <c r="D5" s="88"/>
      <c r="E5" s="105"/>
      <c r="F5" s="96"/>
      <c r="G5" s="87" t="s">
        <v>1</v>
      </c>
      <c r="H5" s="102" t="s">
        <v>18</v>
      </c>
      <c r="I5" s="90" t="s">
        <v>12</v>
      </c>
      <c r="J5" s="91"/>
      <c r="K5" s="87" t="s">
        <v>13</v>
      </c>
      <c r="L5" s="87" t="s">
        <v>14</v>
      </c>
      <c r="M5" s="88"/>
      <c r="N5" s="88"/>
      <c r="O5" s="88"/>
      <c r="P5" s="88"/>
      <c r="Q5" s="88"/>
      <c r="R5" s="88"/>
    </row>
    <row r="6" spans="1:28" ht="130.5" customHeight="1" x14ac:dyDescent="0.25">
      <c r="A6" s="97"/>
      <c r="B6" s="99"/>
      <c r="C6" s="99"/>
      <c r="D6" s="89"/>
      <c r="E6" s="106"/>
      <c r="F6" s="97"/>
      <c r="G6" s="89"/>
      <c r="H6" s="103"/>
      <c r="I6" s="12" t="s">
        <v>10</v>
      </c>
      <c r="J6" s="12" t="s">
        <v>11</v>
      </c>
      <c r="K6" s="89"/>
      <c r="L6" s="89"/>
      <c r="M6" s="89"/>
      <c r="N6" s="89"/>
      <c r="O6" s="89"/>
      <c r="P6" s="89"/>
      <c r="Q6" s="89"/>
      <c r="R6" s="89"/>
    </row>
    <row r="7" spans="1:28" s="46" customFormat="1" ht="32.25" customHeight="1" x14ac:dyDescent="0.25">
      <c r="A7" s="82" t="s">
        <v>103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4"/>
      <c r="R7" s="47"/>
    </row>
    <row r="8" spans="1:28" s="3" customFormat="1" ht="162" x14ac:dyDescent="0.25">
      <c r="A8" s="44">
        <v>1</v>
      </c>
      <c r="B8" s="13" t="s">
        <v>57</v>
      </c>
      <c r="C8" s="14" t="s">
        <v>32</v>
      </c>
      <c r="D8" s="10" t="s">
        <v>115</v>
      </c>
      <c r="E8" s="10" t="s">
        <v>24</v>
      </c>
      <c r="F8" s="14" t="s">
        <v>21</v>
      </c>
      <c r="G8" s="15">
        <f>H8+I8+J8+K8+L8</f>
        <v>1300</v>
      </c>
      <c r="H8" s="15">
        <v>800</v>
      </c>
      <c r="I8" s="16">
        <v>335.5</v>
      </c>
      <c r="J8" s="15"/>
      <c r="K8" s="15">
        <v>37</v>
      </c>
      <c r="L8" s="15">
        <v>127.5</v>
      </c>
      <c r="M8" s="17">
        <v>4038</v>
      </c>
      <c r="N8" s="18">
        <v>300</v>
      </c>
      <c r="O8" s="18">
        <v>225</v>
      </c>
      <c r="P8" s="18" t="s">
        <v>22</v>
      </c>
      <c r="Q8" s="10" t="s">
        <v>23</v>
      </c>
      <c r="R8" s="10">
        <v>1</v>
      </c>
    </row>
    <row r="9" spans="1:28" s="3" customFormat="1" ht="202.5" x14ac:dyDescent="0.25">
      <c r="A9" s="44">
        <v>2</v>
      </c>
      <c r="B9" s="13" t="s">
        <v>57</v>
      </c>
      <c r="C9" s="14" t="s">
        <v>32</v>
      </c>
      <c r="D9" s="10" t="s">
        <v>25</v>
      </c>
      <c r="E9" s="10" t="s">
        <v>24</v>
      </c>
      <c r="F9" s="14" t="s">
        <v>26</v>
      </c>
      <c r="G9" s="15">
        <f t="shared" ref="G9:G49" si="0">H9+I9+J9+K9+L9</f>
        <v>1300</v>
      </c>
      <c r="H9" s="15">
        <v>800</v>
      </c>
      <c r="I9" s="16">
        <v>405</v>
      </c>
      <c r="J9" s="15"/>
      <c r="K9" s="15">
        <v>35</v>
      </c>
      <c r="L9" s="15">
        <v>60</v>
      </c>
      <c r="M9" s="17">
        <v>541</v>
      </c>
      <c r="N9" s="18">
        <v>316</v>
      </c>
      <c r="O9" s="18">
        <v>36</v>
      </c>
      <c r="P9" s="18" t="s">
        <v>27</v>
      </c>
      <c r="Q9" s="10" t="s">
        <v>116</v>
      </c>
      <c r="R9" s="10">
        <v>3</v>
      </c>
    </row>
    <row r="10" spans="1:28" s="3" customFormat="1" ht="81" x14ac:dyDescent="0.25">
      <c r="A10" s="44">
        <v>3</v>
      </c>
      <c r="B10" s="13" t="s">
        <v>57</v>
      </c>
      <c r="C10" s="14" t="s">
        <v>32</v>
      </c>
      <c r="D10" s="10" t="s">
        <v>35</v>
      </c>
      <c r="E10" s="10" t="s">
        <v>24</v>
      </c>
      <c r="F10" s="14" t="s">
        <v>29</v>
      </c>
      <c r="G10" s="15">
        <f t="shared" si="0"/>
        <v>1300</v>
      </c>
      <c r="H10" s="15">
        <v>800</v>
      </c>
      <c r="I10" s="16">
        <v>467.75</v>
      </c>
      <c r="J10" s="15"/>
      <c r="K10" s="15">
        <v>0</v>
      </c>
      <c r="L10" s="15">
        <v>32.25</v>
      </c>
      <c r="M10" s="17">
        <v>608</v>
      </c>
      <c r="N10" s="18">
        <v>434</v>
      </c>
      <c r="O10" s="18">
        <v>30</v>
      </c>
      <c r="P10" s="18" t="s">
        <v>28</v>
      </c>
      <c r="Q10" s="10" t="s">
        <v>118</v>
      </c>
      <c r="R10" s="10">
        <v>3</v>
      </c>
    </row>
    <row r="11" spans="1:28" s="3" customFormat="1" ht="222.75" x14ac:dyDescent="0.25">
      <c r="A11" s="44">
        <v>4</v>
      </c>
      <c r="B11" s="13" t="s">
        <v>57</v>
      </c>
      <c r="C11" s="14" t="s">
        <v>58</v>
      </c>
      <c r="D11" s="10" t="s">
        <v>149</v>
      </c>
      <c r="E11" s="10" t="s">
        <v>24</v>
      </c>
      <c r="F11" s="14" t="s">
        <v>104</v>
      </c>
      <c r="G11" s="15">
        <f t="shared" si="0"/>
        <v>763.24400000000003</v>
      </c>
      <c r="H11" s="15">
        <v>643.51900000000001</v>
      </c>
      <c r="I11" s="16">
        <v>76.325000000000003</v>
      </c>
      <c r="J11" s="15"/>
      <c r="K11" s="15">
        <v>17</v>
      </c>
      <c r="L11" s="15">
        <v>26.4</v>
      </c>
      <c r="M11" s="17">
        <v>310</v>
      </c>
      <c r="N11" s="18">
        <v>144</v>
      </c>
      <c r="O11" s="18">
        <v>35</v>
      </c>
      <c r="P11" s="18" t="s">
        <v>150</v>
      </c>
      <c r="Q11" s="10" t="s">
        <v>119</v>
      </c>
      <c r="R11" s="10">
        <v>3</v>
      </c>
    </row>
    <row r="12" spans="1:28" s="3" customFormat="1" ht="60.75" x14ac:dyDescent="0.25">
      <c r="A12" s="44">
        <v>5</v>
      </c>
      <c r="B12" s="13" t="s">
        <v>57</v>
      </c>
      <c r="C12" s="14" t="s">
        <v>32</v>
      </c>
      <c r="D12" s="10" t="s">
        <v>36</v>
      </c>
      <c r="E12" s="10" t="s">
        <v>24</v>
      </c>
      <c r="F12" s="14" t="s">
        <v>30</v>
      </c>
      <c r="G12" s="15">
        <f t="shared" si="0"/>
        <v>1282.7339999999999</v>
      </c>
      <c r="H12" s="15">
        <v>800</v>
      </c>
      <c r="I12" s="20">
        <v>459.73399999999998</v>
      </c>
      <c r="J12" s="15"/>
      <c r="K12" s="21">
        <v>10</v>
      </c>
      <c r="L12" s="15">
        <v>13</v>
      </c>
      <c r="M12" s="17">
        <v>768</v>
      </c>
      <c r="N12" s="18">
        <v>1645</v>
      </c>
      <c r="O12" s="18">
        <v>251</v>
      </c>
      <c r="P12" s="22" t="s">
        <v>28</v>
      </c>
      <c r="Q12" s="10" t="s">
        <v>120</v>
      </c>
      <c r="R12" s="10">
        <v>3</v>
      </c>
    </row>
    <row r="13" spans="1:28" s="3" customFormat="1" ht="81" x14ac:dyDescent="0.25">
      <c r="A13" s="44">
        <v>6</v>
      </c>
      <c r="B13" s="13" t="s">
        <v>57</v>
      </c>
      <c r="C13" s="14" t="s">
        <v>151</v>
      </c>
      <c r="D13" s="10" t="s">
        <v>78</v>
      </c>
      <c r="E13" s="10" t="s">
        <v>24</v>
      </c>
      <c r="F13" s="14" t="s">
        <v>31</v>
      </c>
      <c r="G13" s="15">
        <f t="shared" si="0"/>
        <v>800</v>
      </c>
      <c r="H13" s="15">
        <v>690.6</v>
      </c>
      <c r="I13" s="16">
        <v>80</v>
      </c>
      <c r="J13" s="15"/>
      <c r="K13" s="15">
        <v>20</v>
      </c>
      <c r="L13" s="15">
        <v>9.4</v>
      </c>
      <c r="M13" s="17">
        <v>47</v>
      </c>
      <c r="N13" s="18">
        <v>198</v>
      </c>
      <c r="O13" s="18">
        <v>47</v>
      </c>
      <c r="P13" s="18" t="s">
        <v>28</v>
      </c>
      <c r="Q13" s="10" t="s">
        <v>121</v>
      </c>
      <c r="R13" s="10">
        <v>3</v>
      </c>
    </row>
    <row r="14" spans="1:28" s="3" customFormat="1" ht="202.5" x14ac:dyDescent="0.25">
      <c r="A14" s="44">
        <v>7</v>
      </c>
      <c r="B14" s="13" t="s">
        <v>57</v>
      </c>
      <c r="C14" s="14" t="s">
        <v>32</v>
      </c>
      <c r="D14" s="10" t="s">
        <v>60</v>
      </c>
      <c r="E14" s="10" t="s">
        <v>24</v>
      </c>
      <c r="F14" s="14" t="s">
        <v>152</v>
      </c>
      <c r="G14" s="15">
        <f t="shared" si="0"/>
        <v>927</v>
      </c>
      <c r="H14" s="15">
        <v>800</v>
      </c>
      <c r="I14" s="15">
        <v>100</v>
      </c>
      <c r="J14" s="15"/>
      <c r="K14" s="15">
        <v>17</v>
      </c>
      <c r="L14" s="15">
        <v>10</v>
      </c>
      <c r="M14" s="4">
        <v>1661</v>
      </c>
      <c r="N14" s="18">
        <v>2950</v>
      </c>
      <c r="O14" s="18">
        <v>156</v>
      </c>
      <c r="P14" s="18" t="s">
        <v>33</v>
      </c>
      <c r="Q14" s="10" t="s">
        <v>122</v>
      </c>
      <c r="R14" s="10">
        <v>3</v>
      </c>
    </row>
    <row r="15" spans="1:28" s="3" customFormat="1" ht="409.5" x14ac:dyDescent="0.25">
      <c r="A15" s="44">
        <v>8</v>
      </c>
      <c r="B15" s="13" t="s">
        <v>57</v>
      </c>
      <c r="C15" s="14" t="s">
        <v>32</v>
      </c>
      <c r="D15" s="10" t="s">
        <v>61</v>
      </c>
      <c r="E15" s="10" t="s">
        <v>24</v>
      </c>
      <c r="F15" s="14" t="s">
        <v>34</v>
      </c>
      <c r="G15" s="15">
        <f t="shared" si="0"/>
        <v>977.16</v>
      </c>
      <c r="H15" s="15">
        <v>800</v>
      </c>
      <c r="I15" s="15">
        <v>121.8</v>
      </c>
      <c r="J15" s="15"/>
      <c r="K15" s="15">
        <v>10</v>
      </c>
      <c r="L15" s="15">
        <v>45.36</v>
      </c>
      <c r="M15" s="17">
        <v>567</v>
      </c>
      <c r="N15" s="22">
        <v>1298</v>
      </c>
      <c r="O15" s="22">
        <v>567</v>
      </c>
      <c r="P15" s="22" t="s">
        <v>153</v>
      </c>
      <c r="Q15" s="10" t="s">
        <v>123</v>
      </c>
      <c r="R15" s="10">
        <v>3</v>
      </c>
    </row>
    <row r="16" spans="1:28" s="46" customFormat="1" x14ac:dyDescent="0.25">
      <c r="A16" s="44"/>
      <c r="B16" s="48" t="s">
        <v>96</v>
      </c>
      <c r="C16" s="49"/>
      <c r="D16" s="44"/>
      <c r="E16" s="44"/>
      <c r="F16" s="49"/>
      <c r="G16" s="50"/>
      <c r="H16" s="50"/>
      <c r="I16" s="51"/>
      <c r="J16" s="50"/>
      <c r="K16" s="50"/>
      <c r="L16" s="50"/>
      <c r="M16" s="52"/>
      <c r="N16" s="53"/>
      <c r="O16" s="53"/>
      <c r="P16" s="53"/>
      <c r="Q16" s="44"/>
      <c r="R16" s="44"/>
    </row>
    <row r="17" spans="1:18" s="3" customFormat="1" ht="141.75" x14ac:dyDescent="0.25">
      <c r="A17" s="44">
        <v>9</v>
      </c>
      <c r="B17" s="13" t="s">
        <v>57</v>
      </c>
      <c r="C17" s="14" t="s">
        <v>59</v>
      </c>
      <c r="D17" s="10" t="s">
        <v>40</v>
      </c>
      <c r="E17" s="10" t="s">
        <v>56</v>
      </c>
      <c r="F17" s="14" t="s">
        <v>154</v>
      </c>
      <c r="G17" s="15">
        <f t="shared" si="0"/>
        <v>341.06798000000003</v>
      </c>
      <c r="H17" s="15">
        <v>299.76798000000002</v>
      </c>
      <c r="I17" s="16">
        <v>34.1</v>
      </c>
      <c r="J17" s="15"/>
      <c r="K17" s="15"/>
      <c r="L17" s="15">
        <v>7.2</v>
      </c>
      <c r="M17" s="10"/>
      <c r="N17" s="22">
        <v>194</v>
      </c>
      <c r="O17" s="18">
        <v>18</v>
      </c>
      <c r="P17" s="17" t="s">
        <v>38</v>
      </c>
      <c r="Q17" s="10" t="s">
        <v>124</v>
      </c>
      <c r="R17" s="10">
        <v>1</v>
      </c>
    </row>
    <row r="18" spans="1:18" s="3" customFormat="1" ht="141.75" x14ac:dyDescent="0.25">
      <c r="A18" s="44">
        <v>10</v>
      </c>
      <c r="B18" s="13" t="s">
        <v>57</v>
      </c>
      <c r="C18" s="14" t="s">
        <v>59</v>
      </c>
      <c r="D18" s="10" t="s">
        <v>41</v>
      </c>
      <c r="E18" s="10" t="s">
        <v>56</v>
      </c>
      <c r="F18" s="14" t="s">
        <v>154</v>
      </c>
      <c r="G18" s="15">
        <f t="shared" si="0"/>
        <v>356.97877999999997</v>
      </c>
      <c r="H18" s="15">
        <v>315.27877999999998</v>
      </c>
      <c r="I18" s="15">
        <v>35.700000000000003</v>
      </c>
      <c r="J18" s="15"/>
      <c r="K18" s="15"/>
      <c r="L18" s="15">
        <v>6</v>
      </c>
      <c r="M18" s="10"/>
      <c r="N18" s="22">
        <v>314</v>
      </c>
      <c r="O18" s="22">
        <v>30</v>
      </c>
      <c r="P18" s="17" t="s">
        <v>38</v>
      </c>
      <c r="Q18" s="10" t="s">
        <v>125</v>
      </c>
      <c r="R18" s="10">
        <v>1</v>
      </c>
    </row>
    <row r="19" spans="1:18" s="3" customFormat="1" ht="141.75" x14ac:dyDescent="0.25">
      <c r="A19" s="44">
        <v>11</v>
      </c>
      <c r="B19" s="13" t="s">
        <v>57</v>
      </c>
      <c r="C19" s="14" t="s">
        <v>59</v>
      </c>
      <c r="D19" s="10" t="s">
        <v>83</v>
      </c>
      <c r="E19" s="14" t="s">
        <v>37</v>
      </c>
      <c r="F19" s="14" t="s">
        <v>39</v>
      </c>
      <c r="G19" s="15">
        <f t="shared" si="0"/>
        <v>577.50399999999991</v>
      </c>
      <c r="H19" s="15">
        <v>516.404</v>
      </c>
      <c r="I19" s="15"/>
      <c r="J19" s="15">
        <v>57.8</v>
      </c>
      <c r="K19" s="15"/>
      <c r="L19" s="15">
        <v>3.3</v>
      </c>
      <c r="M19" s="10"/>
      <c r="N19" s="18">
        <v>255</v>
      </c>
      <c r="O19" s="18">
        <v>33</v>
      </c>
      <c r="P19" s="17" t="s">
        <v>38</v>
      </c>
      <c r="Q19" s="10" t="s">
        <v>126</v>
      </c>
      <c r="R19" s="10">
        <v>2</v>
      </c>
    </row>
    <row r="20" spans="1:18" s="46" customFormat="1" x14ac:dyDescent="0.25">
      <c r="A20" s="44"/>
      <c r="B20" s="48" t="s">
        <v>97</v>
      </c>
      <c r="C20" s="49"/>
      <c r="D20" s="44"/>
      <c r="E20" s="49"/>
      <c r="F20" s="49"/>
      <c r="G20" s="50"/>
      <c r="H20" s="50"/>
      <c r="I20" s="50"/>
      <c r="J20" s="50"/>
      <c r="K20" s="50"/>
      <c r="L20" s="50"/>
      <c r="M20" s="44"/>
      <c r="N20" s="53"/>
      <c r="O20" s="53"/>
      <c r="P20" s="54"/>
      <c r="Q20" s="44"/>
      <c r="R20" s="44"/>
    </row>
    <row r="21" spans="1:18" s="6" customFormat="1" ht="158.25" customHeight="1" x14ac:dyDescent="0.25">
      <c r="A21" s="44">
        <v>12</v>
      </c>
      <c r="B21" s="13" t="s">
        <v>57</v>
      </c>
      <c r="C21" s="14" t="s">
        <v>32</v>
      </c>
      <c r="D21" s="10" t="s">
        <v>81</v>
      </c>
      <c r="E21" s="10" t="s">
        <v>42</v>
      </c>
      <c r="F21" s="14" t="s">
        <v>155</v>
      </c>
      <c r="G21" s="16">
        <f t="shared" si="0"/>
        <v>1800</v>
      </c>
      <c r="H21" s="16">
        <v>1500</v>
      </c>
      <c r="I21" s="16">
        <v>244</v>
      </c>
      <c r="J21" s="15"/>
      <c r="K21" s="15">
        <v>10</v>
      </c>
      <c r="L21" s="15">
        <v>46</v>
      </c>
      <c r="M21" s="23">
        <v>462</v>
      </c>
      <c r="N21" s="18">
        <v>5130</v>
      </c>
      <c r="O21" s="18">
        <v>73</v>
      </c>
      <c r="P21" s="45" t="s">
        <v>28</v>
      </c>
      <c r="Q21" s="10" t="s">
        <v>127</v>
      </c>
      <c r="R21" s="10">
        <v>1</v>
      </c>
    </row>
    <row r="22" spans="1:18" s="3" customFormat="1" ht="141.75" x14ac:dyDescent="0.25">
      <c r="A22" s="44">
        <v>13</v>
      </c>
      <c r="B22" s="13" t="s">
        <v>57</v>
      </c>
      <c r="C22" s="14" t="s">
        <v>32</v>
      </c>
      <c r="D22" s="10" t="s">
        <v>156</v>
      </c>
      <c r="E22" s="10" t="s">
        <v>37</v>
      </c>
      <c r="F22" s="14" t="s">
        <v>157</v>
      </c>
      <c r="G22" s="16">
        <f>H22+I22+J22+K22+L22</f>
        <v>2000</v>
      </c>
      <c r="H22" s="15">
        <v>1789.41</v>
      </c>
      <c r="I22" s="15"/>
      <c r="J22" s="15">
        <v>200</v>
      </c>
      <c r="K22" s="15">
        <v>10</v>
      </c>
      <c r="L22" s="15">
        <v>0.59</v>
      </c>
      <c r="M22" s="17">
        <v>59</v>
      </c>
      <c r="N22" s="22">
        <v>153</v>
      </c>
      <c r="O22" s="22">
        <v>12</v>
      </c>
      <c r="P22" s="17" t="s">
        <v>38</v>
      </c>
      <c r="Q22" s="10" t="s">
        <v>128</v>
      </c>
      <c r="R22" s="10">
        <v>3</v>
      </c>
    </row>
    <row r="23" spans="1:18" s="3" customFormat="1" ht="170.25" customHeight="1" x14ac:dyDescent="0.25">
      <c r="A23" s="44">
        <v>14</v>
      </c>
      <c r="B23" s="13" t="s">
        <v>57</v>
      </c>
      <c r="C23" s="14" t="s">
        <v>32</v>
      </c>
      <c r="D23" s="10" t="s">
        <v>158</v>
      </c>
      <c r="E23" s="10" t="s">
        <v>37</v>
      </c>
      <c r="F23" s="14" t="s">
        <v>157</v>
      </c>
      <c r="G23" s="16">
        <f t="shared" si="0"/>
        <v>2000</v>
      </c>
      <c r="H23" s="15">
        <v>1784.15</v>
      </c>
      <c r="I23" s="15"/>
      <c r="J23" s="15">
        <v>200</v>
      </c>
      <c r="K23" s="15">
        <v>10</v>
      </c>
      <c r="L23" s="15">
        <v>5.85</v>
      </c>
      <c r="M23" s="17">
        <v>117</v>
      </c>
      <c r="N23" s="22">
        <v>422</v>
      </c>
      <c r="O23" s="22">
        <v>10</v>
      </c>
      <c r="P23" s="17" t="s">
        <v>38</v>
      </c>
      <c r="Q23" s="10" t="s">
        <v>129</v>
      </c>
      <c r="R23" s="10">
        <v>3</v>
      </c>
    </row>
    <row r="24" spans="1:18" s="3" customFormat="1" ht="170.25" customHeight="1" x14ac:dyDescent="0.25">
      <c r="A24" s="44">
        <v>15</v>
      </c>
      <c r="B24" s="13" t="s">
        <v>57</v>
      </c>
      <c r="C24" s="14" t="s">
        <v>32</v>
      </c>
      <c r="D24" s="65" t="s">
        <v>43</v>
      </c>
      <c r="E24" s="10" t="s">
        <v>37</v>
      </c>
      <c r="F24" s="14" t="s">
        <v>44</v>
      </c>
      <c r="G24" s="16">
        <f t="shared" si="0"/>
        <v>1167.6980000000001</v>
      </c>
      <c r="H24" s="15">
        <v>977.49800000000005</v>
      </c>
      <c r="I24" s="15"/>
      <c r="J24" s="15">
        <v>168</v>
      </c>
      <c r="K24" s="15">
        <v>15</v>
      </c>
      <c r="L24" s="15">
        <v>7.2</v>
      </c>
      <c r="M24" s="17">
        <v>521</v>
      </c>
      <c r="N24" s="22">
        <v>100</v>
      </c>
      <c r="O24" s="22">
        <v>23</v>
      </c>
      <c r="P24" s="22" t="s">
        <v>159</v>
      </c>
      <c r="Q24" s="10" t="s">
        <v>130</v>
      </c>
      <c r="R24" s="10"/>
    </row>
    <row r="25" spans="1:18" s="46" customFormat="1" x14ac:dyDescent="0.25">
      <c r="A25" s="44"/>
      <c r="B25" s="48" t="s">
        <v>98</v>
      </c>
      <c r="C25" s="49"/>
      <c r="D25" s="55"/>
      <c r="E25" s="44"/>
      <c r="F25" s="49"/>
      <c r="G25" s="50"/>
      <c r="H25" s="50"/>
      <c r="I25" s="50"/>
      <c r="J25" s="50"/>
      <c r="K25" s="50"/>
      <c r="L25" s="50"/>
      <c r="M25" s="52"/>
      <c r="N25" s="54"/>
      <c r="O25" s="54"/>
      <c r="P25" s="54"/>
      <c r="Q25" s="44"/>
      <c r="R25" s="44"/>
    </row>
    <row r="26" spans="1:18" s="3" customFormat="1" ht="81" x14ac:dyDescent="0.25">
      <c r="A26" s="44">
        <v>16</v>
      </c>
      <c r="B26" s="13" t="s">
        <v>57</v>
      </c>
      <c r="C26" s="14" t="s">
        <v>151</v>
      </c>
      <c r="D26" s="10" t="s">
        <v>45</v>
      </c>
      <c r="E26" s="30" t="s">
        <v>95</v>
      </c>
      <c r="F26" s="14" t="s">
        <v>160</v>
      </c>
      <c r="G26" s="15">
        <f t="shared" si="0"/>
        <v>471</v>
      </c>
      <c r="H26" s="15">
        <v>415.5</v>
      </c>
      <c r="I26" s="15"/>
      <c r="J26" s="15">
        <v>47.1</v>
      </c>
      <c r="K26" s="15">
        <v>6.4</v>
      </c>
      <c r="L26" s="15">
        <v>2</v>
      </c>
      <c r="M26" s="17">
        <v>30</v>
      </c>
      <c r="N26" s="22"/>
      <c r="O26" s="22">
        <v>32</v>
      </c>
      <c r="P26" s="22" t="s">
        <v>28</v>
      </c>
      <c r="Q26" s="10" t="s">
        <v>131</v>
      </c>
      <c r="R26" s="10">
        <v>1</v>
      </c>
    </row>
    <row r="27" spans="1:18" s="3" customFormat="1" ht="147" customHeight="1" x14ac:dyDescent="0.25">
      <c r="A27" s="44">
        <v>17</v>
      </c>
      <c r="B27" s="13" t="s">
        <v>57</v>
      </c>
      <c r="C27" s="14" t="s">
        <v>151</v>
      </c>
      <c r="D27" s="10" t="s">
        <v>46</v>
      </c>
      <c r="E27" s="10" t="s">
        <v>56</v>
      </c>
      <c r="F27" s="14" t="s">
        <v>161</v>
      </c>
      <c r="G27" s="15">
        <f t="shared" si="0"/>
        <v>402.82900000000001</v>
      </c>
      <c r="H27" s="15">
        <v>355.346</v>
      </c>
      <c r="I27" s="15">
        <v>40.283000000000001</v>
      </c>
      <c r="J27" s="15"/>
      <c r="K27" s="15">
        <v>5.2</v>
      </c>
      <c r="L27" s="15">
        <v>2</v>
      </c>
      <c r="M27" s="17">
        <v>30</v>
      </c>
      <c r="N27" s="22"/>
      <c r="O27" s="22">
        <v>32</v>
      </c>
      <c r="P27" s="22" t="s">
        <v>28</v>
      </c>
      <c r="Q27" s="10" t="s">
        <v>132</v>
      </c>
      <c r="R27" s="10">
        <v>1</v>
      </c>
    </row>
    <row r="28" spans="1:18" s="3" customFormat="1" ht="243" x14ac:dyDescent="0.25">
      <c r="A28" s="44">
        <v>18</v>
      </c>
      <c r="B28" s="13" t="s">
        <v>57</v>
      </c>
      <c r="C28" s="14" t="s">
        <v>151</v>
      </c>
      <c r="D28" s="10" t="s">
        <v>85</v>
      </c>
      <c r="E28" s="10" t="s">
        <v>56</v>
      </c>
      <c r="F28" s="14" t="s">
        <v>47</v>
      </c>
      <c r="G28" s="15">
        <f t="shared" si="0"/>
        <v>723.22300000000007</v>
      </c>
      <c r="H28" s="15">
        <v>643.70000000000005</v>
      </c>
      <c r="I28" s="15">
        <v>72.322999999999993</v>
      </c>
      <c r="J28" s="15"/>
      <c r="K28" s="15">
        <v>5.2</v>
      </c>
      <c r="L28" s="15">
        <v>2</v>
      </c>
      <c r="M28" s="17">
        <v>22</v>
      </c>
      <c r="N28" s="22"/>
      <c r="O28" s="22">
        <v>32</v>
      </c>
      <c r="P28" s="22" t="s">
        <v>28</v>
      </c>
      <c r="Q28" s="10" t="s">
        <v>133</v>
      </c>
      <c r="R28" s="10">
        <v>2</v>
      </c>
    </row>
    <row r="29" spans="1:18" s="46" customFormat="1" x14ac:dyDescent="0.25">
      <c r="A29" s="44"/>
      <c r="B29" s="48" t="s">
        <v>99</v>
      </c>
      <c r="C29" s="49"/>
      <c r="D29" s="44"/>
      <c r="E29" s="44"/>
      <c r="F29" s="49"/>
      <c r="G29" s="50"/>
      <c r="H29" s="50"/>
      <c r="I29" s="50"/>
      <c r="J29" s="50"/>
      <c r="K29" s="50"/>
      <c r="L29" s="50"/>
      <c r="M29" s="52"/>
      <c r="N29" s="54"/>
      <c r="O29" s="54"/>
      <c r="P29" s="54"/>
      <c r="Q29" s="44"/>
      <c r="R29" s="44"/>
    </row>
    <row r="30" spans="1:18" s="3" customFormat="1" ht="121.5" x14ac:dyDescent="0.25">
      <c r="A30" s="44">
        <v>19</v>
      </c>
      <c r="B30" s="13" t="s">
        <v>57</v>
      </c>
      <c r="C30" s="14" t="s">
        <v>58</v>
      </c>
      <c r="D30" s="10" t="s">
        <v>86</v>
      </c>
      <c r="E30" s="10" t="s">
        <v>55</v>
      </c>
      <c r="F30" s="14" t="s">
        <v>91</v>
      </c>
      <c r="G30" s="15">
        <f t="shared" si="0"/>
        <v>3001.0515</v>
      </c>
      <c r="H30" s="21">
        <v>1500</v>
      </c>
      <c r="I30" s="16">
        <v>428.72199999999998</v>
      </c>
      <c r="J30" s="15"/>
      <c r="K30" s="19">
        <v>1072.3295000000001</v>
      </c>
      <c r="L30" s="40">
        <v>0</v>
      </c>
      <c r="M30" s="17">
        <v>996</v>
      </c>
      <c r="N30" s="18">
        <v>332</v>
      </c>
      <c r="O30" s="18">
        <v>17</v>
      </c>
      <c r="P30" s="18" t="s">
        <v>48</v>
      </c>
      <c r="Q30" s="10" t="s">
        <v>134</v>
      </c>
      <c r="R30" s="10">
        <v>1</v>
      </c>
    </row>
    <row r="31" spans="1:18" s="3" customFormat="1" ht="121.5" x14ac:dyDescent="0.25">
      <c r="A31" s="44">
        <v>20</v>
      </c>
      <c r="B31" s="13" t="s">
        <v>57</v>
      </c>
      <c r="C31" s="14" t="s">
        <v>58</v>
      </c>
      <c r="D31" s="10" t="s">
        <v>87</v>
      </c>
      <c r="E31" s="10" t="s">
        <v>42</v>
      </c>
      <c r="F31" s="14" t="s">
        <v>94</v>
      </c>
      <c r="G31" s="15">
        <f t="shared" si="0"/>
        <v>1480.76</v>
      </c>
      <c r="H31" s="15">
        <v>1324.96</v>
      </c>
      <c r="I31" s="40"/>
      <c r="J31" s="40">
        <v>148.1</v>
      </c>
      <c r="K31" s="40">
        <v>2</v>
      </c>
      <c r="L31" s="40">
        <v>5.7</v>
      </c>
      <c r="M31" s="17">
        <v>234</v>
      </c>
      <c r="N31" s="22">
        <v>140</v>
      </c>
      <c r="O31" s="22">
        <v>17</v>
      </c>
      <c r="P31" s="22" t="s">
        <v>49</v>
      </c>
      <c r="Q31" s="10" t="s">
        <v>135</v>
      </c>
      <c r="R31" s="10">
        <v>1</v>
      </c>
    </row>
    <row r="32" spans="1:18" s="3" customFormat="1" ht="409.5" x14ac:dyDescent="0.25">
      <c r="A32" s="44">
        <v>21</v>
      </c>
      <c r="B32" s="13" t="s">
        <v>57</v>
      </c>
      <c r="C32" s="14" t="s">
        <v>58</v>
      </c>
      <c r="D32" s="10" t="s">
        <v>88</v>
      </c>
      <c r="E32" s="10" t="s">
        <v>37</v>
      </c>
      <c r="F32" s="14" t="s">
        <v>92</v>
      </c>
      <c r="G32" s="15">
        <f t="shared" si="0"/>
        <v>1005.83333</v>
      </c>
      <c r="H32" s="15">
        <v>900</v>
      </c>
      <c r="I32" s="40"/>
      <c r="J32" s="40">
        <v>94.133330000000001</v>
      </c>
      <c r="K32" s="40">
        <v>5</v>
      </c>
      <c r="L32" s="40">
        <v>6.7</v>
      </c>
      <c r="M32" s="17">
        <v>322</v>
      </c>
      <c r="N32" s="18">
        <v>180</v>
      </c>
      <c r="O32" s="18">
        <v>10</v>
      </c>
      <c r="P32" s="18" t="s">
        <v>50</v>
      </c>
      <c r="Q32" s="10" t="s">
        <v>136</v>
      </c>
      <c r="R32" s="10">
        <v>1</v>
      </c>
    </row>
    <row r="33" spans="1:18" s="3" customFormat="1" ht="141.75" x14ac:dyDescent="0.25">
      <c r="A33" s="44">
        <v>22</v>
      </c>
      <c r="B33" s="13" t="s">
        <v>57</v>
      </c>
      <c r="C33" s="14" t="s">
        <v>58</v>
      </c>
      <c r="D33" s="10" t="s">
        <v>89</v>
      </c>
      <c r="E33" s="10" t="s">
        <v>37</v>
      </c>
      <c r="F33" s="14" t="s">
        <v>93</v>
      </c>
      <c r="G33" s="15">
        <f t="shared" si="0"/>
        <v>721.60299999999995</v>
      </c>
      <c r="H33" s="15">
        <v>648.74699999999996</v>
      </c>
      <c r="I33" s="40"/>
      <c r="J33" s="40">
        <v>66.756</v>
      </c>
      <c r="K33" s="40"/>
      <c r="L33" s="40">
        <v>6.1</v>
      </c>
      <c r="M33" s="17">
        <v>162</v>
      </c>
      <c r="N33" s="18">
        <v>350</v>
      </c>
      <c r="O33" s="18">
        <v>12</v>
      </c>
      <c r="P33" s="18" t="s">
        <v>51</v>
      </c>
      <c r="Q33" s="10" t="s">
        <v>137</v>
      </c>
      <c r="R33" s="10">
        <v>1</v>
      </c>
    </row>
    <row r="34" spans="1:18" s="3" customFormat="1" ht="283.5" x14ac:dyDescent="0.25">
      <c r="A34" s="44">
        <v>23</v>
      </c>
      <c r="B34" s="13" t="s">
        <v>57</v>
      </c>
      <c r="C34" s="14" t="s">
        <v>58</v>
      </c>
      <c r="D34" s="10" t="s">
        <v>117</v>
      </c>
      <c r="E34" s="10" t="s">
        <v>54</v>
      </c>
      <c r="F34" s="14" t="s">
        <v>90</v>
      </c>
      <c r="G34" s="15">
        <f t="shared" si="0"/>
        <v>1687.973</v>
      </c>
      <c r="H34" s="24">
        <v>1510.923</v>
      </c>
      <c r="I34" s="40">
        <v>0</v>
      </c>
      <c r="J34" s="15">
        <v>169</v>
      </c>
      <c r="K34" s="15">
        <v>1</v>
      </c>
      <c r="L34" s="15">
        <v>7.05</v>
      </c>
      <c r="M34" s="17">
        <v>220</v>
      </c>
      <c r="N34" s="22">
        <v>2196</v>
      </c>
      <c r="O34" s="22">
        <v>17</v>
      </c>
      <c r="P34" s="18" t="s">
        <v>52</v>
      </c>
      <c r="Q34" s="10" t="s">
        <v>53</v>
      </c>
      <c r="R34" s="10">
        <v>1</v>
      </c>
    </row>
    <row r="35" spans="1:18" s="3" customFormat="1" ht="162" x14ac:dyDescent="0.25">
      <c r="A35" s="44">
        <v>24</v>
      </c>
      <c r="B35" s="13" t="s">
        <v>57</v>
      </c>
      <c r="C35" s="14" t="s">
        <v>72</v>
      </c>
      <c r="D35" s="25" t="s">
        <v>84</v>
      </c>
      <c r="E35" s="10" t="s">
        <v>101</v>
      </c>
      <c r="F35" s="32" t="s">
        <v>162</v>
      </c>
      <c r="G35" s="15">
        <f t="shared" si="0"/>
        <v>304.74200000000002</v>
      </c>
      <c r="H35" s="29">
        <v>269</v>
      </c>
      <c r="I35" s="29">
        <v>31.742000000000001</v>
      </c>
      <c r="J35" s="29"/>
      <c r="K35" s="39">
        <v>0</v>
      </c>
      <c r="L35" s="39">
        <v>4</v>
      </c>
      <c r="M35" s="23">
        <v>20</v>
      </c>
      <c r="N35" s="14">
        <v>19</v>
      </c>
      <c r="O35" s="14">
        <v>8</v>
      </c>
      <c r="P35" s="14" t="s">
        <v>28</v>
      </c>
      <c r="Q35" s="25" t="s">
        <v>138</v>
      </c>
      <c r="R35" s="10"/>
    </row>
    <row r="36" spans="1:18" s="3" customFormat="1" ht="43.5" customHeight="1" x14ac:dyDescent="0.25">
      <c r="A36" s="44"/>
      <c r="B36" s="79" t="s">
        <v>102</v>
      </c>
      <c r="C36" s="100"/>
      <c r="D36" s="100"/>
      <c r="E36" s="100"/>
      <c r="F36" s="101"/>
      <c r="G36" s="50"/>
      <c r="H36" s="59"/>
      <c r="I36" s="59"/>
      <c r="J36" s="59"/>
      <c r="K36" s="60"/>
      <c r="L36" s="60"/>
      <c r="M36" s="61"/>
      <c r="N36" s="62"/>
      <c r="O36" s="62"/>
      <c r="P36" s="62"/>
      <c r="Q36" s="49"/>
      <c r="R36" s="10"/>
    </row>
    <row r="37" spans="1:18" s="3" customFormat="1" ht="162" x14ac:dyDescent="0.25">
      <c r="A37" s="44">
        <v>25</v>
      </c>
      <c r="B37" s="13" t="s">
        <v>57</v>
      </c>
      <c r="C37" s="14" t="s">
        <v>65</v>
      </c>
      <c r="D37" s="25" t="s">
        <v>79</v>
      </c>
      <c r="E37" s="10" t="s">
        <v>56</v>
      </c>
      <c r="F37" s="26" t="s">
        <v>82</v>
      </c>
      <c r="G37" s="15">
        <f t="shared" si="0"/>
        <v>1110.8329999999999</v>
      </c>
      <c r="H37" s="29">
        <v>989.23299999999995</v>
      </c>
      <c r="I37" s="39">
        <v>120</v>
      </c>
      <c r="J37" s="29"/>
      <c r="K37" s="39">
        <v>0</v>
      </c>
      <c r="L37" s="39">
        <v>1.6</v>
      </c>
      <c r="M37" s="23">
        <v>16</v>
      </c>
      <c r="N37" s="14">
        <v>362</v>
      </c>
      <c r="O37" s="14">
        <v>16</v>
      </c>
      <c r="P37" s="14" t="s">
        <v>28</v>
      </c>
      <c r="Q37" s="25" t="s">
        <v>139</v>
      </c>
      <c r="R37" s="10"/>
    </row>
    <row r="38" spans="1:18" s="46" customFormat="1" ht="60.75" customHeight="1" x14ac:dyDescent="0.25">
      <c r="A38" s="44"/>
      <c r="B38" s="79" t="s">
        <v>100</v>
      </c>
      <c r="C38" s="80"/>
      <c r="D38" s="80"/>
      <c r="E38" s="80"/>
      <c r="F38" s="81"/>
      <c r="G38" s="50"/>
      <c r="H38" s="50"/>
      <c r="I38" s="56"/>
      <c r="J38" s="50"/>
      <c r="K38" s="50"/>
      <c r="L38" s="50"/>
      <c r="M38" s="52"/>
      <c r="N38" s="54"/>
      <c r="O38" s="54"/>
      <c r="P38" s="53"/>
      <c r="Q38" s="44"/>
      <c r="R38" s="44"/>
    </row>
    <row r="39" spans="1:18" s="3" customFormat="1" ht="409.5" x14ac:dyDescent="0.25">
      <c r="A39" s="44">
        <v>26</v>
      </c>
      <c r="B39" s="13" t="s">
        <v>57</v>
      </c>
      <c r="C39" s="14" t="s">
        <v>65</v>
      </c>
      <c r="D39" s="14" t="s">
        <v>66</v>
      </c>
      <c r="E39" s="14" t="s">
        <v>63</v>
      </c>
      <c r="F39" s="43" t="s">
        <v>80</v>
      </c>
      <c r="G39" s="15">
        <f t="shared" si="0"/>
        <v>1284.6723</v>
      </c>
      <c r="H39" s="27">
        <v>1000</v>
      </c>
      <c r="I39" s="27">
        <v>278.67230000000001</v>
      </c>
      <c r="J39" s="27">
        <v>0</v>
      </c>
      <c r="K39" s="27">
        <v>0</v>
      </c>
      <c r="L39" s="27">
        <v>6</v>
      </c>
      <c r="M39" s="23">
        <v>141</v>
      </c>
      <c r="N39" s="28">
        <v>26</v>
      </c>
      <c r="O39" s="28">
        <v>9</v>
      </c>
      <c r="P39" s="28" t="s">
        <v>28</v>
      </c>
      <c r="Q39" s="14" t="s">
        <v>140</v>
      </c>
      <c r="R39" s="10">
        <v>1</v>
      </c>
    </row>
    <row r="40" spans="1:18" s="3" customFormat="1" ht="409.5" x14ac:dyDescent="0.25">
      <c r="A40" s="44">
        <v>27</v>
      </c>
      <c r="B40" s="13" t="s">
        <v>57</v>
      </c>
      <c r="C40" s="14" t="s">
        <v>67</v>
      </c>
      <c r="D40" s="14" t="s">
        <v>68</v>
      </c>
      <c r="E40" s="14" t="s">
        <v>63</v>
      </c>
      <c r="F40" s="14" t="s">
        <v>69</v>
      </c>
      <c r="G40" s="15">
        <f t="shared" si="0"/>
        <v>1148.597</v>
      </c>
      <c r="H40" s="27">
        <v>1000</v>
      </c>
      <c r="I40" s="27">
        <v>131.34700000000001</v>
      </c>
      <c r="J40" s="42">
        <v>0</v>
      </c>
      <c r="K40" s="42">
        <v>5</v>
      </c>
      <c r="L40" s="41">
        <v>12.25</v>
      </c>
      <c r="M40" s="23">
        <v>214</v>
      </c>
      <c r="N40" s="30">
        <v>292</v>
      </c>
      <c r="O40" s="14">
        <v>49</v>
      </c>
      <c r="P40" s="14" t="s">
        <v>28</v>
      </c>
      <c r="Q40" s="25" t="s">
        <v>163</v>
      </c>
      <c r="R40" s="10">
        <v>1</v>
      </c>
    </row>
    <row r="41" spans="1:18" s="3" customFormat="1" ht="202.5" x14ac:dyDescent="0.25">
      <c r="A41" s="44">
        <v>28</v>
      </c>
      <c r="B41" s="13" t="s">
        <v>57</v>
      </c>
      <c r="C41" s="14" t="s">
        <v>64</v>
      </c>
      <c r="D41" s="14" t="s">
        <v>70</v>
      </c>
      <c r="E41" s="14" t="s">
        <v>63</v>
      </c>
      <c r="F41" s="31" t="s">
        <v>71</v>
      </c>
      <c r="G41" s="15">
        <f t="shared" si="0"/>
        <v>1620.799</v>
      </c>
      <c r="H41" s="27">
        <v>1000</v>
      </c>
      <c r="I41" s="27">
        <v>616.69899999999996</v>
      </c>
      <c r="J41" s="42">
        <v>0</v>
      </c>
      <c r="K41" s="42">
        <v>0</v>
      </c>
      <c r="L41" s="41">
        <v>4.0999999999999996</v>
      </c>
      <c r="M41" s="23">
        <v>106</v>
      </c>
      <c r="N41" s="28">
        <v>90</v>
      </c>
      <c r="O41" s="28">
        <v>41</v>
      </c>
      <c r="P41" s="28" t="s">
        <v>28</v>
      </c>
      <c r="Q41" s="25" t="s">
        <v>141</v>
      </c>
      <c r="R41" s="10">
        <v>1</v>
      </c>
    </row>
    <row r="42" spans="1:18" s="3" customFormat="1" ht="409.5" x14ac:dyDescent="0.25">
      <c r="A42" s="44">
        <v>29</v>
      </c>
      <c r="B42" s="13" t="s">
        <v>57</v>
      </c>
      <c r="C42" s="14" t="s">
        <v>65</v>
      </c>
      <c r="D42" s="14" t="s">
        <v>73</v>
      </c>
      <c r="E42" s="14" t="s">
        <v>63</v>
      </c>
      <c r="F42" s="14" t="s">
        <v>74</v>
      </c>
      <c r="G42" s="15">
        <f t="shared" si="0"/>
        <v>695.10840000000007</v>
      </c>
      <c r="H42" s="29">
        <v>615.92399999999998</v>
      </c>
      <c r="I42" s="27">
        <v>77.234399999999994</v>
      </c>
      <c r="J42" s="42">
        <v>0</v>
      </c>
      <c r="K42" s="42">
        <v>0</v>
      </c>
      <c r="L42" s="27">
        <v>1.95</v>
      </c>
      <c r="M42" s="23">
        <v>146</v>
      </c>
      <c r="N42" s="28">
        <v>186</v>
      </c>
      <c r="O42" s="28">
        <v>32</v>
      </c>
      <c r="P42" s="28" t="s">
        <v>28</v>
      </c>
      <c r="Q42" s="25" t="s">
        <v>142</v>
      </c>
      <c r="R42" s="10">
        <v>1</v>
      </c>
    </row>
    <row r="43" spans="1:18" s="3" customFormat="1" ht="81" x14ac:dyDescent="0.25">
      <c r="A43" s="44">
        <v>30</v>
      </c>
      <c r="B43" s="13" t="s">
        <v>57</v>
      </c>
      <c r="C43" s="14" t="s">
        <v>62</v>
      </c>
      <c r="D43" s="14" t="s">
        <v>164</v>
      </c>
      <c r="E43" s="14" t="s">
        <v>63</v>
      </c>
      <c r="F43" s="14" t="s">
        <v>75</v>
      </c>
      <c r="G43" s="15">
        <f t="shared" si="0"/>
        <v>995.13599999999997</v>
      </c>
      <c r="H43" s="29">
        <v>868.76599999999996</v>
      </c>
      <c r="I43" s="39">
        <v>0</v>
      </c>
      <c r="J43" s="38">
        <v>110.57</v>
      </c>
      <c r="K43" s="39">
        <v>2</v>
      </c>
      <c r="L43" s="42">
        <v>13.8</v>
      </c>
      <c r="M43" s="23">
        <v>354</v>
      </c>
      <c r="N43" s="30">
        <v>12000</v>
      </c>
      <c r="O43" s="14">
        <v>30</v>
      </c>
      <c r="P43" s="14" t="s">
        <v>28</v>
      </c>
      <c r="Q43" s="31" t="s">
        <v>143</v>
      </c>
      <c r="R43" s="10">
        <v>1</v>
      </c>
    </row>
    <row r="44" spans="1:18" s="3" customFormat="1" ht="162" x14ac:dyDescent="0.25">
      <c r="A44" s="44">
        <v>31</v>
      </c>
      <c r="B44" s="13" t="s">
        <v>57</v>
      </c>
      <c r="C44" s="14" t="s">
        <v>62</v>
      </c>
      <c r="D44" s="10" t="s">
        <v>105</v>
      </c>
      <c r="E44" s="14" t="s">
        <v>63</v>
      </c>
      <c r="F44" s="14" t="s">
        <v>76</v>
      </c>
      <c r="G44" s="15">
        <f t="shared" si="0"/>
        <v>1000</v>
      </c>
      <c r="H44" s="15">
        <v>879.9</v>
      </c>
      <c r="I44" s="40">
        <v>112</v>
      </c>
      <c r="J44" s="40">
        <v>0</v>
      </c>
      <c r="K44" s="40">
        <v>0</v>
      </c>
      <c r="L44" s="40">
        <v>8.1</v>
      </c>
      <c r="M44" s="17">
        <v>149</v>
      </c>
      <c r="N44" s="22">
        <v>48</v>
      </c>
      <c r="O44" s="22">
        <v>13</v>
      </c>
      <c r="P44" s="22" t="s">
        <v>28</v>
      </c>
      <c r="Q44" s="10" t="s">
        <v>144</v>
      </c>
      <c r="R44" s="10">
        <v>1</v>
      </c>
    </row>
    <row r="45" spans="1:18" s="3" customFormat="1" ht="101.25" x14ac:dyDescent="0.25">
      <c r="A45" s="44">
        <v>32</v>
      </c>
      <c r="B45" s="13" t="s">
        <v>57</v>
      </c>
      <c r="C45" s="14" t="s">
        <v>62</v>
      </c>
      <c r="D45" s="14" t="s">
        <v>114</v>
      </c>
      <c r="E45" s="14" t="s">
        <v>63</v>
      </c>
      <c r="F45" s="14" t="s">
        <v>77</v>
      </c>
      <c r="G45" s="15">
        <f t="shared" si="0"/>
        <v>344.99999999999994</v>
      </c>
      <c r="H45" s="29">
        <v>282.46699999999998</v>
      </c>
      <c r="I45" s="39">
        <v>0</v>
      </c>
      <c r="J45" s="29">
        <v>38.332999999999998</v>
      </c>
      <c r="K45" s="39">
        <v>10</v>
      </c>
      <c r="L45" s="42">
        <v>14.2</v>
      </c>
      <c r="M45" s="23">
        <v>269</v>
      </c>
      <c r="N45" s="23">
        <v>11000</v>
      </c>
      <c r="O45" s="14">
        <v>60</v>
      </c>
      <c r="P45" s="14" t="s">
        <v>28</v>
      </c>
      <c r="Q45" s="25" t="s">
        <v>145</v>
      </c>
      <c r="R45" s="10">
        <v>1</v>
      </c>
    </row>
    <row r="46" spans="1:18" s="2" customFormat="1" hidden="1" x14ac:dyDescent="0.25">
      <c r="A46" s="33"/>
      <c r="B46" s="34"/>
      <c r="C46" s="34"/>
      <c r="D46" s="34"/>
      <c r="E46" s="35"/>
      <c r="F46" s="36" t="s">
        <v>17</v>
      </c>
      <c r="G46" s="15">
        <f t="shared" si="0"/>
        <v>6793.2634000000007</v>
      </c>
      <c r="H46" s="37">
        <f t="shared" ref="H46:L46" si="1">SUM(H8:H15)</f>
        <v>6134.1190000000006</v>
      </c>
      <c r="I46" s="37">
        <f>SUM(I42:I45)</f>
        <v>189.23439999999999</v>
      </c>
      <c r="J46" s="37">
        <f t="shared" si="1"/>
        <v>0</v>
      </c>
      <c r="K46" s="37">
        <f t="shared" si="1"/>
        <v>146</v>
      </c>
      <c r="L46" s="37">
        <f t="shared" si="1"/>
        <v>323.90999999999997</v>
      </c>
      <c r="M46" s="34"/>
      <c r="N46" s="34"/>
      <c r="O46" s="34"/>
      <c r="P46" s="34"/>
      <c r="Q46" s="34"/>
      <c r="R46" s="34"/>
    </row>
    <row r="47" spans="1:18" s="2" customFormat="1" ht="243" x14ac:dyDescent="0.25">
      <c r="A47" s="63">
        <v>33</v>
      </c>
      <c r="B47" s="14" t="s">
        <v>106</v>
      </c>
      <c r="C47" s="14" t="s">
        <v>72</v>
      </c>
      <c r="D47" s="58" t="s">
        <v>107</v>
      </c>
      <c r="E47" s="14" t="s">
        <v>63</v>
      </c>
      <c r="F47" s="43" t="s">
        <v>108</v>
      </c>
      <c r="G47" s="15">
        <f t="shared" si="0"/>
        <v>1359.875</v>
      </c>
      <c r="H47" s="27">
        <v>1000</v>
      </c>
      <c r="I47" s="27">
        <v>326.625</v>
      </c>
      <c r="J47" s="27">
        <v>0</v>
      </c>
      <c r="K47" s="27">
        <v>10</v>
      </c>
      <c r="L47" s="27">
        <v>23.25</v>
      </c>
      <c r="M47" s="23">
        <v>402</v>
      </c>
      <c r="N47" s="28">
        <v>378</v>
      </c>
      <c r="O47" s="28">
        <v>17</v>
      </c>
      <c r="P47" s="64" t="s">
        <v>109</v>
      </c>
      <c r="Q47" s="65" t="s">
        <v>146</v>
      </c>
      <c r="R47" s="57">
        <v>1</v>
      </c>
    </row>
    <row r="48" spans="1:18" s="2" customFormat="1" ht="166.5" customHeight="1" x14ac:dyDescent="0.25">
      <c r="A48" s="63">
        <v>34</v>
      </c>
      <c r="B48" s="14" t="s">
        <v>106</v>
      </c>
      <c r="C48" s="14" t="s">
        <v>64</v>
      </c>
      <c r="D48" s="14" t="s">
        <v>110</v>
      </c>
      <c r="E48" s="10" t="s">
        <v>37</v>
      </c>
      <c r="F48" s="65" t="s">
        <v>111</v>
      </c>
      <c r="G48" s="15">
        <f t="shared" si="0"/>
        <v>2247.3559999999998</v>
      </c>
      <c r="H48" s="27">
        <v>1992.45</v>
      </c>
      <c r="I48" s="27"/>
      <c r="J48" s="27">
        <v>249.70599999999999</v>
      </c>
      <c r="K48" s="27">
        <v>0</v>
      </c>
      <c r="L48" s="27">
        <v>5.2</v>
      </c>
      <c r="M48" s="23">
        <v>75</v>
      </c>
      <c r="N48" s="14">
        <v>196</v>
      </c>
      <c r="O48" s="14">
        <v>45</v>
      </c>
      <c r="P48" s="14" t="s">
        <v>28</v>
      </c>
      <c r="Q48" s="14" t="s">
        <v>147</v>
      </c>
      <c r="R48" s="57">
        <v>1</v>
      </c>
    </row>
    <row r="49" spans="1:18" ht="121.5" x14ac:dyDescent="0.25">
      <c r="A49" s="66">
        <v>35</v>
      </c>
      <c r="B49" s="67" t="s">
        <v>106</v>
      </c>
      <c r="C49" s="67" t="s">
        <v>64</v>
      </c>
      <c r="D49" s="58" t="s">
        <v>112</v>
      </c>
      <c r="E49" s="67" t="s">
        <v>63</v>
      </c>
      <c r="F49" s="68" t="s">
        <v>113</v>
      </c>
      <c r="G49" s="69">
        <f t="shared" si="0"/>
        <v>961.83300000000008</v>
      </c>
      <c r="H49" s="70">
        <v>850.64300000000003</v>
      </c>
      <c r="I49" s="70">
        <v>106.87</v>
      </c>
      <c r="J49" s="70">
        <v>0</v>
      </c>
      <c r="K49" s="70">
        <v>0</v>
      </c>
      <c r="L49" s="70">
        <v>4.32</v>
      </c>
      <c r="M49" s="71">
        <v>78</v>
      </c>
      <c r="N49" s="67">
        <v>196</v>
      </c>
      <c r="O49" s="67">
        <v>45</v>
      </c>
      <c r="P49" s="67" t="s">
        <v>28</v>
      </c>
      <c r="Q49" s="67" t="s">
        <v>147</v>
      </c>
      <c r="R49" s="57">
        <v>1</v>
      </c>
    </row>
    <row r="50" spans="1:18" s="78" customFormat="1" ht="39.75" customHeight="1" x14ac:dyDescent="0.25">
      <c r="A50" s="73"/>
      <c r="B50" s="74"/>
      <c r="C50" s="74"/>
      <c r="D50" s="74"/>
      <c r="E50" s="75"/>
      <c r="F50" s="76"/>
      <c r="G50" s="77">
        <f>G8+G9+G10+G11+G12+G13+G14+G15+G17+G18+G19+G21+G22+G23+G24+G26+G27+G28+G30+G31+G32+G33+G34+G35+G37+G39+G40+G41+G42+G43+G44+G45+G47+G48+G49</f>
        <v>39461.611290000001</v>
      </c>
      <c r="H50" s="77">
        <f t="shared" ref="H50:L50" si="2">H8+H9+H10+H11+H12+H13+H14+H15+H17+H18+H19+H21+H22+H23+H24+H26+H27+H28+H30+H31+H32+H33+H34+H35+H37+H39+H40+H41+H42+H43+H44+H45+H47+H48+H49</f>
        <v>31364.186760000001</v>
      </c>
      <c r="I50" s="77">
        <f>I8+I9+I10+I11+I12+I13+I14+I15+I17+I18+I19+I21+I22+I23+I24+I26+I27+I28+I30+I31+I32+I33+I34+I35+I37+I39+I40+I41+I42+I43+I44+I45+I47+I48+I49</f>
        <v>4702.4267</v>
      </c>
      <c r="J50" s="77">
        <f>J8+J9+J10+J11+J12+J13+J14+J15+J17+J18+J19+J21+J22+J23+J24+J26+J27+J28+J30+J31+J32+J33+J34+J35+J37+J39+J40+J41+J42+J43+J44+J45+J47+J48+J49</f>
        <v>1549.4983299999999</v>
      </c>
      <c r="K50" s="77">
        <f t="shared" si="2"/>
        <v>1315.1295</v>
      </c>
      <c r="L50" s="77">
        <f t="shared" si="2"/>
        <v>530.37000000000012</v>
      </c>
      <c r="M50" s="74"/>
      <c r="N50" s="74"/>
      <c r="O50" s="74"/>
      <c r="P50" s="74"/>
      <c r="Q50" s="74"/>
    </row>
    <row r="52" spans="1:18" x14ac:dyDescent="0.25">
      <c r="E52" s="8"/>
    </row>
    <row r="53" spans="1:18" ht="21.75" x14ac:dyDescent="0.25">
      <c r="E53" s="9"/>
    </row>
    <row r="54" spans="1:18" ht="21.75" x14ac:dyDescent="0.25">
      <c r="E54" s="9"/>
    </row>
    <row r="55" spans="1:18" ht="21.75" x14ac:dyDescent="0.25">
      <c r="E55" s="9"/>
    </row>
    <row r="56" spans="1:18" ht="21.75" x14ac:dyDescent="0.25">
      <c r="E56" s="9"/>
    </row>
    <row r="57" spans="1:18" ht="21.75" x14ac:dyDescent="0.25">
      <c r="E57" s="9"/>
    </row>
    <row r="58" spans="1:18" ht="21.75" x14ac:dyDescent="0.25">
      <c r="E58" s="9"/>
    </row>
    <row r="59" spans="1:18" ht="21.75" x14ac:dyDescent="0.25">
      <c r="E59" s="9"/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5">
    <mergeCell ref="L2:Q2"/>
    <mergeCell ref="B36:F36"/>
    <mergeCell ref="O4:O6"/>
    <mergeCell ref="K5:K6"/>
    <mergeCell ref="D4:D6"/>
    <mergeCell ref="H5:H6"/>
    <mergeCell ref="C5:C6"/>
    <mergeCell ref="F4:F6"/>
    <mergeCell ref="E4:E6"/>
    <mergeCell ref="B38:F38"/>
    <mergeCell ref="A7:Q7"/>
    <mergeCell ref="L1:R1"/>
    <mergeCell ref="A3:R3"/>
    <mergeCell ref="Q4:Q6"/>
    <mergeCell ref="M4:M6"/>
    <mergeCell ref="N4:N6"/>
    <mergeCell ref="P4:P6"/>
    <mergeCell ref="R4:R6"/>
    <mergeCell ref="I5:J5"/>
    <mergeCell ref="G4:L4"/>
    <mergeCell ref="L5:L6"/>
    <mergeCell ref="G5:G6"/>
    <mergeCell ref="B4:C4"/>
    <mergeCell ref="A4:A6"/>
    <mergeCell ref="B5:B6"/>
  </mergeCells>
  <phoneticPr fontId="2" type="noConversion"/>
  <dataValidations count="2">
    <dataValidation type="list" allowBlank="1" showInputMessage="1" showErrorMessage="1" sqref="E4:E6 E60:E1048576 E1:E2 E46 E50:E51">
      <formula1>#REF!</formula1>
    </dataValidation>
    <dataValidation type="list" allowBlank="1" showInputMessage="1" showErrorMessage="1" sqref="E48">
      <formula1>#REF!</formula1>
    </dataValidation>
  </dataValidations>
  <pageMargins left="0.25" right="0.25" top="0.75" bottom="0.75" header="0.3" footer="0.3"/>
  <pageSetup paperSize="9" scale="34" fitToHeight="0" orientation="landscape" cellComments="atEnd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[1]ОИВ!#REF!</xm:f>
          </x14:formula1>
          <xm:sqref>E39 E19:E20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Михалева ОГ</cp:lastModifiedBy>
  <cp:lastPrinted>2023-06-21T09:05:36Z</cp:lastPrinted>
  <dcterms:created xsi:type="dcterms:W3CDTF">2016-09-02T08:07:46Z</dcterms:created>
  <dcterms:modified xsi:type="dcterms:W3CDTF">2023-06-22T11:44:43Z</dcterms:modified>
</cp:coreProperties>
</file>