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 activeTab="1"/>
  </bookViews>
  <sheets>
    <sheet name="2023 год" sheetId="2" r:id="rId1"/>
    <sheet name="2024-2025 г.г" sheetId="3" r:id="rId2"/>
  </sheets>
  <definedNames>
    <definedName name="_xlnm.Print_Titles" localSheetId="0">'2023 год'!$13:$13</definedName>
    <definedName name="_xlnm.Print_Titles" localSheetId="1">'2024-2025 г.г'!$15:$15</definedName>
    <definedName name="_xlnm.Print_Area" localSheetId="0">'2023 год'!$A$1:$L$34</definedName>
    <definedName name="_xlnm.Print_Area" localSheetId="1">'2024-2025 г.г'!$A$1:$K$36</definedName>
  </definedNames>
  <calcPr calcId="145621"/>
</workbook>
</file>

<file path=xl/calcChain.xml><?xml version="1.0" encoding="utf-8"?>
<calcChain xmlns="http://schemas.openxmlformats.org/spreadsheetml/2006/main">
  <c r="K29" i="2" l="1"/>
  <c r="K44" i="3" l="1"/>
  <c r="K43" i="3" s="1"/>
  <c r="J44" i="3"/>
  <c r="J43" i="3" s="1"/>
  <c r="L40" i="3"/>
  <c r="K40" i="3"/>
  <c r="K39" i="3" s="1"/>
  <c r="J40" i="3"/>
  <c r="J39" i="3" s="1"/>
  <c r="J38" i="3" s="1"/>
  <c r="J37" i="3" s="1"/>
  <c r="L38" i="3"/>
  <c r="K38" i="3"/>
  <c r="K37" i="3" s="1"/>
  <c r="L37" i="3"/>
  <c r="L36" i="3"/>
  <c r="L35" i="3"/>
  <c r="K35" i="3"/>
  <c r="K34" i="3" s="1"/>
  <c r="K33" i="3" s="1"/>
  <c r="J35" i="3"/>
  <c r="J34" i="3" s="1"/>
  <c r="J33" i="3" s="1"/>
  <c r="L34" i="3"/>
  <c r="L31" i="3" s="1"/>
  <c r="L28" i="3" s="1"/>
  <c r="L16" i="3" s="1"/>
  <c r="L33" i="3"/>
  <c r="K31" i="3"/>
  <c r="K30" i="3" s="1"/>
  <c r="K29" i="3" s="1"/>
  <c r="J31" i="3"/>
  <c r="J30" i="3" s="1"/>
  <c r="J29" i="3" s="1"/>
  <c r="K26" i="3"/>
  <c r="J26" i="3"/>
  <c r="K24" i="3"/>
  <c r="J24" i="3"/>
  <c r="K20" i="3"/>
  <c r="J20" i="3"/>
  <c r="K18" i="3"/>
  <c r="J18" i="3"/>
  <c r="K17" i="3" l="1"/>
  <c r="K23" i="3"/>
  <c r="M38" i="3"/>
  <c r="J17" i="3"/>
  <c r="J23" i="3"/>
  <c r="K28" i="3"/>
  <c r="J28" i="3"/>
  <c r="J22" i="3"/>
  <c r="K22" i="3"/>
  <c r="L30" i="2"/>
  <c r="K16" i="3" l="1"/>
  <c r="J16" i="3"/>
  <c r="J18" i="2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21" i="2" s="1"/>
  <c r="K18" i="2"/>
  <c r="K16" i="2"/>
  <c r="K20" i="2" l="1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/>
  <c r="L35" i="2" l="1"/>
  <c r="J14" i="2"/>
  <c r="L14" i="2" s="1"/>
  <c r="L26" i="2"/>
</calcChain>
</file>

<file path=xl/sharedStrings.xml><?xml version="1.0" encoding="utf-8"?>
<sst xmlns="http://schemas.openxmlformats.org/spreadsheetml/2006/main" count="157" uniqueCount="55">
  <si>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</si>
  <si>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</si>
  <si>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</si>
  <si>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</si>
  <si>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</si>
  <si>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</si>
  <si>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</si>
  <si>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</si>
  <si>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</si>
  <si>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</si>
  <si>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</si>
  <si>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</si>
  <si>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</si>
  <si>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</si>
  <si>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</si>
  <si>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</si>
  <si>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</si>
  <si>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</si>
  <si>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</si>
  <si>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</si>
  <si>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</si>
  <si>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</si>
  <si>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</si>
  <si>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</si>
  <si>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</si>
  <si>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</si>
  <si>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</si>
  <si>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</si>
  <si>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</si>
  <si>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</si>
  <si>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</si>
  <si>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</si>
  <si>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</si>
  <si>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</si>
  <si>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</si>
  <si>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</si>
  <si>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</si>
  <si>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</si>
  <si>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</si>
  <si>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Изменения</t>
  </si>
  <si>
    <t>от 22  декабря 2022 года № 7-22/262</t>
  </si>
  <si>
    <t>БЮДЖЕТА МУНИЦИПАЛЬНОГО ОБРАЗОВАНИЯ МУНИЦИПАЛЬНОГО РАЙОНА "ПЕЧОРА" НА 2023 ГОД</t>
  </si>
  <si>
    <t>Приложение 6</t>
  </si>
  <si>
    <t>к  решению Совета муниципального района "Печора"</t>
  </si>
  <si>
    <t>от 22 декабря 2022 года № 7-22/262</t>
  </si>
  <si>
    <t>БЮДЖЕТА МУНИЦИПАЛЬНОГО ОБРАЗОВАНИЯ МУНИЦИПАЛЬНОГО РАЙОНА "ПЕЧОРА"</t>
  </si>
  <si>
    <t xml:space="preserve"> НА ПЛАНОВЫЙ ПЕРИОД 2024 И 2025 ГОДОВ</t>
  </si>
  <si>
    <t>Сумма (тыс. рублей)</t>
  </si>
  <si>
    <t>2024 год</t>
  </si>
  <si>
    <t>2025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</si>
  <si>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</si>
  <si>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</si>
  <si>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 в валюте Российской Федерации</t>
  </si>
  <si>
    <t>от 19 сентября  2023 года № 7-26/322</t>
  </si>
  <si>
    <t>от 19 сентября 2023 года № 7-26/322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</si>
</sst>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view="pageBreakPreview" zoomScaleNormal="85" zoomScaleSheetLayoutView="100" workbookViewId="0">
      <selection activeCell="N29" sqref="N29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36</v>
      </c>
    </row>
    <row r="2" spans="1:15" x14ac:dyDescent="0.25">
      <c r="L2" s="53" t="s">
        <v>35</v>
      </c>
    </row>
    <row r="3" spans="1:15" x14ac:dyDescent="0.25">
      <c r="L3" s="53" t="s">
        <v>53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36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35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40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205" t="s">
        <v>22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 x14ac:dyDescent="0.2">
      <c r="A10" s="205" t="s">
        <v>41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204" t="s">
        <v>27</v>
      </c>
      <c r="B13" s="204"/>
      <c r="C13" s="204"/>
      <c r="D13" s="204"/>
      <c r="E13" s="204"/>
      <c r="F13" s="204"/>
      <c r="G13" s="204"/>
      <c r="H13" s="204"/>
      <c r="I13" s="25" t="s">
        <v>34</v>
      </c>
      <c r="J13" s="75" t="s">
        <v>33</v>
      </c>
      <c r="K13" s="75" t="s">
        <v>39</v>
      </c>
      <c r="L13" s="75" t="s">
        <v>33</v>
      </c>
    </row>
    <row r="14" spans="1:15" s="1" customFormat="1" ht="16.5" x14ac:dyDescent="0.2">
      <c r="A14" s="9" t="s">
        <v>17</v>
      </c>
      <c r="B14" s="80" t="s">
        <v>14</v>
      </c>
      <c r="C14" s="80" t="s">
        <v>15</v>
      </c>
      <c r="D14" s="80" t="s">
        <v>15</v>
      </c>
      <c r="E14" s="80" t="s">
        <v>15</v>
      </c>
      <c r="F14" s="80" t="s">
        <v>15</v>
      </c>
      <c r="G14" s="80" t="s">
        <v>16</v>
      </c>
      <c r="H14" s="81" t="s">
        <v>17</v>
      </c>
      <c r="I14" s="33" t="s">
        <v>8</v>
      </c>
      <c r="J14" s="77">
        <f>SUM(J15+J26+J20+J35)</f>
        <v>73140.100000000093</v>
      </c>
      <c r="K14" s="77">
        <f>SUM(K15+K26+K20+K35)</f>
        <v>0</v>
      </c>
      <c r="L14" s="77">
        <f>J14+K14</f>
        <v>73140.100000000093</v>
      </c>
    </row>
    <row r="15" spans="1:15" s="1" customFormat="1" ht="16.5" hidden="1" x14ac:dyDescent="0.2">
      <c r="A15" s="9" t="s">
        <v>17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17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37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17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38</v>
      </c>
      <c r="J17" s="78">
        <v>0</v>
      </c>
      <c r="K17" s="78"/>
      <c r="L17" s="77">
        <f t="shared" si="0"/>
        <v>0</v>
      </c>
    </row>
    <row r="18" spans="1:232" ht="31.5" hidden="1" x14ac:dyDescent="0.2">
      <c r="A18" s="29" t="s">
        <v>17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28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17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29</v>
      </c>
      <c r="J19" s="78">
        <v>0</v>
      </c>
      <c r="K19" s="78">
        <v>0</v>
      </c>
      <c r="L19" s="78">
        <f t="shared" si="0"/>
        <v>0</v>
      </c>
    </row>
    <row r="20" spans="1:232" s="5" customFormat="1" ht="36.75" hidden="1" customHeight="1" x14ac:dyDescent="0.2">
      <c r="A20" s="19" t="s">
        <v>17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10</v>
      </c>
      <c r="J20" s="77">
        <v>0</v>
      </c>
      <c r="K20" s="77">
        <f>K24+K22</f>
        <v>0</v>
      </c>
      <c r="L20" s="77">
        <f t="shared" si="0"/>
        <v>0</v>
      </c>
    </row>
    <row r="21" spans="1:232" s="5" customFormat="1" ht="31.5" hidden="1" x14ac:dyDescent="0.2">
      <c r="A21" s="14" t="s">
        <v>17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30</v>
      </c>
      <c r="J21" s="78">
        <v>0</v>
      </c>
      <c r="K21" s="78">
        <f>K22+K24</f>
        <v>0</v>
      </c>
      <c r="L21" s="77">
        <f t="shared" si="0"/>
        <v>0</v>
      </c>
    </row>
    <row r="22" spans="1:232" ht="31.5" hidden="1" x14ac:dyDescent="0.2">
      <c r="A22" s="27" t="s">
        <v>17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11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17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24</v>
      </c>
      <c r="J23" s="78">
        <v>0</v>
      </c>
      <c r="K23" s="78">
        <v>0</v>
      </c>
      <c r="L23" s="77">
        <f t="shared" si="0"/>
        <v>0</v>
      </c>
    </row>
    <row r="24" spans="1:232" ht="31.5" hidden="1" x14ac:dyDescent="0.2">
      <c r="A24" s="27" t="s">
        <v>17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12</v>
      </c>
      <c r="J24" s="78">
        <v>0</v>
      </c>
      <c r="K24" s="78">
        <f>K25</f>
        <v>0</v>
      </c>
      <c r="L24" s="77">
        <f t="shared" si="0"/>
        <v>0</v>
      </c>
    </row>
    <row r="25" spans="1:232" ht="31.5" hidden="1" x14ac:dyDescent="0.2">
      <c r="A25" s="29" t="s">
        <v>17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25</v>
      </c>
      <c r="J25" s="79">
        <v>0</v>
      </c>
      <c r="K25" s="79">
        <v>0</v>
      </c>
      <c r="L25" s="77">
        <f t="shared" si="0"/>
        <v>0</v>
      </c>
    </row>
    <row r="26" spans="1:232" s="20" customFormat="1" ht="16.5" x14ac:dyDescent="0.2">
      <c r="A26" s="19" t="s">
        <v>17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32</v>
      </c>
      <c r="J26" s="77">
        <f>J27+J31</f>
        <v>73140.100000000093</v>
      </c>
      <c r="K26" s="77">
        <f>K27+K31</f>
        <v>0</v>
      </c>
      <c r="L26" s="77">
        <f t="shared" si="0"/>
        <v>73140.100000000093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17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-2321872.6</v>
      </c>
      <c r="K27" s="78">
        <f t="shared" ref="K27:K28" si="1">K28</f>
        <v>-127802.3</v>
      </c>
      <c r="L27" s="78">
        <f t="shared" si="0"/>
        <v>-2449674.9</v>
      </c>
      <c r="M27" s="36"/>
    </row>
    <row r="28" spans="1:232" ht="16.5" x14ac:dyDescent="0.2">
      <c r="A28" s="27" t="s">
        <v>17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-2321872.6</v>
      </c>
      <c r="K28" s="78">
        <f t="shared" si="1"/>
        <v>-127802.3</v>
      </c>
      <c r="L28" s="78">
        <f t="shared" si="0"/>
        <v>-2449674.9</v>
      </c>
      <c r="M28" s="36"/>
    </row>
    <row r="29" spans="1:232" ht="16.5" x14ac:dyDescent="0.2">
      <c r="A29" s="27" t="s">
        <v>17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-2321872.6</v>
      </c>
      <c r="K29" s="78">
        <f>K30</f>
        <v>-127802.3</v>
      </c>
      <c r="L29" s="78">
        <f t="shared" si="0"/>
        <v>-2449674.9</v>
      </c>
      <c r="M29" s="36"/>
    </row>
    <row r="30" spans="1:232" ht="16.5" x14ac:dyDescent="0.2">
      <c r="A30" s="27" t="s">
        <v>17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-2321872.6</v>
      </c>
      <c r="K30" s="78">
        <v>-127802.3</v>
      </c>
      <c r="L30" s="78">
        <f>J30+K30</f>
        <v>-2449674.9</v>
      </c>
      <c r="M30" s="36"/>
    </row>
    <row r="31" spans="1:232" ht="16.5" x14ac:dyDescent="0.2">
      <c r="A31" s="27" t="s">
        <v>17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2395012.7000000002</v>
      </c>
      <c r="K31" s="78">
        <f t="shared" si="2"/>
        <v>127802.3</v>
      </c>
      <c r="L31" s="78">
        <f t="shared" si="0"/>
        <v>2522815</v>
      </c>
      <c r="M31" s="36"/>
      <c r="N31" s="37"/>
      <c r="O31" s="37"/>
      <c r="P31" s="37"/>
    </row>
    <row r="32" spans="1:232" ht="16.5" x14ac:dyDescent="0.2">
      <c r="A32" s="27" t="s">
        <v>17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2395012.7000000002</v>
      </c>
      <c r="K32" s="78">
        <f t="shared" si="2"/>
        <v>127802.3</v>
      </c>
      <c r="L32" s="78">
        <f t="shared" si="0"/>
        <v>2522815</v>
      </c>
      <c r="M32" s="36"/>
      <c r="N32" s="37"/>
      <c r="O32" s="37"/>
      <c r="P32" s="37"/>
    </row>
    <row r="33" spans="1:16" ht="16.5" x14ac:dyDescent="0.2">
      <c r="A33" s="27" t="s">
        <v>17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2395012.7000000002</v>
      </c>
      <c r="K33" s="78">
        <f t="shared" si="2"/>
        <v>127802.3</v>
      </c>
      <c r="L33" s="78">
        <f t="shared" si="0"/>
        <v>2522815</v>
      </c>
      <c r="M33" s="36"/>
      <c r="N33" s="37"/>
      <c r="O33" s="37"/>
      <c r="P33" s="37"/>
    </row>
    <row r="34" spans="1:16" ht="16.5" x14ac:dyDescent="0.2">
      <c r="A34" s="27" t="s">
        <v>17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2395012.7000000002</v>
      </c>
      <c r="K34" s="78">
        <v>127802.3</v>
      </c>
      <c r="L34" s="78">
        <f t="shared" si="0"/>
        <v>2522815</v>
      </c>
      <c r="M34" s="36"/>
      <c r="N34" s="37"/>
      <c r="O34" s="37"/>
      <c r="P34" s="37"/>
    </row>
    <row r="35" spans="1:16" s="1" customFormat="1" hidden="1" x14ac:dyDescent="0.2">
      <c r="A35" s="9" t="s">
        <v>17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13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17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31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17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18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17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19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17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26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17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20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17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21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17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23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" right="0" top="0" bottom="0.74803149606299213" header="0.31496062992125984" footer="0.31496062992125984"/>
  <pageSetup paperSize="9" scale="67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tabSelected="1" view="pageBreakPreview" zoomScale="90" zoomScaleNormal="85" zoomScaleSheetLayoutView="90" workbookViewId="0">
      <selection activeCell="J8" sqref="J8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6.6640625" style="107" customWidth="1"/>
    <col min="11" max="11" width="19.33203125" style="107" bestFit="1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42</v>
      </c>
    </row>
    <row r="2" spans="1:196" x14ac:dyDescent="0.2">
      <c r="K2" s="108" t="s">
        <v>43</v>
      </c>
    </row>
    <row r="3" spans="1:196" x14ac:dyDescent="0.2">
      <c r="K3" s="108" t="s">
        <v>54</v>
      </c>
    </row>
    <row r="4" spans="1:196" x14ac:dyDescent="0.2">
      <c r="A4" s="107"/>
      <c r="B4" s="107"/>
      <c r="C4" s="107"/>
      <c r="D4" s="107"/>
      <c r="E4" s="107"/>
      <c r="F4" s="107"/>
      <c r="G4" s="107"/>
      <c r="H4" s="107"/>
      <c r="I4" s="109"/>
      <c r="J4" s="109"/>
      <c r="K4" s="109" t="s">
        <v>42</v>
      </c>
    </row>
    <row r="5" spans="1:196" x14ac:dyDescent="0.25">
      <c r="A5" s="107"/>
      <c r="B5" s="110"/>
      <c r="C5" s="110"/>
      <c r="D5" s="110"/>
      <c r="E5" s="110"/>
      <c r="F5" s="110"/>
      <c r="G5" s="110"/>
      <c r="H5" s="110"/>
      <c r="I5" s="216" t="s">
        <v>43</v>
      </c>
      <c r="J5" s="216"/>
      <c r="K5" s="216"/>
    </row>
    <row r="6" spans="1:196" x14ac:dyDescent="0.25">
      <c r="A6" s="107"/>
      <c r="B6" s="110"/>
      <c r="C6" s="110"/>
      <c r="D6" s="110"/>
      <c r="E6" s="110"/>
      <c r="F6" s="110"/>
      <c r="G6" s="110"/>
      <c r="H6" s="110"/>
      <c r="I6" s="216" t="s">
        <v>44</v>
      </c>
      <c r="J6" s="216"/>
      <c r="K6" s="216"/>
    </row>
    <row r="7" spans="1:196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96" x14ac:dyDescent="0.25">
      <c r="A8" s="111"/>
      <c r="B8" s="111"/>
      <c r="C8" s="111"/>
      <c r="D8" s="111"/>
      <c r="E8" s="111"/>
      <c r="F8" s="111"/>
      <c r="G8" s="111"/>
      <c r="H8" s="111"/>
      <c r="I8" s="113"/>
      <c r="J8" s="113"/>
      <c r="K8" s="114"/>
      <c r="L8" s="113"/>
      <c r="M8" s="113"/>
      <c r="N8" s="113"/>
      <c r="O8" s="113"/>
    </row>
    <row r="9" spans="1:196" x14ac:dyDescent="0.2">
      <c r="A9" s="217" t="s">
        <v>22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 x14ac:dyDescent="0.2">
      <c r="A10" s="217" t="s">
        <v>45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 x14ac:dyDescent="0.2">
      <c r="A11" s="217" t="s">
        <v>46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2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K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</row>
    <row r="14" spans="1:196" ht="15.75" customHeight="1" x14ac:dyDescent="0.2">
      <c r="A14" s="206" t="s">
        <v>27</v>
      </c>
      <c r="B14" s="207"/>
      <c r="C14" s="207"/>
      <c r="D14" s="207"/>
      <c r="E14" s="207"/>
      <c r="F14" s="207"/>
      <c r="G14" s="207"/>
      <c r="H14" s="208"/>
      <c r="I14" s="212" t="s">
        <v>34</v>
      </c>
      <c r="J14" s="214" t="s">
        <v>47</v>
      </c>
      <c r="K14" s="215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</row>
    <row r="15" spans="1:196" x14ac:dyDescent="0.2">
      <c r="A15" s="209"/>
      <c r="B15" s="210"/>
      <c r="C15" s="210"/>
      <c r="D15" s="210"/>
      <c r="E15" s="210"/>
      <c r="F15" s="210"/>
      <c r="G15" s="210"/>
      <c r="H15" s="211"/>
      <c r="I15" s="213"/>
      <c r="J15" s="116" t="s">
        <v>48</v>
      </c>
      <c r="K15" s="116" t="s">
        <v>49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</row>
    <row r="16" spans="1:196" s="124" customFormat="1" x14ac:dyDescent="0.2">
      <c r="A16" s="117" t="s">
        <v>17</v>
      </c>
      <c r="B16" s="118" t="s">
        <v>14</v>
      </c>
      <c r="C16" s="118" t="s">
        <v>15</v>
      </c>
      <c r="D16" s="118" t="s">
        <v>15</v>
      </c>
      <c r="E16" s="118" t="s">
        <v>15</v>
      </c>
      <c r="F16" s="118" t="s">
        <v>15</v>
      </c>
      <c r="G16" s="118" t="s">
        <v>16</v>
      </c>
      <c r="H16" s="119" t="s">
        <v>17</v>
      </c>
      <c r="I16" s="120" t="s">
        <v>8</v>
      </c>
      <c r="J16" s="121">
        <f>SUM(J17+J28+J22+J37)</f>
        <v>0</v>
      </c>
      <c r="K16" s="122">
        <f>SUM(K17+K28+K22+K37)</f>
        <v>0</v>
      </c>
      <c r="L16" s="123" t="e">
        <f>#REF!+#REF!+L28+#REF!</f>
        <v>#REF!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</row>
    <row r="17" spans="1:196" s="124" customFormat="1" hidden="1" x14ac:dyDescent="0.2">
      <c r="A17" s="117" t="s">
        <v>17</v>
      </c>
      <c r="B17" s="126">
        <v>1</v>
      </c>
      <c r="C17" s="126">
        <v>2</v>
      </c>
      <c r="D17" s="126">
        <v>0</v>
      </c>
      <c r="E17" s="126">
        <v>0</v>
      </c>
      <c r="F17" s="126">
        <v>0</v>
      </c>
      <c r="G17" s="127">
        <v>0</v>
      </c>
      <c r="H17" s="128">
        <v>0</v>
      </c>
      <c r="I17" s="129" t="s">
        <v>9</v>
      </c>
      <c r="J17" s="130">
        <f>J18+J20</f>
        <v>0</v>
      </c>
      <c r="K17" s="130">
        <f>K18+K20</f>
        <v>0</v>
      </c>
      <c r="L17" s="123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</row>
    <row r="18" spans="1:196" ht="20.25" hidden="1" customHeight="1" x14ac:dyDescent="0.2">
      <c r="A18" s="131" t="s">
        <v>17</v>
      </c>
      <c r="B18" s="132">
        <v>1</v>
      </c>
      <c r="C18" s="132">
        <v>2</v>
      </c>
      <c r="D18" s="132">
        <v>0</v>
      </c>
      <c r="E18" s="132">
        <v>0</v>
      </c>
      <c r="F18" s="132">
        <v>0</v>
      </c>
      <c r="G18" s="133">
        <v>0</v>
      </c>
      <c r="H18" s="134">
        <v>700</v>
      </c>
      <c r="I18" s="135" t="s">
        <v>37</v>
      </c>
      <c r="J18" s="136">
        <f>J19</f>
        <v>0</v>
      </c>
      <c r="K18" s="136">
        <f>K19</f>
        <v>0</v>
      </c>
      <c r="L18" s="137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ht="31.5" hidden="1" x14ac:dyDescent="0.2">
      <c r="A19" s="131" t="s">
        <v>17</v>
      </c>
      <c r="B19" s="132">
        <v>1</v>
      </c>
      <c r="C19" s="132">
        <v>2</v>
      </c>
      <c r="D19" s="132">
        <v>0</v>
      </c>
      <c r="E19" s="132">
        <v>0</v>
      </c>
      <c r="F19" s="132">
        <v>5</v>
      </c>
      <c r="G19" s="133">
        <v>0</v>
      </c>
      <c r="H19" s="134">
        <v>710</v>
      </c>
      <c r="I19" s="135" t="s">
        <v>50</v>
      </c>
      <c r="J19" s="136"/>
      <c r="K19" s="136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</row>
    <row r="20" spans="1:196" ht="16.5" hidden="1" customHeight="1" x14ac:dyDescent="0.2">
      <c r="A20" s="138" t="s">
        <v>17</v>
      </c>
      <c r="B20" s="139">
        <v>1</v>
      </c>
      <c r="C20" s="139">
        <v>2</v>
      </c>
      <c r="D20" s="139">
        <v>0</v>
      </c>
      <c r="E20" s="139">
        <v>0</v>
      </c>
      <c r="F20" s="139">
        <v>0</v>
      </c>
      <c r="G20" s="140">
        <v>0</v>
      </c>
      <c r="H20" s="141">
        <v>800</v>
      </c>
      <c r="I20" s="142" t="s">
        <v>28</v>
      </c>
      <c r="J20" s="143">
        <f>J21</f>
        <v>0</v>
      </c>
      <c r="K20" s="136">
        <f>K21</f>
        <v>0</v>
      </c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</row>
    <row r="21" spans="1:196" ht="33" hidden="1" customHeight="1" x14ac:dyDescent="0.2">
      <c r="A21" s="138" t="s">
        <v>17</v>
      </c>
      <c r="B21" s="139">
        <v>1</v>
      </c>
      <c r="C21" s="139">
        <v>2</v>
      </c>
      <c r="D21" s="139">
        <v>0</v>
      </c>
      <c r="E21" s="139">
        <v>0</v>
      </c>
      <c r="F21" s="139">
        <v>5</v>
      </c>
      <c r="G21" s="140">
        <v>0</v>
      </c>
      <c r="H21" s="141">
        <v>810</v>
      </c>
      <c r="I21" s="142" t="s">
        <v>51</v>
      </c>
      <c r="J21" s="143"/>
      <c r="K21" s="136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s="151" customFormat="1" hidden="1" x14ac:dyDescent="0.2">
      <c r="A22" s="144" t="s">
        <v>17</v>
      </c>
      <c r="B22" s="145">
        <v>1</v>
      </c>
      <c r="C22" s="145">
        <v>3</v>
      </c>
      <c r="D22" s="145">
        <v>0</v>
      </c>
      <c r="E22" s="145">
        <v>0</v>
      </c>
      <c r="F22" s="145">
        <v>0</v>
      </c>
      <c r="G22" s="146">
        <v>0</v>
      </c>
      <c r="H22" s="147">
        <v>0</v>
      </c>
      <c r="I22" s="148" t="s">
        <v>10</v>
      </c>
      <c r="J22" s="149">
        <f>J26+J24</f>
        <v>0</v>
      </c>
      <c r="K22" s="150">
        <f>K26+K24</f>
        <v>0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</row>
    <row r="23" spans="1:196" s="125" customFormat="1" ht="28.5" hidden="1" customHeight="1" x14ac:dyDescent="0.2">
      <c r="A23" s="152" t="s">
        <v>17</v>
      </c>
      <c r="B23" s="132">
        <v>1</v>
      </c>
      <c r="C23" s="132">
        <v>3</v>
      </c>
      <c r="D23" s="132">
        <v>1</v>
      </c>
      <c r="E23" s="132">
        <v>0</v>
      </c>
      <c r="F23" s="132">
        <v>0</v>
      </c>
      <c r="G23" s="133">
        <v>0</v>
      </c>
      <c r="H23" s="153">
        <v>0</v>
      </c>
      <c r="I23" s="135" t="s">
        <v>52</v>
      </c>
      <c r="J23" s="136">
        <f>J26+J24</f>
        <v>0</v>
      </c>
      <c r="K23" s="136">
        <f>K24+K26</f>
        <v>0</v>
      </c>
    </row>
    <row r="24" spans="1:196" ht="31.5" hidden="1" x14ac:dyDescent="0.2">
      <c r="A24" s="131" t="s">
        <v>17</v>
      </c>
      <c r="B24" s="132">
        <v>1</v>
      </c>
      <c r="C24" s="132">
        <v>3</v>
      </c>
      <c r="D24" s="132">
        <v>1</v>
      </c>
      <c r="E24" s="132">
        <v>0</v>
      </c>
      <c r="F24" s="132">
        <v>0</v>
      </c>
      <c r="G24" s="133">
        <v>0</v>
      </c>
      <c r="H24" s="134">
        <v>700</v>
      </c>
      <c r="I24" s="135" t="s">
        <v>11</v>
      </c>
      <c r="J24" s="154">
        <f>J25</f>
        <v>0</v>
      </c>
      <c r="K24" s="154">
        <f>K25</f>
        <v>0</v>
      </c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ht="31.5" hidden="1" x14ac:dyDescent="0.2">
      <c r="A25" s="131" t="s">
        <v>17</v>
      </c>
      <c r="B25" s="132">
        <v>1</v>
      </c>
      <c r="C25" s="132">
        <v>3</v>
      </c>
      <c r="D25" s="132">
        <v>1</v>
      </c>
      <c r="E25" s="132">
        <v>0</v>
      </c>
      <c r="F25" s="132">
        <v>5</v>
      </c>
      <c r="G25" s="133">
        <v>0</v>
      </c>
      <c r="H25" s="134">
        <v>710</v>
      </c>
      <c r="I25" s="135" t="s">
        <v>24</v>
      </c>
      <c r="J25" s="136"/>
      <c r="K25" s="136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  <c r="GK25" s="112"/>
      <c r="GL25" s="112"/>
      <c r="GM25" s="112"/>
      <c r="GN25" s="112"/>
    </row>
    <row r="26" spans="1:196" ht="31.5" hidden="1" x14ac:dyDescent="0.2">
      <c r="A26" s="131" t="s">
        <v>17</v>
      </c>
      <c r="B26" s="139">
        <v>1</v>
      </c>
      <c r="C26" s="139">
        <v>3</v>
      </c>
      <c r="D26" s="139">
        <v>1</v>
      </c>
      <c r="E26" s="139">
        <v>0</v>
      </c>
      <c r="F26" s="139">
        <v>0</v>
      </c>
      <c r="G26" s="140">
        <v>0</v>
      </c>
      <c r="H26" s="141">
        <v>800</v>
      </c>
      <c r="I26" s="142" t="s">
        <v>12</v>
      </c>
      <c r="J26" s="136">
        <f>J27</f>
        <v>0</v>
      </c>
      <c r="K26" s="136">
        <f>K27</f>
        <v>0</v>
      </c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2"/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  <c r="GK26" s="112"/>
      <c r="GL26" s="112"/>
      <c r="GM26" s="112"/>
      <c r="GN26" s="112"/>
    </row>
    <row r="27" spans="1:196" ht="31.5" hidden="1" x14ac:dyDescent="0.2">
      <c r="A27" s="138" t="s">
        <v>17</v>
      </c>
      <c r="B27" s="139">
        <v>1</v>
      </c>
      <c r="C27" s="139">
        <v>3</v>
      </c>
      <c r="D27" s="139">
        <v>1</v>
      </c>
      <c r="E27" s="139">
        <v>0</v>
      </c>
      <c r="F27" s="139">
        <v>5</v>
      </c>
      <c r="G27" s="140">
        <v>0</v>
      </c>
      <c r="H27" s="141">
        <v>810</v>
      </c>
      <c r="I27" s="142" t="s">
        <v>25</v>
      </c>
      <c r="J27" s="155"/>
      <c r="K27" s="154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s="151" customFormat="1" x14ac:dyDescent="0.2">
      <c r="A28" s="144" t="s">
        <v>17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56">
        <v>0</v>
      </c>
      <c r="I28" s="157" t="s">
        <v>32</v>
      </c>
      <c r="J28" s="150">
        <f>J29+J33</f>
        <v>0</v>
      </c>
      <c r="K28" s="150">
        <f>K29+K33</f>
        <v>0</v>
      </c>
      <c r="L28" s="158" t="e">
        <f>-L31+L36</f>
        <v>#REF!</v>
      </c>
      <c r="M28" s="158"/>
      <c r="N28" s="159"/>
      <c r="O28" s="159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</row>
    <row r="29" spans="1:196" x14ac:dyDescent="0.2">
      <c r="A29" s="131" t="s">
        <v>17</v>
      </c>
      <c r="B29" s="132">
        <v>1</v>
      </c>
      <c r="C29" s="132">
        <v>5</v>
      </c>
      <c r="D29" s="132">
        <v>0</v>
      </c>
      <c r="E29" s="132">
        <v>0</v>
      </c>
      <c r="F29" s="132">
        <v>0</v>
      </c>
      <c r="G29" s="133">
        <v>0</v>
      </c>
      <c r="H29" s="134">
        <v>500</v>
      </c>
      <c r="I29" s="160" t="s">
        <v>3</v>
      </c>
      <c r="J29" s="161">
        <f t="shared" ref="J29:K31" si="0">J30</f>
        <v>-2143662.5</v>
      </c>
      <c r="K29" s="136">
        <f t="shared" si="0"/>
        <v>-2201872.2999999998</v>
      </c>
      <c r="L29" s="162"/>
      <c r="M29" s="163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x14ac:dyDescent="0.2">
      <c r="A30" s="131" t="s">
        <v>17</v>
      </c>
      <c r="B30" s="132">
        <v>1</v>
      </c>
      <c r="C30" s="132">
        <v>5</v>
      </c>
      <c r="D30" s="132">
        <v>2</v>
      </c>
      <c r="E30" s="132">
        <v>0</v>
      </c>
      <c r="F30" s="132">
        <v>0</v>
      </c>
      <c r="G30" s="133">
        <v>0</v>
      </c>
      <c r="H30" s="134">
        <v>500</v>
      </c>
      <c r="I30" s="160" t="s">
        <v>4</v>
      </c>
      <c r="J30" s="161">
        <f t="shared" si="0"/>
        <v>-2143662.5</v>
      </c>
      <c r="K30" s="161">
        <f t="shared" si="0"/>
        <v>-2201872.2999999998</v>
      </c>
      <c r="L30" s="162"/>
      <c r="M30" s="163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x14ac:dyDescent="0.2">
      <c r="A31" s="131" t="s">
        <v>17</v>
      </c>
      <c r="B31" s="132">
        <v>1</v>
      </c>
      <c r="C31" s="132">
        <v>5</v>
      </c>
      <c r="D31" s="132">
        <v>2</v>
      </c>
      <c r="E31" s="132">
        <v>1</v>
      </c>
      <c r="F31" s="132">
        <v>0</v>
      </c>
      <c r="G31" s="133">
        <v>0</v>
      </c>
      <c r="H31" s="134">
        <v>510</v>
      </c>
      <c r="I31" s="160" t="s">
        <v>5</v>
      </c>
      <c r="J31" s="161">
        <f t="shared" si="0"/>
        <v>-2143662.5</v>
      </c>
      <c r="K31" s="161">
        <f t="shared" si="0"/>
        <v>-2201872.2999999998</v>
      </c>
      <c r="L31" s="162" t="e">
        <f>L32+L33+L34+L35</f>
        <v>#REF!</v>
      </c>
      <c r="M31" s="163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  <c r="GK31" s="112"/>
      <c r="GL31" s="112"/>
      <c r="GM31" s="112"/>
      <c r="GN31" s="112"/>
    </row>
    <row r="32" spans="1:196" ht="15.75" customHeight="1" x14ac:dyDescent="0.2">
      <c r="A32" s="131" t="s">
        <v>17</v>
      </c>
      <c r="B32" s="132">
        <v>1</v>
      </c>
      <c r="C32" s="132">
        <v>5</v>
      </c>
      <c r="D32" s="132">
        <v>2</v>
      </c>
      <c r="E32" s="132">
        <v>1</v>
      </c>
      <c r="F32" s="132">
        <v>5</v>
      </c>
      <c r="G32" s="133">
        <v>0</v>
      </c>
      <c r="H32" s="134">
        <v>510</v>
      </c>
      <c r="I32" s="135" t="s">
        <v>7</v>
      </c>
      <c r="J32" s="136">
        <v>-2143662.5</v>
      </c>
      <c r="K32" s="136">
        <v>-2201872.2999999998</v>
      </c>
      <c r="L32" s="164">
        <v>1174367.1000000001</v>
      </c>
      <c r="M32" s="163"/>
      <c r="N32" s="137"/>
      <c r="O32" s="137"/>
      <c r="P32" s="137"/>
      <c r="Q32" s="137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17</v>
      </c>
      <c r="B33" s="132">
        <v>1</v>
      </c>
      <c r="C33" s="132">
        <v>5</v>
      </c>
      <c r="D33" s="132">
        <v>0</v>
      </c>
      <c r="E33" s="132">
        <v>0</v>
      </c>
      <c r="F33" s="132">
        <v>0</v>
      </c>
      <c r="G33" s="133">
        <v>0</v>
      </c>
      <c r="H33" s="134">
        <v>600</v>
      </c>
      <c r="I33" s="135" t="s">
        <v>6</v>
      </c>
      <c r="J33" s="136">
        <f t="shared" ref="J33:K35" si="1">J34</f>
        <v>2143662.5</v>
      </c>
      <c r="K33" s="136">
        <f>K34</f>
        <v>2201872.2999999998</v>
      </c>
      <c r="L33" s="162" t="e">
        <f>#REF!</f>
        <v>#REF!</v>
      </c>
      <c r="M33" s="163"/>
      <c r="N33" s="137"/>
      <c r="O33" s="137"/>
      <c r="P33" s="137"/>
      <c r="Q33" s="137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17</v>
      </c>
      <c r="B34" s="132">
        <v>1</v>
      </c>
      <c r="C34" s="132">
        <v>5</v>
      </c>
      <c r="D34" s="132">
        <v>2</v>
      </c>
      <c r="E34" s="132">
        <v>0</v>
      </c>
      <c r="F34" s="132">
        <v>0</v>
      </c>
      <c r="G34" s="133">
        <v>0</v>
      </c>
      <c r="H34" s="134">
        <v>600</v>
      </c>
      <c r="I34" s="135" t="s">
        <v>0</v>
      </c>
      <c r="J34" s="136">
        <f t="shared" si="1"/>
        <v>2143662.5</v>
      </c>
      <c r="K34" s="136">
        <f t="shared" si="1"/>
        <v>2201872.2999999998</v>
      </c>
      <c r="L34" s="162" t="e">
        <f>#REF!</f>
        <v>#REF!</v>
      </c>
      <c r="M34" s="163"/>
      <c r="N34" s="137"/>
      <c r="O34" s="137"/>
      <c r="P34" s="137"/>
      <c r="Q34" s="137"/>
    </row>
    <row r="35" spans="1:196" x14ac:dyDescent="0.2">
      <c r="A35" s="131" t="s">
        <v>17</v>
      </c>
      <c r="B35" s="132">
        <v>1</v>
      </c>
      <c r="C35" s="132">
        <v>5</v>
      </c>
      <c r="D35" s="132">
        <v>2</v>
      </c>
      <c r="E35" s="132">
        <v>1</v>
      </c>
      <c r="F35" s="132">
        <v>0</v>
      </c>
      <c r="G35" s="133">
        <v>0</v>
      </c>
      <c r="H35" s="134">
        <v>610</v>
      </c>
      <c r="I35" s="135" t="s">
        <v>1</v>
      </c>
      <c r="J35" s="136">
        <f t="shared" si="1"/>
        <v>2143662.5</v>
      </c>
      <c r="K35" s="136">
        <f>K36</f>
        <v>2201872.2999999998</v>
      </c>
      <c r="L35" s="163" t="e">
        <f>#REF!</f>
        <v>#REF!</v>
      </c>
      <c r="M35" s="163"/>
      <c r="N35" s="137"/>
      <c r="O35" s="137"/>
      <c r="P35" s="137"/>
      <c r="Q35" s="137"/>
    </row>
    <row r="36" spans="1:196" ht="15.75" customHeight="1" x14ac:dyDescent="0.2">
      <c r="A36" s="131" t="s">
        <v>17</v>
      </c>
      <c r="B36" s="132">
        <v>1</v>
      </c>
      <c r="C36" s="132">
        <v>5</v>
      </c>
      <c r="D36" s="132">
        <v>2</v>
      </c>
      <c r="E36" s="132">
        <v>1</v>
      </c>
      <c r="F36" s="132">
        <v>5</v>
      </c>
      <c r="G36" s="133">
        <v>0</v>
      </c>
      <c r="H36" s="134">
        <v>610</v>
      </c>
      <c r="I36" s="135" t="s">
        <v>2</v>
      </c>
      <c r="J36" s="136">
        <v>2143662.5</v>
      </c>
      <c r="K36" s="136">
        <v>2201872.2999999998</v>
      </c>
      <c r="L36" s="162" t="e">
        <f>-#REF!+L41</f>
        <v>#REF!</v>
      </c>
      <c r="M36" s="163"/>
      <c r="N36" s="137"/>
      <c r="O36" s="137"/>
      <c r="P36" s="137"/>
      <c r="Q36" s="137"/>
    </row>
    <row r="37" spans="1:196" s="124" customFormat="1" ht="15.75" hidden="1" customHeight="1" x14ac:dyDescent="0.2">
      <c r="A37" s="117" t="s">
        <v>17</v>
      </c>
      <c r="B37" s="165">
        <v>1</v>
      </c>
      <c r="C37" s="165">
        <v>6</v>
      </c>
      <c r="D37" s="165">
        <v>0</v>
      </c>
      <c r="E37" s="165">
        <v>0</v>
      </c>
      <c r="F37" s="165">
        <v>0</v>
      </c>
      <c r="G37" s="166">
        <v>0</v>
      </c>
      <c r="H37" s="167">
        <v>0</v>
      </c>
      <c r="I37" s="168" t="s">
        <v>13</v>
      </c>
      <c r="J37" s="169">
        <f>J38+J43</f>
        <v>0</v>
      </c>
      <c r="K37" s="169">
        <f>K38+K43</f>
        <v>0</v>
      </c>
      <c r="L37" s="163" t="e">
        <f>-#REF!</f>
        <v>#REF!</v>
      </c>
      <c r="M37" s="170"/>
    </row>
    <row r="38" spans="1:196" s="124" customFormat="1" hidden="1" x14ac:dyDescent="0.2">
      <c r="A38" s="117" t="s">
        <v>17</v>
      </c>
      <c r="B38" s="126">
        <v>1</v>
      </c>
      <c r="C38" s="126">
        <v>6</v>
      </c>
      <c r="D38" s="126">
        <v>4</v>
      </c>
      <c r="E38" s="126">
        <v>0</v>
      </c>
      <c r="F38" s="126">
        <v>0</v>
      </c>
      <c r="G38" s="127">
        <v>0</v>
      </c>
      <c r="H38" s="171">
        <v>0</v>
      </c>
      <c r="I38" s="172" t="s">
        <v>31</v>
      </c>
      <c r="J38" s="169">
        <f>J39</f>
        <v>0</v>
      </c>
      <c r="K38" s="169">
        <f>K40</f>
        <v>0</v>
      </c>
      <c r="L38" s="173" t="e">
        <f>-#REF!</f>
        <v>#REF!</v>
      </c>
      <c r="M38" s="170" t="e">
        <f>L40+L38+L37+#REF!</f>
        <v>#REF!</v>
      </c>
    </row>
    <row r="39" spans="1:196" s="124" customFormat="1" hidden="1" x14ac:dyDescent="0.2">
      <c r="A39" s="152" t="s">
        <v>17</v>
      </c>
      <c r="B39" s="132">
        <v>1</v>
      </c>
      <c r="C39" s="132">
        <v>6</v>
      </c>
      <c r="D39" s="132">
        <v>4</v>
      </c>
      <c r="E39" s="132">
        <v>1</v>
      </c>
      <c r="F39" s="132">
        <v>0</v>
      </c>
      <c r="G39" s="133">
        <v>0</v>
      </c>
      <c r="H39" s="153">
        <v>0</v>
      </c>
      <c r="I39" s="135" t="s">
        <v>18</v>
      </c>
      <c r="J39" s="174">
        <f>J40</f>
        <v>0</v>
      </c>
      <c r="K39" s="174">
        <f>K40</f>
        <v>0</v>
      </c>
      <c r="L39" s="173"/>
      <c r="M39" s="170"/>
    </row>
    <row r="40" spans="1:196" ht="64.5" hidden="1" customHeight="1" x14ac:dyDescent="0.2">
      <c r="A40" s="131" t="s">
        <v>17</v>
      </c>
      <c r="B40" s="139">
        <v>1</v>
      </c>
      <c r="C40" s="139">
        <v>6</v>
      </c>
      <c r="D40" s="139">
        <v>4</v>
      </c>
      <c r="E40" s="139">
        <v>1</v>
      </c>
      <c r="F40" s="139">
        <v>0</v>
      </c>
      <c r="G40" s="140">
        <v>0</v>
      </c>
      <c r="H40" s="175">
        <v>800</v>
      </c>
      <c r="I40" s="176" t="s">
        <v>19</v>
      </c>
      <c r="J40" s="177">
        <f>J41</f>
        <v>0</v>
      </c>
      <c r="K40" s="177">
        <f>K41</f>
        <v>0</v>
      </c>
      <c r="L40" s="173" t="e">
        <f>-#REF!</f>
        <v>#REF!</v>
      </c>
      <c r="M40" s="178"/>
    </row>
    <row r="41" spans="1:196" ht="61.5" hidden="1" customHeight="1" x14ac:dyDescent="0.2">
      <c r="A41" s="131" t="s">
        <v>17</v>
      </c>
      <c r="B41" s="132">
        <v>1</v>
      </c>
      <c r="C41" s="132">
        <v>6</v>
      </c>
      <c r="D41" s="132">
        <v>4</v>
      </c>
      <c r="E41" s="132">
        <v>1</v>
      </c>
      <c r="F41" s="132">
        <v>5</v>
      </c>
      <c r="G41" s="133">
        <v>0</v>
      </c>
      <c r="H41" s="153">
        <v>810</v>
      </c>
      <c r="I41" s="179" t="s">
        <v>26</v>
      </c>
      <c r="J41" s="177"/>
      <c r="K41" s="177"/>
      <c r="L41" s="180">
        <v>48162.2</v>
      </c>
      <c r="M41" s="163"/>
    </row>
    <row r="42" spans="1:196" hidden="1" x14ac:dyDescent="0.2">
      <c r="A42" s="138"/>
      <c r="B42" s="139"/>
      <c r="C42" s="139"/>
      <c r="D42" s="139"/>
      <c r="E42" s="139"/>
      <c r="F42" s="139"/>
      <c r="G42" s="140"/>
      <c r="H42" s="175"/>
      <c r="I42" s="176"/>
      <c r="J42" s="181"/>
      <c r="K42" s="181"/>
    </row>
    <row r="43" spans="1:196" s="124" customFormat="1" ht="31.5" hidden="1" x14ac:dyDescent="0.2">
      <c r="A43" s="117" t="s">
        <v>17</v>
      </c>
      <c r="B43" s="182">
        <v>1</v>
      </c>
      <c r="C43" s="182">
        <v>6</v>
      </c>
      <c r="D43" s="182">
        <v>5</v>
      </c>
      <c r="E43" s="182">
        <v>0</v>
      </c>
      <c r="F43" s="182">
        <v>0</v>
      </c>
      <c r="G43" s="183">
        <v>0</v>
      </c>
      <c r="H43" s="184">
        <v>0</v>
      </c>
      <c r="I43" s="185" t="s">
        <v>20</v>
      </c>
      <c r="J43" s="186">
        <f>J44</f>
        <v>0</v>
      </c>
      <c r="K43" s="186">
        <f>K44</f>
        <v>0</v>
      </c>
      <c r="L43" s="123"/>
    </row>
    <row r="44" spans="1:196" s="124" customFormat="1" ht="27.75" hidden="1" customHeight="1" x14ac:dyDescent="0.2">
      <c r="A44" s="131" t="s">
        <v>17</v>
      </c>
      <c r="B44" s="187">
        <v>1</v>
      </c>
      <c r="C44" s="187">
        <v>6</v>
      </c>
      <c r="D44" s="187">
        <v>5</v>
      </c>
      <c r="E44" s="187">
        <v>0</v>
      </c>
      <c r="F44" s="187">
        <v>0</v>
      </c>
      <c r="G44" s="188">
        <v>0</v>
      </c>
      <c r="H44" s="189">
        <v>600</v>
      </c>
      <c r="I44" s="190" t="s">
        <v>21</v>
      </c>
      <c r="J44" s="191">
        <f>J45</f>
        <v>0</v>
      </c>
      <c r="K44" s="191">
        <f>K45</f>
        <v>0</v>
      </c>
    </row>
    <row r="45" spans="1:196" s="124" customFormat="1" ht="32.25" hidden="1" customHeight="1" x14ac:dyDescent="0.2">
      <c r="A45" s="131" t="s">
        <v>17</v>
      </c>
      <c r="B45" s="187">
        <v>1</v>
      </c>
      <c r="C45" s="187">
        <v>6</v>
      </c>
      <c r="D45" s="187">
        <v>5</v>
      </c>
      <c r="E45" s="187">
        <v>1</v>
      </c>
      <c r="F45" s="187">
        <v>5</v>
      </c>
      <c r="G45" s="188">
        <v>0</v>
      </c>
      <c r="H45" s="189">
        <v>640</v>
      </c>
      <c r="I45" s="190" t="s">
        <v>23</v>
      </c>
      <c r="J45" s="192"/>
      <c r="K45" s="192"/>
    </row>
    <row r="46" spans="1:196" x14ac:dyDescent="0.2">
      <c r="A46" s="193"/>
      <c r="B46" s="107"/>
      <c r="C46" s="107"/>
      <c r="D46" s="107"/>
      <c r="E46" s="107"/>
      <c r="F46" s="107"/>
      <c r="G46" s="107"/>
      <c r="H46" s="107"/>
      <c r="I46" s="108"/>
      <c r="J46" s="137"/>
      <c r="K46" s="194"/>
    </row>
    <row r="47" spans="1:196" x14ac:dyDescent="0.2">
      <c r="A47" s="193"/>
      <c r="B47" s="107"/>
      <c r="C47" s="107"/>
      <c r="D47" s="107"/>
      <c r="E47" s="107"/>
      <c r="F47" s="107"/>
      <c r="G47" s="107"/>
      <c r="H47" s="107"/>
      <c r="I47" s="195"/>
      <c r="J47" s="137"/>
      <c r="K47" s="194"/>
    </row>
    <row r="48" spans="1:196" x14ac:dyDescent="0.2">
      <c r="A48" s="193"/>
      <c r="B48" s="196"/>
      <c r="C48" s="196"/>
      <c r="D48" s="196"/>
      <c r="E48" s="196"/>
      <c r="F48" s="196"/>
      <c r="G48" s="197"/>
      <c r="H48" s="198"/>
      <c r="I48" s="199"/>
      <c r="J48" s="137"/>
      <c r="K48" s="194"/>
    </row>
    <row r="49" spans="1:14" x14ac:dyDescent="0.2">
      <c r="A49" s="193"/>
      <c r="B49" s="196"/>
      <c r="C49" s="196"/>
      <c r="D49" s="196"/>
      <c r="E49" s="196"/>
      <c r="F49" s="196"/>
      <c r="G49" s="197"/>
      <c r="H49" s="198"/>
      <c r="I49" s="199"/>
      <c r="J49" s="137"/>
      <c r="K49" s="194"/>
    </row>
    <row r="50" spans="1:14" x14ac:dyDescent="0.2">
      <c r="A50" s="193"/>
      <c r="B50" s="196"/>
      <c r="C50" s="196"/>
      <c r="D50" s="196"/>
      <c r="E50" s="196"/>
      <c r="F50" s="196"/>
      <c r="G50" s="197"/>
      <c r="H50" s="198"/>
      <c r="I50" s="199"/>
      <c r="J50" s="137"/>
      <c r="K50" s="194"/>
    </row>
    <row r="51" spans="1:14" x14ac:dyDescent="0.2">
      <c r="A51" s="193"/>
      <c r="I51" s="195"/>
      <c r="J51" s="137"/>
      <c r="K51" s="194"/>
    </row>
    <row r="52" spans="1:14" x14ac:dyDescent="0.2">
      <c r="A52" s="193"/>
      <c r="I52" s="199"/>
      <c r="J52" s="194"/>
      <c r="K52" s="194"/>
      <c r="L52" s="112"/>
      <c r="M52" s="112"/>
      <c r="N52" s="112"/>
    </row>
    <row r="53" spans="1:14" x14ac:dyDescent="0.2">
      <c r="A53" s="193"/>
      <c r="I53" s="200"/>
      <c r="J53" s="159"/>
      <c r="K53" s="194"/>
      <c r="L53" s="112"/>
      <c r="M53" s="112"/>
      <c r="N53" s="112"/>
    </row>
    <row r="54" spans="1:14" x14ac:dyDescent="0.2">
      <c r="A54" s="193"/>
      <c r="I54" s="201"/>
      <c r="J54" s="202"/>
      <c r="K54" s="159"/>
      <c r="L54" s="112"/>
      <c r="M54" s="112"/>
      <c r="N54" s="112"/>
    </row>
    <row r="55" spans="1:14" x14ac:dyDescent="0.2">
      <c r="A55" s="193"/>
      <c r="I55" s="201"/>
      <c r="J55" s="203"/>
      <c r="K55" s="194"/>
      <c r="L55" s="112"/>
      <c r="M55" s="112"/>
      <c r="N55" s="112"/>
    </row>
    <row r="56" spans="1:14" x14ac:dyDescent="0.2">
      <c r="A56" s="193"/>
      <c r="I56" s="201"/>
      <c r="J56" s="203"/>
      <c r="K56" s="194"/>
      <c r="L56" s="112"/>
      <c r="M56" s="112"/>
      <c r="N56" s="112"/>
    </row>
    <row r="57" spans="1:14" ht="9.75" customHeight="1" x14ac:dyDescent="0.2">
      <c r="A57" s="193"/>
      <c r="I57" s="201"/>
      <c r="J57" s="203"/>
      <c r="K57" s="194"/>
      <c r="L57" s="112"/>
      <c r="M57" s="112"/>
      <c r="N57" s="112"/>
    </row>
    <row r="58" spans="1:14" ht="9.75" customHeight="1" x14ac:dyDescent="0.2">
      <c r="A58" s="193"/>
      <c r="I58" s="201"/>
      <c r="J58" s="194"/>
      <c r="K58" s="194"/>
      <c r="L58" s="112"/>
      <c r="M58" s="112"/>
      <c r="N58" s="112"/>
    </row>
    <row r="59" spans="1:14" ht="9.75" customHeight="1" x14ac:dyDescent="0.2">
      <c r="A59" s="193"/>
      <c r="I59" s="201"/>
      <c r="J59" s="194"/>
      <c r="K59" s="194"/>
      <c r="L59" s="112"/>
      <c r="M59" s="112"/>
      <c r="N59" s="112"/>
    </row>
    <row r="60" spans="1:14" x14ac:dyDescent="0.2">
      <c r="A60" s="193"/>
      <c r="I60" s="201"/>
      <c r="J60" s="194"/>
      <c r="K60" s="194"/>
      <c r="L60" s="112"/>
      <c r="M60" s="112"/>
      <c r="N60" s="112"/>
    </row>
    <row r="61" spans="1:14" x14ac:dyDescent="0.2">
      <c r="A61" s="193"/>
      <c r="I61" s="201"/>
      <c r="J61" s="194"/>
      <c r="K61" s="194"/>
      <c r="L61" s="112"/>
      <c r="M61" s="112"/>
      <c r="N61" s="112"/>
    </row>
    <row r="62" spans="1:14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J63" s="137"/>
      <c r="K63" s="137"/>
    </row>
    <row r="64" spans="1:14" x14ac:dyDescent="0.2">
      <c r="A64" s="193"/>
      <c r="J64" s="137"/>
      <c r="K64" s="137"/>
    </row>
    <row r="65" spans="1:11" x14ac:dyDescent="0.2">
      <c r="A65" s="193"/>
      <c r="J65" s="137"/>
      <c r="K65" s="137"/>
    </row>
    <row r="66" spans="1:11" x14ac:dyDescent="0.2">
      <c r="A66" s="193"/>
      <c r="J66" s="137"/>
      <c r="K66" s="137"/>
    </row>
    <row r="67" spans="1:11" x14ac:dyDescent="0.2">
      <c r="A67" s="193"/>
      <c r="J67" s="137"/>
      <c r="K67" s="137"/>
    </row>
    <row r="68" spans="1:11" x14ac:dyDescent="0.2">
      <c r="A68" s="193"/>
      <c r="J68" s="137"/>
      <c r="K68" s="137"/>
    </row>
    <row r="69" spans="1:11" x14ac:dyDescent="0.2">
      <c r="A69" s="193"/>
      <c r="J69" s="137"/>
      <c r="K69" s="137"/>
    </row>
    <row r="70" spans="1:11" x14ac:dyDescent="0.2">
      <c r="A70" s="193"/>
      <c r="J70" s="137"/>
      <c r="K70" s="137"/>
    </row>
    <row r="71" spans="1:11" x14ac:dyDescent="0.2">
      <c r="A71" s="193"/>
    </row>
    <row r="72" spans="1:11" x14ac:dyDescent="0.2">
      <c r="A72" s="193"/>
    </row>
    <row r="73" spans="1:11" x14ac:dyDescent="0.2">
      <c r="A73" s="193"/>
    </row>
    <row r="74" spans="1:11" x14ac:dyDescent="0.2">
      <c r="A74" s="193"/>
    </row>
    <row r="75" spans="1:11" x14ac:dyDescent="0.2">
      <c r="A75" s="193"/>
    </row>
    <row r="76" spans="1:11" x14ac:dyDescent="0.2">
      <c r="A76" s="193"/>
    </row>
    <row r="77" spans="1:11" x14ac:dyDescent="0.2">
      <c r="A77" s="193"/>
    </row>
    <row r="78" spans="1:11" x14ac:dyDescent="0.2">
      <c r="A78" s="193"/>
    </row>
    <row r="79" spans="1:11" x14ac:dyDescent="0.2">
      <c r="A79" s="193"/>
    </row>
    <row r="80" spans="1:11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s="103" customFormat="1" x14ac:dyDescent="0.2">
      <c r="A84" s="193"/>
      <c r="G84" s="104"/>
      <c r="H84" s="105"/>
      <c r="I84" s="106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7"/>
      <c r="DT84" s="107"/>
      <c r="DU84" s="107"/>
      <c r="DV84" s="107"/>
      <c r="DW84" s="107"/>
      <c r="DX84" s="107"/>
      <c r="DY84" s="107"/>
      <c r="DZ84" s="107"/>
      <c r="EA84" s="107"/>
      <c r="EB84" s="107"/>
      <c r="EC84" s="107"/>
      <c r="ED84" s="107"/>
      <c r="EE84" s="107"/>
      <c r="EF84" s="107"/>
      <c r="EG84" s="107"/>
      <c r="EH84" s="107"/>
      <c r="EI84" s="107"/>
      <c r="EJ84" s="107"/>
      <c r="EK84" s="107"/>
      <c r="EL84" s="107"/>
      <c r="EM84" s="107"/>
      <c r="EN84" s="107"/>
      <c r="EO84" s="107"/>
      <c r="EP84" s="107"/>
      <c r="EQ84" s="107"/>
      <c r="ER84" s="10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107"/>
      <c r="GD84" s="107"/>
      <c r="GE84" s="107"/>
      <c r="GF84" s="107"/>
      <c r="GG84" s="107"/>
      <c r="GH84" s="107"/>
      <c r="GI84" s="107"/>
      <c r="GJ84" s="107"/>
      <c r="GK84" s="107"/>
      <c r="GL84" s="107"/>
      <c r="GM84" s="107"/>
      <c r="GN84" s="107"/>
    </row>
    <row r="85" spans="1:196" s="103" customFormat="1" x14ac:dyDescent="0.2">
      <c r="A85" s="193"/>
      <c r="G85" s="104"/>
      <c r="H85" s="105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07"/>
      <c r="DB85" s="107"/>
      <c r="DC85" s="107"/>
      <c r="DD85" s="107"/>
      <c r="DE85" s="107"/>
      <c r="DF85" s="107"/>
      <c r="DG85" s="107"/>
      <c r="DH85" s="107"/>
      <c r="DI85" s="107"/>
      <c r="DJ85" s="107"/>
      <c r="DK85" s="107"/>
      <c r="DL85" s="107"/>
      <c r="DM85" s="107"/>
      <c r="DN85" s="107"/>
      <c r="DO85" s="107"/>
      <c r="DP85" s="107"/>
      <c r="DQ85" s="107"/>
      <c r="DR85" s="107"/>
      <c r="DS85" s="107"/>
      <c r="DT85" s="107"/>
      <c r="DU85" s="107"/>
      <c r="DV85" s="107"/>
      <c r="DW85" s="107"/>
      <c r="DX85" s="107"/>
      <c r="DY85" s="107"/>
      <c r="DZ85" s="107"/>
      <c r="EA85" s="107"/>
      <c r="EB85" s="107"/>
      <c r="EC85" s="107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7"/>
      <c r="ER85" s="10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107"/>
      <c r="GD85" s="107"/>
      <c r="GE85" s="107"/>
      <c r="GF85" s="107"/>
      <c r="GG85" s="107"/>
      <c r="GH85" s="107"/>
      <c r="GI85" s="107"/>
      <c r="GJ85" s="107"/>
      <c r="GK85" s="107"/>
      <c r="GL85" s="107"/>
      <c r="GM85" s="107"/>
      <c r="GN85" s="107"/>
    </row>
    <row r="86" spans="1:196" s="103" customFormat="1" x14ac:dyDescent="0.2">
      <c r="A86" s="193"/>
      <c r="G86" s="104"/>
      <c r="H86" s="105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07"/>
      <c r="DB86" s="107"/>
      <c r="DC86" s="107"/>
      <c r="DD86" s="107"/>
      <c r="DE86" s="107"/>
      <c r="DF86" s="107"/>
      <c r="DG86" s="107"/>
      <c r="DH86" s="107"/>
      <c r="DI86" s="107"/>
      <c r="DJ86" s="107"/>
      <c r="DK86" s="107"/>
      <c r="DL86" s="107"/>
      <c r="DM86" s="107"/>
      <c r="DN86" s="107"/>
      <c r="DO86" s="107"/>
      <c r="DP86" s="107"/>
      <c r="DQ86" s="107"/>
      <c r="DR86" s="107"/>
      <c r="DS86" s="107"/>
      <c r="DT86" s="107"/>
      <c r="DU86" s="107"/>
      <c r="DV86" s="107"/>
      <c r="DW86" s="107"/>
      <c r="DX86" s="107"/>
      <c r="DY86" s="107"/>
      <c r="DZ86" s="107"/>
      <c r="EA86" s="107"/>
      <c r="EB86" s="107"/>
      <c r="EC86" s="107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7"/>
      <c r="ER86" s="107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7"/>
      <c r="FG86" s="107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7"/>
      <c r="FV86" s="107"/>
      <c r="FW86" s="107"/>
      <c r="FX86" s="107"/>
      <c r="FY86" s="107"/>
      <c r="FZ86" s="107"/>
      <c r="GA86" s="107"/>
      <c r="GB86" s="107"/>
      <c r="GC86" s="107"/>
      <c r="GD86" s="107"/>
      <c r="GE86" s="107"/>
      <c r="GF86" s="107"/>
      <c r="GG86" s="107"/>
      <c r="GH86" s="107"/>
      <c r="GI86" s="107"/>
      <c r="GJ86" s="107"/>
      <c r="GK86" s="107"/>
      <c r="GL86" s="107"/>
      <c r="GM86" s="107"/>
      <c r="GN86" s="107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x14ac:dyDescent="0.2">
      <c r="A148" s="193"/>
    </row>
    <row r="149" spans="1:196" x14ac:dyDescent="0.2">
      <c r="A149" s="193"/>
    </row>
    <row r="150" spans="1:196" x14ac:dyDescent="0.2">
      <c r="A150" s="193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s="103" customFormat="1" x14ac:dyDescent="0.2">
      <c r="A157" s="193"/>
      <c r="G157" s="104"/>
      <c r="H157" s="105"/>
      <c r="I157" s="106"/>
      <c r="J157" s="107"/>
      <c r="K157" s="107"/>
      <c r="L157" s="107"/>
      <c r="M157" s="107"/>
      <c r="N157" s="107"/>
      <c r="O157" s="107"/>
    </row>
    <row r="158" spans="1:196" s="103" customFormat="1" x14ac:dyDescent="0.2">
      <c r="A158" s="193"/>
      <c r="G158" s="104"/>
      <c r="H158" s="105"/>
      <c r="I158" s="106"/>
      <c r="J158" s="107"/>
      <c r="K158" s="107"/>
      <c r="L158" s="107"/>
      <c r="M158" s="107"/>
      <c r="N158" s="107"/>
      <c r="O158" s="107"/>
    </row>
    <row r="159" spans="1:196" s="103" customFormat="1" x14ac:dyDescent="0.2">
      <c r="A159" s="193"/>
      <c r="G159" s="104"/>
      <c r="H159" s="105"/>
      <c r="I159" s="106"/>
      <c r="J159" s="107"/>
      <c r="K159" s="107"/>
      <c r="L159" s="107"/>
      <c r="M159" s="107"/>
      <c r="N159" s="107"/>
      <c r="O159" s="107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" right="0" top="0" bottom="0.74803149606299213" header="0.31496062992125984" footer="0.31496062992125984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2023 год</vt:lpstr>
      <vt:lpstr>2024-2025 г.г</vt:lpstr>
      <vt:lpstr>'2023 год'!Заголовки_для_печати</vt:lpstr>
      <vt:lpstr>'2024-2025 г.г'!Заголовки_для_печати</vt:lpstr>
      <vt:lpstr>'2023 год'!Область_печати</vt:lpstr>
      <vt:lpstr>'2024-2025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2023-09-22T06:06:13Z</cp:lastPrinted>
  <dcterms:created xsi:type="dcterms:W3CDTF">2004-09-24T06:05:19Z</dcterms:created>
  <dcterms:modified xsi:type="dcterms:W3CDTF">2023-09-22T06:06:16Z</dcterms:modified>
</cp:coreProperties>
</file>