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825" windowWidth="14805" windowHeight="7290"/>
  </bookViews>
  <sheets>
    <sheet name="Лист2" sheetId="2" r:id="rId1"/>
    <sheet name="Лист3" sheetId="3" r:id="rId2"/>
  </sheets>
  <definedNames>
    <definedName name="_xlnm.Print_Titles" localSheetId="0">Лист2!$13:$16</definedName>
    <definedName name="_xlnm.Print_Area" localSheetId="0">Лист2!$A$1:$AZ$38</definedName>
  </definedNames>
  <calcPr calcId="144525"/>
</workbook>
</file>

<file path=xl/calcChain.xml><?xml version="1.0" encoding="utf-8"?>
<calcChain xmlns="http://schemas.openxmlformats.org/spreadsheetml/2006/main">
  <c r="D37" i="2" l="1"/>
  <c r="D36" i="2"/>
  <c r="D34" i="2"/>
  <c r="D33" i="2"/>
  <c r="D32" i="2"/>
  <c r="D28" i="2"/>
  <c r="D17" i="2"/>
  <c r="D19" i="2"/>
  <c r="D23" i="2"/>
  <c r="D25" i="2"/>
  <c r="D26" i="2"/>
  <c r="AL26" i="2"/>
  <c r="AL23" i="2"/>
  <c r="AM23" i="2"/>
  <c r="AM17" i="2" l="1"/>
  <c r="AG17" i="2" l="1"/>
  <c r="AL19" i="2"/>
  <c r="AQ19" i="2"/>
  <c r="AM19" i="2" l="1"/>
  <c r="AN17" i="2"/>
  <c r="AO17" i="2"/>
  <c r="AL17" i="2"/>
  <c r="AO19" i="2"/>
  <c r="AN19" i="2"/>
  <c r="AO23" i="2" l="1"/>
  <c r="AN23" i="2" l="1"/>
  <c r="AZ28" i="2" l="1"/>
  <c r="AY28" i="2"/>
  <c r="AX28" i="2"/>
  <c r="AW28" i="2"/>
  <c r="AU28" i="2"/>
  <c r="AT28" i="2"/>
  <c r="AS28" i="2"/>
  <c r="AR28" i="2"/>
  <c r="AP28" i="2"/>
  <c r="AO28" i="2"/>
  <c r="AN28" i="2"/>
  <c r="AM28" i="2"/>
  <c r="AK28" i="2"/>
  <c r="AJ28" i="2"/>
  <c r="AI28" i="2"/>
  <c r="AH28" i="2"/>
  <c r="AW21" i="2"/>
  <c r="AW19" i="2" s="1"/>
  <c r="AR21" i="2"/>
  <c r="AR19" i="2" s="1"/>
  <c r="AM21" i="2"/>
  <c r="AK21" i="2"/>
  <c r="AK19" i="2" s="1"/>
  <c r="AZ23" i="2"/>
  <c r="AZ21" i="2" s="1"/>
  <c r="AZ19" i="2" s="1"/>
  <c r="AY23" i="2"/>
  <c r="AX23" i="2"/>
  <c r="AX21" i="2" s="1"/>
  <c r="AW23" i="2"/>
  <c r="AU23" i="2"/>
  <c r="AU21" i="2" s="1"/>
  <c r="AU19" i="2" s="1"/>
  <c r="AT23" i="2"/>
  <c r="AS23" i="2"/>
  <c r="AS21" i="2" s="1"/>
  <c r="AR23" i="2"/>
  <c r="AP23" i="2"/>
  <c r="AP21" i="2" s="1"/>
  <c r="AP19" i="2" s="1"/>
  <c r="AN21" i="2"/>
  <c r="AK23" i="2"/>
  <c r="AJ23" i="2"/>
  <c r="AJ21" i="2" s="1"/>
  <c r="AI23" i="2"/>
  <c r="AI21" i="2" s="1"/>
  <c r="AH23" i="2"/>
  <c r="AH21" i="2" s="1"/>
  <c r="AH19" i="2" s="1"/>
  <c r="AV27" i="2"/>
  <c r="AQ27" i="2"/>
  <c r="AL27" i="2"/>
  <c r="AG27" i="2"/>
  <c r="AV25" i="2"/>
  <c r="AV23" i="2" s="1"/>
  <c r="AV21" i="2" s="1"/>
  <c r="AQ25" i="2"/>
  <c r="AQ23" i="2" s="1"/>
  <c r="AQ21" i="2" s="1"/>
  <c r="AL25" i="2"/>
  <c r="AG25" i="2"/>
  <c r="AG23" i="2" s="1"/>
  <c r="AL21" i="2" l="1"/>
  <c r="D27" i="2"/>
  <c r="AY21" i="2"/>
  <c r="AT21" i="2"/>
  <c r="AO21" i="2"/>
  <c r="AY33" i="2"/>
  <c r="AY19" i="2" s="1"/>
  <c r="AX33" i="2"/>
  <c r="AW33" i="2"/>
  <c r="AU33" i="2"/>
  <c r="AT33" i="2"/>
  <c r="AT19" i="2" s="1"/>
  <c r="AS33" i="2"/>
  <c r="AR33" i="2"/>
  <c r="AP33" i="2"/>
  <c r="AO33" i="2"/>
  <c r="AN33" i="2"/>
  <c r="AM33" i="2"/>
  <c r="AK33" i="2"/>
  <c r="AJ33" i="2"/>
  <c r="AJ19" i="2" s="1"/>
  <c r="AI33" i="2"/>
  <c r="AH33" i="2"/>
  <c r="AZ33" i="2"/>
  <c r="AV37" i="2"/>
  <c r="AQ37" i="2"/>
  <c r="AL37" i="2"/>
  <c r="AG37" i="2"/>
  <c r="AV36" i="2"/>
  <c r="AQ36" i="2"/>
  <c r="AL36" i="2"/>
  <c r="AG36" i="2"/>
  <c r="AV35" i="2"/>
  <c r="AQ35" i="2"/>
  <c r="AL35" i="2"/>
  <c r="AG35" i="2"/>
  <c r="AV34" i="2"/>
  <c r="AQ34" i="2"/>
  <c r="AL34" i="2"/>
  <c r="AG34" i="2"/>
  <c r="D35" i="2" l="1"/>
  <c r="AL33" i="2"/>
  <c r="AQ33" i="2"/>
  <c r="AG33" i="2"/>
  <c r="AV33" i="2"/>
  <c r="AY31" i="2"/>
  <c r="AX31" i="2"/>
  <c r="AW31" i="2"/>
  <c r="AU31" i="2"/>
  <c r="AT31" i="2"/>
  <c r="AS31" i="2"/>
  <c r="AR31" i="2"/>
  <c r="AP31" i="2"/>
  <c r="AO31" i="2"/>
  <c r="AN31" i="2"/>
  <c r="AM31" i="2"/>
  <c r="AK31" i="2"/>
  <c r="AJ31" i="2"/>
  <c r="AI31" i="2"/>
  <c r="AH31" i="2"/>
  <c r="AX19" i="2"/>
  <c r="AV19" i="2" s="1"/>
  <c r="AS19" i="2"/>
  <c r="AI19" i="2"/>
  <c r="AG19" i="2" s="1"/>
  <c r="AQ31" i="2"/>
  <c r="AL31" i="2"/>
  <c r="AV32" i="2"/>
  <c r="AV28" i="2" s="1"/>
  <c r="AQ32" i="2"/>
  <c r="AQ28" i="2" s="1"/>
  <c r="AL32" i="2"/>
  <c r="AL28" i="2" s="1"/>
  <c r="AG32" i="2"/>
  <c r="AG28" i="2" s="1"/>
  <c r="AY17" i="2"/>
  <c r="AU17" i="2"/>
  <c r="AK17" i="2"/>
  <c r="AX17" i="2" l="1"/>
  <c r="AQ17" i="2"/>
  <c r="AW17" i="2"/>
  <c r="AV17" i="2"/>
  <c r="AH17" i="2"/>
  <c r="AJ17" i="2"/>
  <c r="AR17" i="2"/>
  <c r="AI17" i="2"/>
  <c r="AP17" i="2"/>
  <c r="AG31" i="2"/>
  <c r="AV31" i="2"/>
  <c r="AT17" i="2"/>
  <c r="AZ17" i="2"/>
  <c r="AS17" i="2"/>
</calcChain>
</file>

<file path=xl/sharedStrings.xml><?xml version="1.0" encoding="utf-8"?>
<sst xmlns="http://schemas.openxmlformats.org/spreadsheetml/2006/main" count="69" uniqueCount="39">
  <si>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</si>
  <si>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</si>
  <si>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</si>
  <si>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</si>
  <si>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</si>
  <si>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</si>
  <si>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</si>
  <si>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</si>
  <si>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</si>
  <si>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</si>
  <si>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 xml:space="preserve">Администрация МР «Печора»                              </t>
  </si>
  <si>
    <t>Бюджет МО ГП "Печора"</t>
  </si>
  <si>
    <t>Бюджет МО ГП "Кожва"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</si>
  <si>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</si>
  <si>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</si>
  <si>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2022 год</t>
  </si>
  <si>
    <t>2023 год</t>
  </si>
  <si>
    <t>2024 год</t>
  </si>
  <si>
    <t>2025 год</t>
  </si>
  <si>
    <t>МКУ "Управление по делам ГО и ЧС  МР "Печора"</t>
  </si>
  <si>
    <t>Отдел благоустройства,дорожного хозяйства и транспорта администрации МР «Печора»</t>
  </si>
  <si>
    <t>Ресурсное обеспечение реализации муниципальной программы МО МР "Печора" "Обеспечение охраны общественного порядка и профилактика правонарушений"</t>
  </si>
  <si>
    <t>Муниципальная  программа МО МР "Печора"  "Обеспечение охраны общественного порядка и профилактика правонарушений"</t>
  </si>
  <si>
    <t xml:space="preserve">Подпрограмма 1 «Профилактика преступлений и иных правонарушений», в т. ч. по основным мероприятиям: </t>
  </si>
  <si>
    <t xml:space="preserve">Основное мероприятие 1.1.1. Содействие в организации охраны общественного порядка </t>
  </si>
  <si>
    <t>МКУ "Управление по делам ГО и ЧС МР "Печора"</t>
  </si>
  <si>
    <t xml:space="preserve">МКУ "Управление по делам ГО и ЧС МР "Печора"                                            </t>
  </si>
  <si>
    <t xml:space="preserve">Подпрограмма 3 «Профилактика терроризма и экстремизма», в т.ч. по  основным  мероприятиям:  </t>
  </si>
  <si>
    <t>Основное  мероприятие 3.1.1 Проведение мероприятий , направленных на профилактику преступлений экстремистского и террористического  характера</t>
  </si>
  <si>
    <t xml:space="preserve"> Сектор по работе с информационными технологиями отдела информационно-аналитической работы и контроля администрации МР "Печора"</t>
  </si>
  <si>
    <t>Подпрограмма 4 "Повышение безопасности дорожного движения"</t>
  </si>
  <si>
    <t>Основное мероприятие 4.2.1.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</si>
  <si>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4.2.2.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</si>
  <si>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>Основное мероприятие 4.3.1 Обеспечение обустройства и содержания технических средств организации дорожного движения улично-дорожной сети</t>
  </si>
  <si>
    <t xml:space="preserve">Подпрограмма 2   «Профилактика алкоголизма и  наркомании» </t>
  </si>
  <si>
    <t>Основное мероприятие 4.1.1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</si>
  <si>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 xml:space="preserve">"Приложение 2                                                                                                                                                      к муниципальной программе МО МР "Печора"  
"Обеспечение охраны общественного порядка и профилактика правонарушений "   </t>
  </si>
  <si>
    <t>Основное мероприятие 1.1.3. Укрепление материально-технической базы субъектов, реализующих мероприятия в области профилактики правонарушений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</si>
  <si>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                                                                                                                                                         МР «Печора» 
от "30" декабря 2021 г.  № 1772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</si>
</sst>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2" fillId="0" borderId="0" xfId="0" applyFont="1" applyFill="1"/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Fill="1"/>
    <xf numFmtId="0" fontId="3" fillId="0" borderId="0" xfId="0" applyFont="1" applyBorder="1" applyAlignment="1">
      <alignment vertical="center"/>
    </xf>
    <xf numFmtId="0" fontId="7" fillId="0" borderId="0" xfId="0" applyFont="1"/>
    <xf numFmtId="0" fontId="6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8" fillId="0" borderId="0" xfId="0" applyFont="1"/>
    <xf numFmtId="0" fontId="8" fillId="0" borderId="0" xfId="0" applyFont="1" applyFill="1"/>
    <xf numFmtId="164" fontId="8" fillId="0" borderId="0" xfId="0" applyNumberFormat="1" applyFont="1"/>
    <xf numFmtId="164" fontId="3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/>
    <xf numFmtId="164" fontId="4" fillId="0" borderId="0" xfId="0" applyNumberFormat="1" applyFont="1" applyFill="1"/>
    <xf numFmtId="164" fontId="5" fillId="0" borderId="0" xfId="0" applyNumberFormat="1" applyFont="1" applyAlignment="1">
      <alignment horizontal="right" vertical="center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vertical="top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164" fontId="6" fillId="2" borderId="4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8"/>
  <sheetViews>
    <sheetView tabSelected="1" view="pageBreakPreview" zoomScale="50" zoomScaleNormal="70" zoomScaleSheetLayoutView="50" workbookViewId="0">
      <pane xSplit="3" ySplit="15" topLeftCell="D35" activePane="bottomRight" state="frozen"/>
      <selection activeCell="A5" sqref="A5"/>
      <selection pane="topRight" activeCell="D5" sqref="D5"/>
      <selection pane="bottomLeft" activeCell="A11" sqref="A11"/>
      <selection pane="bottomRight" activeCell="D37" sqref="D37"/>
    </sheetView>
  </sheetViews>
  <sheetFormatPr defaultColWidth="9.140625" defaultRowHeight="15.75" x14ac:dyDescent="0.25"/>
  <cols>
    <col min="1" max="1" width="47.7109375" style="3" customWidth="1"/>
    <col min="2" max="2" width="24.7109375" style="3" customWidth="1"/>
    <col min="3" max="3" width="33.7109375" style="3" customWidth="1"/>
    <col min="4" max="4" width="15.140625" style="3" customWidth="1"/>
    <col min="5" max="5" width="12.7109375" style="4" hidden="1" customWidth="1"/>
    <col min="6" max="7" width="11.7109375" style="4" hidden="1" customWidth="1"/>
    <col min="8" max="8" width="13.5703125" style="4" hidden="1" customWidth="1"/>
    <col min="9" max="12" width="11.7109375" style="4" hidden="1" customWidth="1"/>
    <col min="13" max="13" width="14.28515625" style="4" hidden="1" customWidth="1"/>
    <col min="14" max="16" width="11.7109375" style="4" hidden="1" customWidth="1"/>
    <col min="17" max="17" width="1" style="4" hidden="1" customWidth="1"/>
    <col min="18" max="18" width="13.5703125" style="4" hidden="1" customWidth="1"/>
    <col min="19" max="20" width="13.85546875" style="4" hidden="1" customWidth="1"/>
    <col min="21" max="22" width="11.7109375" style="4" hidden="1" customWidth="1"/>
    <col min="23" max="23" width="13.85546875" style="4" hidden="1" customWidth="1"/>
    <col min="24" max="24" width="14.42578125" style="4" hidden="1" customWidth="1"/>
    <col min="25" max="25" width="12.85546875" style="3" hidden="1" customWidth="1"/>
    <col min="26" max="27" width="11.7109375" style="3" hidden="1" customWidth="1"/>
    <col min="28" max="28" width="13.5703125" style="3" hidden="1" customWidth="1"/>
    <col min="29" max="29" width="13.7109375" style="4" hidden="1" customWidth="1"/>
    <col min="30" max="30" width="12.85546875" style="3" hidden="1" customWidth="1"/>
    <col min="31" max="32" width="11.7109375" style="3" hidden="1" customWidth="1"/>
    <col min="33" max="33" width="13.5703125" style="3" customWidth="1"/>
    <col min="34" max="34" width="13.7109375" style="4" customWidth="1"/>
    <col min="35" max="35" width="12.85546875" style="3" customWidth="1"/>
    <col min="36" max="37" width="11.7109375" style="3" customWidth="1"/>
    <col min="38" max="38" width="13.5703125" style="3" customWidth="1"/>
    <col min="39" max="39" width="13.7109375" style="4" customWidth="1"/>
    <col min="40" max="40" width="12.85546875" style="3" customWidth="1"/>
    <col min="41" max="42" width="11.7109375" style="3" customWidth="1"/>
    <col min="43" max="43" width="13.5703125" style="3" customWidth="1"/>
    <col min="44" max="44" width="13.7109375" style="4" customWidth="1"/>
    <col min="45" max="45" width="12.85546875" style="3" customWidth="1"/>
    <col min="46" max="47" width="11.7109375" style="3" customWidth="1"/>
    <col min="48" max="48" width="13.5703125" style="3" customWidth="1"/>
    <col min="49" max="49" width="13.7109375" style="4" customWidth="1"/>
    <col min="50" max="50" width="12.85546875" style="3" customWidth="1"/>
    <col min="51" max="52" width="11.7109375" style="3" customWidth="1"/>
    <col min="53" max="16384" width="9.140625" style="3"/>
  </cols>
  <sheetData>
    <row r="1" spans="1:52" ht="0.75" customHeight="1" x14ac:dyDescent="0.25">
      <c r="AB1" s="64" t="s">
        <v>14</v>
      </c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</row>
    <row r="2" spans="1:52" ht="21.75" hidden="1" customHeight="1" x14ac:dyDescent="0.25"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</row>
    <row r="3" spans="1:52" ht="30.75" hidden="1" customHeight="1" x14ac:dyDescent="0.25"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</row>
    <row r="4" spans="1:52" ht="30.75" customHeight="1" x14ac:dyDescent="0.25"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75" t="s">
        <v>38</v>
      </c>
      <c r="AU4" s="76"/>
      <c r="AV4" s="76"/>
      <c r="AW4" s="76"/>
      <c r="AX4" s="76"/>
      <c r="AY4" s="76"/>
      <c r="AZ4" s="76"/>
    </row>
    <row r="5" spans="1:52" ht="91.5" customHeight="1" x14ac:dyDescent="0.25">
      <c r="AB5" s="39"/>
      <c r="AC5" s="39"/>
      <c r="AD5" s="39"/>
      <c r="AE5" s="39"/>
      <c r="AF5" s="39"/>
      <c r="AG5" s="47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76"/>
      <c r="AU5" s="76"/>
      <c r="AV5" s="76"/>
      <c r="AW5" s="76"/>
      <c r="AX5" s="76"/>
      <c r="AY5" s="76"/>
      <c r="AZ5" s="76"/>
    </row>
    <row r="6" spans="1:52" s="1" customFormat="1" ht="30.7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2"/>
      <c r="X6" s="7"/>
      <c r="AC6" s="7"/>
      <c r="AG6" s="34"/>
      <c r="AH6" s="34"/>
      <c r="AI6" s="34"/>
      <c r="AJ6" s="34"/>
      <c r="AK6" s="34"/>
      <c r="AT6" s="75" t="s">
        <v>36</v>
      </c>
      <c r="AU6" s="77"/>
      <c r="AV6" s="77"/>
      <c r="AW6" s="77"/>
      <c r="AX6" s="77"/>
      <c r="AY6" s="77"/>
      <c r="AZ6" s="77"/>
    </row>
    <row r="7" spans="1:52" s="1" customFormat="1" ht="30.75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2"/>
      <c r="X7" s="7"/>
      <c r="AC7" s="7"/>
      <c r="AG7" s="34"/>
      <c r="AH7" s="34"/>
      <c r="AI7" s="34"/>
      <c r="AJ7" s="34"/>
      <c r="AK7" s="34"/>
      <c r="AT7" s="77"/>
      <c r="AU7" s="77"/>
      <c r="AV7" s="77"/>
      <c r="AW7" s="77"/>
      <c r="AX7" s="77"/>
      <c r="AY7" s="77"/>
      <c r="AZ7" s="77"/>
    </row>
    <row r="8" spans="1:52" s="1" customFormat="1" ht="70.5" customHeight="1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2"/>
      <c r="X8" s="7"/>
      <c r="AB8" s="8"/>
      <c r="AC8" s="9"/>
      <c r="AD8" s="8"/>
      <c r="AE8" s="8"/>
      <c r="AF8" s="8"/>
      <c r="AG8" s="34"/>
      <c r="AH8" s="34"/>
      <c r="AI8" s="34"/>
      <c r="AJ8" s="34"/>
      <c r="AK8" s="34"/>
      <c r="AT8" s="77"/>
      <c r="AU8" s="77"/>
      <c r="AV8" s="77"/>
      <c r="AW8" s="77"/>
      <c r="AX8" s="77"/>
      <c r="AY8" s="77"/>
      <c r="AZ8" s="77"/>
    </row>
    <row r="9" spans="1:52" s="1" customFormat="1" ht="43.5" hidden="1" customHeight="1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2"/>
      <c r="X9" s="7"/>
      <c r="AB9" s="8"/>
      <c r="AC9" s="9"/>
      <c r="AD9" s="8"/>
      <c r="AE9" s="8"/>
      <c r="AF9" s="8"/>
      <c r="AG9" s="34"/>
      <c r="AH9" s="34"/>
      <c r="AI9" s="34"/>
      <c r="AJ9" s="34"/>
      <c r="AK9" s="34"/>
    </row>
    <row r="10" spans="1:52" s="1" customFormat="1" ht="43.5" hidden="1" customHeigh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23"/>
      <c r="S10" s="7"/>
      <c r="T10" s="7"/>
      <c r="U10" s="7"/>
      <c r="V10" s="7"/>
      <c r="W10" s="2"/>
      <c r="X10" s="7"/>
      <c r="AB10" s="8"/>
      <c r="AC10" s="9"/>
      <c r="AD10" s="8"/>
      <c r="AE10" s="8"/>
      <c r="AF10" s="8"/>
      <c r="AG10" s="34"/>
      <c r="AH10" s="34"/>
      <c r="AI10" s="34"/>
      <c r="AJ10" s="34"/>
      <c r="AK10" s="34"/>
    </row>
    <row r="11" spans="1:52" s="1" customFormat="1" ht="35.25" customHeight="1" x14ac:dyDescent="0.25">
      <c r="A11" s="69" t="s">
        <v>21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69"/>
      <c r="AR11" s="69"/>
      <c r="AS11" s="69"/>
      <c r="AT11" s="69"/>
      <c r="AU11" s="69"/>
      <c r="AV11" s="69"/>
      <c r="AW11" s="69"/>
      <c r="AX11" s="69"/>
      <c r="AY11" s="69"/>
      <c r="AZ11" s="69"/>
    </row>
    <row r="12" spans="1:52" s="1" customFormat="1" ht="24" customHeight="1" x14ac:dyDescent="0.25">
      <c r="A12" s="69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</row>
    <row r="13" spans="1:52" ht="39.75" customHeight="1" x14ac:dyDescent="0.25">
      <c r="A13" s="65" t="s">
        <v>3</v>
      </c>
      <c r="B13" s="65" t="s">
        <v>4</v>
      </c>
      <c r="C13" s="65" t="s">
        <v>0</v>
      </c>
      <c r="D13" s="70" t="s">
        <v>13</v>
      </c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2"/>
    </row>
    <row r="14" spans="1:52" ht="38.25" customHeight="1" x14ac:dyDescent="0.25">
      <c r="A14" s="73"/>
      <c r="B14" s="73"/>
      <c r="C14" s="65"/>
      <c r="D14" s="74" t="s">
        <v>1</v>
      </c>
      <c r="E14" s="66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8"/>
      <c r="AG14" s="65" t="s">
        <v>15</v>
      </c>
      <c r="AH14" s="65"/>
      <c r="AI14" s="65"/>
      <c r="AJ14" s="65"/>
      <c r="AK14" s="65"/>
      <c r="AL14" s="65" t="s">
        <v>16</v>
      </c>
      <c r="AM14" s="65"/>
      <c r="AN14" s="65"/>
      <c r="AO14" s="65"/>
      <c r="AP14" s="65"/>
      <c r="AQ14" s="65" t="s">
        <v>17</v>
      </c>
      <c r="AR14" s="65"/>
      <c r="AS14" s="65"/>
      <c r="AT14" s="65"/>
      <c r="AU14" s="65"/>
      <c r="AV14" s="65" t="s">
        <v>18</v>
      </c>
      <c r="AW14" s="65"/>
      <c r="AX14" s="65"/>
      <c r="AY14" s="65"/>
      <c r="AZ14" s="65"/>
    </row>
    <row r="15" spans="1:52" ht="84.75" customHeight="1" x14ac:dyDescent="0.25">
      <c r="A15" s="73"/>
      <c r="B15" s="73"/>
      <c r="C15" s="65"/>
      <c r="D15" s="74"/>
      <c r="E15" s="90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2"/>
      <c r="AG15" s="10" t="s">
        <v>2</v>
      </c>
      <c r="AH15" s="28" t="s">
        <v>8</v>
      </c>
      <c r="AI15" s="24" t="s">
        <v>7</v>
      </c>
      <c r="AJ15" s="24" t="s">
        <v>11</v>
      </c>
      <c r="AK15" s="24" t="s">
        <v>12</v>
      </c>
      <c r="AL15" s="10" t="s">
        <v>2</v>
      </c>
      <c r="AM15" s="28" t="s">
        <v>8</v>
      </c>
      <c r="AN15" s="29" t="s">
        <v>7</v>
      </c>
      <c r="AO15" s="29" t="s">
        <v>11</v>
      </c>
      <c r="AP15" s="29" t="s">
        <v>12</v>
      </c>
      <c r="AQ15" s="10" t="s">
        <v>2</v>
      </c>
      <c r="AR15" s="28" t="s">
        <v>8</v>
      </c>
      <c r="AS15" s="29" t="s">
        <v>7</v>
      </c>
      <c r="AT15" s="29" t="s">
        <v>11</v>
      </c>
      <c r="AU15" s="29" t="s">
        <v>12</v>
      </c>
      <c r="AV15" s="10" t="s">
        <v>2</v>
      </c>
      <c r="AW15" s="28" t="s">
        <v>8</v>
      </c>
      <c r="AX15" s="29" t="s">
        <v>7</v>
      </c>
      <c r="AY15" s="29" t="s">
        <v>11</v>
      </c>
      <c r="AZ15" s="29" t="s">
        <v>12</v>
      </c>
    </row>
    <row r="16" spans="1:52" ht="24.75" customHeight="1" x14ac:dyDescent="0.25">
      <c r="A16" s="5">
        <v>1</v>
      </c>
      <c r="B16" s="5">
        <v>2</v>
      </c>
      <c r="C16" s="5">
        <v>3</v>
      </c>
      <c r="D16" s="5">
        <v>4</v>
      </c>
      <c r="E16" s="93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5"/>
      <c r="AG16" s="27">
        <v>15</v>
      </c>
      <c r="AH16" s="5">
        <v>16</v>
      </c>
      <c r="AI16" s="27">
        <v>17</v>
      </c>
      <c r="AJ16" s="27">
        <v>18</v>
      </c>
      <c r="AK16" s="27">
        <v>19</v>
      </c>
      <c r="AL16" s="32">
        <v>20</v>
      </c>
      <c r="AM16" s="5">
        <v>21</v>
      </c>
      <c r="AN16" s="32">
        <v>22</v>
      </c>
      <c r="AO16" s="32">
        <v>23</v>
      </c>
      <c r="AP16" s="32">
        <v>24</v>
      </c>
      <c r="AQ16" s="32">
        <v>25</v>
      </c>
      <c r="AR16" s="5">
        <v>26</v>
      </c>
      <c r="AS16" s="32">
        <v>27</v>
      </c>
      <c r="AT16" s="32">
        <v>28</v>
      </c>
      <c r="AU16" s="32">
        <v>29</v>
      </c>
      <c r="AV16" s="32">
        <v>30</v>
      </c>
      <c r="AW16" s="5">
        <v>31</v>
      </c>
      <c r="AX16" s="32">
        <v>32</v>
      </c>
      <c r="AY16" s="32">
        <v>33</v>
      </c>
      <c r="AZ16" s="32">
        <v>34</v>
      </c>
    </row>
    <row r="17" spans="1:54" ht="15" customHeight="1" x14ac:dyDescent="0.25">
      <c r="A17" s="81" t="s">
        <v>22</v>
      </c>
      <c r="B17" s="50"/>
      <c r="C17" s="78" t="s">
        <v>5</v>
      </c>
      <c r="D17" s="57">
        <f>AG17+AL17+AQ17+AV17</f>
        <v>8170.4</v>
      </c>
      <c r="E17" s="93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5"/>
      <c r="AG17" s="57">
        <f>AG19</f>
        <v>2092.3000000000002</v>
      </c>
      <c r="AH17" s="57">
        <f t="shared" ref="AH17:AZ17" si="0">AH19</f>
        <v>0</v>
      </c>
      <c r="AI17" s="57">
        <f t="shared" si="0"/>
        <v>741.40000000000009</v>
      </c>
      <c r="AJ17" s="57">
        <f t="shared" si="0"/>
        <v>1350.9</v>
      </c>
      <c r="AK17" s="57">
        <f t="shared" si="0"/>
        <v>0</v>
      </c>
      <c r="AL17" s="57">
        <f>AL19</f>
        <v>2656.3</v>
      </c>
      <c r="AM17" s="57">
        <f>AM19</f>
        <v>354.9</v>
      </c>
      <c r="AN17" s="57">
        <f>AN19</f>
        <v>741.4</v>
      </c>
      <c r="AO17" s="57">
        <f>AO19</f>
        <v>1560</v>
      </c>
      <c r="AP17" s="57">
        <f t="shared" si="0"/>
        <v>0</v>
      </c>
      <c r="AQ17" s="57">
        <f t="shared" si="0"/>
        <v>2108.9</v>
      </c>
      <c r="AR17" s="57">
        <f t="shared" si="0"/>
        <v>0</v>
      </c>
      <c r="AS17" s="57">
        <f t="shared" si="0"/>
        <v>848.9</v>
      </c>
      <c r="AT17" s="57">
        <f t="shared" si="0"/>
        <v>1260</v>
      </c>
      <c r="AU17" s="57">
        <f t="shared" si="0"/>
        <v>0</v>
      </c>
      <c r="AV17" s="57">
        <f t="shared" si="0"/>
        <v>1312.9</v>
      </c>
      <c r="AW17" s="57">
        <f t="shared" si="0"/>
        <v>0</v>
      </c>
      <c r="AX17" s="57">
        <f t="shared" si="0"/>
        <v>852.9</v>
      </c>
      <c r="AY17" s="57">
        <f t="shared" si="0"/>
        <v>460</v>
      </c>
      <c r="AZ17" s="57">
        <f t="shared" si="0"/>
        <v>0</v>
      </c>
    </row>
    <row r="18" spans="1:54" ht="96.75" customHeight="1" x14ac:dyDescent="0.25">
      <c r="A18" s="82"/>
      <c r="B18" s="80"/>
      <c r="C18" s="79"/>
      <c r="D18" s="58"/>
      <c r="E18" s="93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5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45"/>
    </row>
    <row r="19" spans="1:54" ht="43.5" customHeight="1" x14ac:dyDescent="0.25">
      <c r="A19" s="82"/>
      <c r="B19" s="80"/>
      <c r="C19" s="78" t="s">
        <v>9</v>
      </c>
      <c r="D19" s="57">
        <f>AG19+AL19+AQ19+AV19</f>
        <v>8170.4</v>
      </c>
      <c r="E19" s="93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5"/>
      <c r="AG19" s="57">
        <f>AH19+AI19+AJ19</f>
        <v>2092.3000000000002</v>
      </c>
      <c r="AH19" s="57">
        <f t="shared" ref="AH19:AZ19" si="1">AH21</f>
        <v>0</v>
      </c>
      <c r="AI19" s="57">
        <f>AI23+AI28+AI33</f>
        <v>741.40000000000009</v>
      </c>
      <c r="AJ19" s="57">
        <f>AJ23+AJ33</f>
        <v>1350.9</v>
      </c>
      <c r="AK19" s="57">
        <f t="shared" si="1"/>
        <v>0</v>
      </c>
      <c r="AL19" s="57">
        <f>AM19+AN19+AO19+AP19</f>
        <v>2656.3</v>
      </c>
      <c r="AM19" s="57">
        <f>AM25+AM26</f>
        <v>354.9</v>
      </c>
      <c r="AN19" s="57">
        <f>AN23+AN28+AN33</f>
        <v>741.4</v>
      </c>
      <c r="AO19" s="57">
        <f>AO23+AO33+AO28</f>
        <v>1560</v>
      </c>
      <c r="AP19" s="57">
        <f t="shared" si="1"/>
        <v>0</v>
      </c>
      <c r="AQ19" s="57">
        <f>AR19+AS19+AT19</f>
        <v>2108.9</v>
      </c>
      <c r="AR19" s="57">
        <f t="shared" si="1"/>
        <v>0</v>
      </c>
      <c r="AS19" s="57">
        <f>AS23+AS28+AS33</f>
        <v>848.9</v>
      </c>
      <c r="AT19" s="57">
        <f>AT23+AT33</f>
        <v>1260</v>
      </c>
      <c r="AU19" s="57">
        <f t="shared" si="1"/>
        <v>0</v>
      </c>
      <c r="AV19" s="57">
        <f>AX19+AY19</f>
        <v>1312.9</v>
      </c>
      <c r="AW19" s="57">
        <f t="shared" si="1"/>
        <v>0</v>
      </c>
      <c r="AX19" s="57">
        <f>AX23+AX28+AX33</f>
        <v>852.9</v>
      </c>
      <c r="AY19" s="57">
        <f>AY23+AY33</f>
        <v>460</v>
      </c>
      <c r="AZ19" s="57">
        <f t="shared" si="1"/>
        <v>0</v>
      </c>
    </row>
    <row r="20" spans="1:54" ht="46.5" customHeight="1" x14ac:dyDescent="0.25">
      <c r="A20" s="82"/>
      <c r="B20" s="80"/>
      <c r="C20" s="87"/>
      <c r="D20" s="84"/>
      <c r="E20" s="93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5"/>
      <c r="AG20" s="84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</row>
    <row r="21" spans="1:54" ht="45.75" hidden="1" customHeight="1" x14ac:dyDescent="0.25">
      <c r="A21" s="82"/>
      <c r="B21" s="80"/>
      <c r="C21" s="88"/>
      <c r="D21" s="85"/>
      <c r="E21" s="93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5"/>
      <c r="AG21" s="85"/>
      <c r="AH21" s="57">
        <f t="shared" ref="AH21:AZ21" si="2">AH23</f>
        <v>0</v>
      </c>
      <c r="AI21" s="57">
        <f t="shared" si="2"/>
        <v>96.2</v>
      </c>
      <c r="AJ21" s="57">
        <f t="shared" si="2"/>
        <v>50.9</v>
      </c>
      <c r="AK21" s="57">
        <f t="shared" si="2"/>
        <v>0</v>
      </c>
      <c r="AL21" s="57">
        <f t="shared" si="2"/>
        <v>514.9</v>
      </c>
      <c r="AM21" s="57">
        <f t="shared" si="2"/>
        <v>354.9</v>
      </c>
      <c r="AN21" s="57">
        <f t="shared" si="2"/>
        <v>100</v>
      </c>
      <c r="AO21" s="57">
        <f t="shared" si="2"/>
        <v>60</v>
      </c>
      <c r="AP21" s="57">
        <f t="shared" si="2"/>
        <v>0</v>
      </c>
      <c r="AQ21" s="57">
        <f t="shared" si="2"/>
        <v>108.9</v>
      </c>
      <c r="AR21" s="57">
        <f t="shared" si="2"/>
        <v>0</v>
      </c>
      <c r="AS21" s="57">
        <f t="shared" si="2"/>
        <v>48.9</v>
      </c>
      <c r="AT21" s="57">
        <f t="shared" si="2"/>
        <v>60</v>
      </c>
      <c r="AU21" s="57">
        <f t="shared" si="2"/>
        <v>0</v>
      </c>
      <c r="AV21" s="57">
        <f t="shared" si="2"/>
        <v>112.9</v>
      </c>
      <c r="AW21" s="57">
        <f t="shared" si="2"/>
        <v>0</v>
      </c>
      <c r="AX21" s="57">
        <f t="shared" si="2"/>
        <v>52.9</v>
      </c>
      <c r="AY21" s="57">
        <f t="shared" si="2"/>
        <v>60</v>
      </c>
      <c r="AZ21" s="57">
        <f t="shared" si="2"/>
        <v>0</v>
      </c>
    </row>
    <row r="22" spans="1:54" ht="62.25" hidden="1" customHeight="1" x14ac:dyDescent="0.25">
      <c r="A22" s="83"/>
      <c r="B22" s="52"/>
      <c r="C22" s="89"/>
      <c r="D22" s="86"/>
      <c r="E22" s="93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5"/>
      <c r="AG22" s="86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/>
    </row>
    <row r="23" spans="1:54" ht="15" customHeight="1" x14ac:dyDescent="0.25">
      <c r="A23" s="48" t="s">
        <v>23</v>
      </c>
      <c r="B23" s="50" t="s">
        <v>25</v>
      </c>
      <c r="C23" s="50" t="s">
        <v>10</v>
      </c>
      <c r="D23" s="57">
        <f>AG23+AL23+AQ23+AV23</f>
        <v>883.8</v>
      </c>
      <c r="E23" s="93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5"/>
      <c r="AG23" s="57">
        <f>AG25</f>
        <v>147.1</v>
      </c>
      <c r="AH23" s="57">
        <f t="shared" ref="AH23:AZ23" si="3">AH25</f>
        <v>0</v>
      </c>
      <c r="AI23" s="57">
        <f t="shared" si="3"/>
        <v>96.2</v>
      </c>
      <c r="AJ23" s="57">
        <f t="shared" si="3"/>
        <v>50.9</v>
      </c>
      <c r="AK23" s="57">
        <f t="shared" si="3"/>
        <v>0</v>
      </c>
      <c r="AL23" s="57">
        <f>AM23+AN23+AO23+AP23</f>
        <v>514.9</v>
      </c>
      <c r="AM23" s="57">
        <f>AM25+AM26</f>
        <v>354.9</v>
      </c>
      <c r="AN23" s="57">
        <f>AN25+AN26</f>
        <v>100</v>
      </c>
      <c r="AO23" s="57">
        <f>AO25</f>
        <v>60</v>
      </c>
      <c r="AP23" s="57">
        <f t="shared" si="3"/>
        <v>0</v>
      </c>
      <c r="AQ23" s="57">
        <f t="shared" si="3"/>
        <v>108.9</v>
      </c>
      <c r="AR23" s="57">
        <f t="shared" si="3"/>
        <v>0</v>
      </c>
      <c r="AS23" s="57">
        <f t="shared" si="3"/>
        <v>48.9</v>
      </c>
      <c r="AT23" s="57">
        <f t="shared" si="3"/>
        <v>60</v>
      </c>
      <c r="AU23" s="57">
        <f t="shared" si="3"/>
        <v>0</v>
      </c>
      <c r="AV23" s="57">
        <f t="shared" si="3"/>
        <v>112.9</v>
      </c>
      <c r="AW23" s="57">
        <f t="shared" si="3"/>
        <v>0</v>
      </c>
      <c r="AX23" s="57">
        <f t="shared" si="3"/>
        <v>52.9</v>
      </c>
      <c r="AY23" s="57">
        <f t="shared" si="3"/>
        <v>60</v>
      </c>
      <c r="AZ23" s="57">
        <f t="shared" si="3"/>
        <v>0</v>
      </c>
    </row>
    <row r="24" spans="1:54" ht="132.75" customHeight="1" x14ac:dyDescent="0.25">
      <c r="A24" s="49"/>
      <c r="B24" s="51"/>
      <c r="C24" s="52"/>
      <c r="D24" s="58"/>
      <c r="E24" s="93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5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B24" s="45"/>
    </row>
    <row r="25" spans="1:54" ht="104.25" customHeight="1" x14ac:dyDescent="0.25">
      <c r="A25" s="12" t="s">
        <v>24</v>
      </c>
      <c r="B25" s="40" t="s">
        <v>26</v>
      </c>
      <c r="C25" s="40" t="s">
        <v>10</v>
      </c>
      <c r="D25" s="44">
        <f>AG25+AL25+AQ25+AV25</f>
        <v>473.79999999999995</v>
      </c>
      <c r="E25" s="93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5"/>
      <c r="AG25" s="44">
        <f>AH25+AI25+AJ25+AK25</f>
        <v>147.1</v>
      </c>
      <c r="AH25" s="44">
        <v>0</v>
      </c>
      <c r="AI25" s="44">
        <v>96.2</v>
      </c>
      <c r="AJ25" s="44">
        <v>50.9</v>
      </c>
      <c r="AK25" s="44">
        <v>0</v>
      </c>
      <c r="AL25" s="44">
        <f>AM25+AN25+AO25+AP25</f>
        <v>104.9</v>
      </c>
      <c r="AM25" s="44">
        <v>0</v>
      </c>
      <c r="AN25" s="44">
        <v>44.9</v>
      </c>
      <c r="AO25" s="44">
        <v>60</v>
      </c>
      <c r="AP25" s="44">
        <v>0</v>
      </c>
      <c r="AQ25" s="44">
        <f>AR25+AS25+AT25+AU25</f>
        <v>108.9</v>
      </c>
      <c r="AR25" s="44">
        <v>0</v>
      </c>
      <c r="AS25" s="44">
        <v>48.9</v>
      </c>
      <c r="AT25" s="44">
        <v>60</v>
      </c>
      <c r="AU25" s="44">
        <v>0</v>
      </c>
      <c r="AV25" s="44">
        <f>AW25+AX25+AY25+AZ25</f>
        <v>112.9</v>
      </c>
      <c r="AW25" s="44">
        <v>0</v>
      </c>
      <c r="AX25" s="44">
        <v>52.9</v>
      </c>
      <c r="AY25" s="44">
        <v>60</v>
      </c>
      <c r="AZ25" s="44">
        <v>0</v>
      </c>
    </row>
    <row r="26" spans="1:54" ht="147.75" customHeight="1" x14ac:dyDescent="0.25">
      <c r="A26" s="12" t="s">
        <v>37</v>
      </c>
      <c r="B26" s="43" t="s">
        <v>26</v>
      </c>
      <c r="C26" s="43" t="s">
        <v>10</v>
      </c>
      <c r="D26" s="44">
        <f>AG26+AL26+AQ26+AV26</f>
        <v>410</v>
      </c>
      <c r="E26" s="93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5"/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4">
        <f>AM26+AN26+AO26+AP26</f>
        <v>410</v>
      </c>
      <c r="AM26" s="44">
        <v>354.9</v>
      </c>
      <c r="AN26" s="44">
        <v>55.1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4">
        <v>0</v>
      </c>
      <c r="AY26" s="44">
        <v>0</v>
      </c>
      <c r="AZ26" s="44">
        <v>0</v>
      </c>
    </row>
    <row r="27" spans="1:54" ht="90.75" customHeight="1" x14ac:dyDescent="0.25">
      <c r="A27" s="42" t="s">
        <v>34</v>
      </c>
      <c r="B27" s="43" t="s">
        <v>26</v>
      </c>
      <c r="C27" s="43" t="s">
        <v>10</v>
      </c>
      <c r="D27" s="41">
        <f>AG27+AL27+AQ27+AV27</f>
        <v>0</v>
      </c>
      <c r="E27" s="93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5"/>
      <c r="AG27" s="41">
        <f>AH27+AI27+AJ27+AK27</f>
        <v>0</v>
      </c>
      <c r="AH27" s="41">
        <v>0</v>
      </c>
      <c r="AI27" s="41">
        <v>0</v>
      </c>
      <c r="AJ27" s="41">
        <v>0</v>
      </c>
      <c r="AK27" s="41">
        <v>0</v>
      </c>
      <c r="AL27" s="41">
        <f>AM27+AN27+AO27+AP27</f>
        <v>0</v>
      </c>
      <c r="AM27" s="41">
        <v>0</v>
      </c>
      <c r="AN27" s="41">
        <v>0</v>
      </c>
      <c r="AO27" s="41">
        <v>0</v>
      </c>
      <c r="AP27" s="41">
        <v>0</v>
      </c>
      <c r="AQ27" s="41">
        <f>AR27+AS27+AT27+AU27</f>
        <v>0</v>
      </c>
      <c r="AR27" s="41">
        <v>0</v>
      </c>
      <c r="AS27" s="41">
        <v>0</v>
      </c>
      <c r="AT27" s="41">
        <v>0</v>
      </c>
      <c r="AU27" s="41">
        <v>0</v>
      </c>
      <c r="AV27" s="41">
        <f>AW27+AX27+AY27+AZ27</f>
        <v>0</v>
      </c>
      <c r="AW27" s="41">
        <v>0</v>
      </c>
      <c r="AX27" s="41">
        <v>0</v>
      </c>
      <c r="AY27" s="41">
        <v>0</v>
      </c>
      <c r="AZ27" s="41">
        <v>0</v>
      </c>
    </row>
    <row r="28" spans="1:54" s="6" customFormat="1" ht="61.5" customHeight="1" x14ac:dyDescent="0.25">
      <c r="A28" s="53" t="s">
        <v>27</v>
      </c>
      <c r="B28" s="55" t="s">
        <v>19</v>
      </c>
      <c r="C28" s="61" t="s">
        <v>6</v>
      </c>
      <c r="D28" s="63">
        <f>AG28+AL28+AQ28+AV28</f>
        <v>2766.6</v>
      </c>
      <c r="E28" s="93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5"/>
      <c r="AG28" s="63">
        <f>AG32</f>
        <v>565.20000000000005</v>
      </c>
      <c r="AH28" s="63">
        <f t="shared" ref="AH28:AZ28" si="4">AH32</f>
        <v>0</v>
      </c>
      <c r="AI28" s="63">
        <f t="shared" si="4"/>
        <v>565.20000000000005</v>
      </c>
      <c r="AJ28" s="63">
        <f t="shared" si="4"/>
        <v>0</v>
      </c>
      <c r="AK28" s="63">
        <f t="shared" si="4"/>
        <v>0</v>
      </c>
      <c r="AL28" s="63">
        <f t="shared" si="4"/>
        <v>761.4</v>
      </c>
      <c r="AM28" s="63">
        <f t="shared" si="4"/>
        <v>0</v>
      </c>
      <c r="AN28" s="63">
        <f t="shared" si="4"/>
        <v>561.4</v>
      </c>
      <c r="AO28" s="63">
        <f t="shared" si="4"/>
        <v>200</v>
      </c>
      <c r="AP28" s="63">
        <f t="shared" si="4"/>
        <v>0</v>
      </c>
      <c r="AQ28" s="63">
        <f t="shared" si="4"/>
        <v>720</v>
      </c>
      <c r="AR28" s="63">
        <f t="shared" si="4"/>
        <v>0</v>
      </c>
      <c r="AS28" s="63">
        <f t="shared" si="4"/>
        <v>720</v>
      </c>
      <c r="AT28" s="63">
        <f t="shared" si="4"/>
        <v>0</v>
      </c>
      <c r="AU28" s="63">
        <f t="shared" si="4"/>
        <v>0</v>
      </c>
      <c r="AV28" s="63">
        <f t="shared" si="4"/>
        <v>720</v>
      </c>
      <c r="AW28" s="63">
        <f t="shared" si="4"/>
        <v>0</v>
      </c>
      <c r="AX28" s="63">
        <f t="shared" si="4"/>
        <v>720</v>
      </c>
      <c r="AY28" s="63">
        <f t="shared" si="4"/>
        <v>0</v>
      </c>
      <c r="AZ28" s="63">
        <f t="shared" si="4"/>
        <v>0</v>
      </c>
      <c r="BB28" s="46"/>
    </row>
    <row r="29" spans="1:54" s="6" customFormat="1" ht="40.5" customHeight="1" x14ac:dyDescent="0.25">
      <c r="A29" s="54"/>
      <c r="B29" s="55"/>
      <c r="C29" s="62"/>
      <c r="D29" s="63"/>
      <c r="E29" s="93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5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</row>
    <row r="30" spans="1:54" s="6" customFormat="1" ht="88.5" hidden="1" customHeight="1" x14ac:dyDescent="0.25">
      <c r="A30" s="54"/>
      <c r="B30" s="56"/>
      <c r="D30" s="59"/>
      <c r="E30" s="93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5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</row>
    <row r="31" spans="1:54" s="6" customFormat="1" ht="15.75" hidden="1" customHeight="1" x14ac:dyDescent="0.25">
      <c r="A31" s="54"/>
      <c r="B31" s="56"/>
      <c r="D31" s="60"/>
      <c r="E31" s="93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5"/>
      <c r="AG31" s="14" t="e">
        <f>#REF!+#REF!</f>
        <v>#REF!</v>
      </c>
      <c r="AH31" s="14" t="e">
        <f>#REF!+#REF!</f>
        <v>#REF!</v>
      </c>
      <c r="AI31" s="14" t="e">
        <f>#REF!+#REF!</f>
        <v>#REF!</v>
      </c>
      <c r="AJ31" s="14" t="e">
        <f>#REF!+#REF!</f>
        <v>#REF!</v>
      </c>
      <c r="AK31" s="14" t="e">
        <f>#REF!+#REF!</f>
        <v>#REF!</v>
      </c>
      <c r="AL31" s="14" t="e">
        <f>#REF!+#REF!</f>
        <v>#REF!</v>
      </c>
      <c r="AM31" s="14" t="e">
        <f>#REF!+#REF!</f>
        <v>#REF!</v>
      </c>
      <c r="AN31" s="14" t="e">
        <f>#REF!+#REF!</f>
        <v>#REF!</v>
      </c>
      <c r="AO31" s="14" t="e">
        <f>#REF!+#REF!</f>
        <v>#REF!</v>
      </c>
      <c r="AP31" s="14" t="e">
        <f>#REF!+#REF!</f>
        <v>#REF!</v>
      </c>
      <c r="AQ31" s="14" t="e">
        <f>#REF!+#REF!</f>
        <v>#REF!</v>
      </c>
      <c r="AR31" s="14" t="e">
        <f>#REF!+#REF!</f>
        <v>#REF!</v>
      </c>
      <c r="AS31" s="14" t="e">
        <f>#REF!+#REF!</f>
        <v>#REF!</v>
      </c>
      <c r="AT31" s="14" t="e">
        <f>#REF!+#REF!</f>
        <v>#REF!</v>
      </c>
      <c r="AU31" s="14" t="e">
        <f>#REF!+#REF!</f>
        <v>#REF!</v>
      </c>
      <c r="AV31" s="14" t="e">
        <f>#REF!+#REF!</f>
        <v>#REF!</v>
      </c>
      <c r="AW31" s="14" t="e">
        <f>#REF!+#REF!</f>
        <v>#REF!</v>
      </c>
      <c r="AX31" s="14" t="e">
        <f>#REF!+#REF!</f>
        <v>#REF!</v>
      </c>
      <c r="AY31" s="14" t="e">
        <f>#REF!+#REF!</f>
        <v>#REF!</v>
      </c>
      <c r="AZ31" s="14"/>
    </row>
    <row r="32" spans="1:54" s="6" customFormat="1" ht="241.5" customHeight="1" x14ac:dyDescent="0.25">
      <c r="A32" s="15" t="s">
        <v>28</v>
      </c>
      <c r="B32" s="35" t="s">
        <v>29</v>
      </c>
      <c r="C32" s="16" t="s">
        <v>6</v>
      </c>
      <c r="D32" s="14">
        <f>AG32+AL32+AQ32+AV32</f>
        <v>2766.6</v>
      </c>
      <c r="E32" s="93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5"/>
      <c r="AG32" s="14">
        <f>AH32+AI32+AJ32+AK32</f>
        <v>565.20000000000005</v>
      </c>
      <c r="AH32" s="17">
        <v>0</v>
      </c>
      <c r="AI32" s="14">
        <v>565.20000000000005</v>
      </c>
      <c r="AJ32" s="14">
        <v>0</v>
      </c>
      <c r="AK32" s="14">
        <v>0</v>
      </c>
      <c r="AL32" s="14">
        <f>AM32+AN32+AO32+AP32</f>
        <v>761.4</v>
      </c>
      <c r="AM32" s="17">
        <v>0</v>
      </c>
      <c r="AN32" s="14">
        <v>561.4</v>
      </c>
      <c r="AO32" s="14">
        <v>200</v>
      </c>
      <c r="AP32" s="14">
        <v>0</v>
      </c>
      <c r="AQ32" s="14">
        <f>AR32+AS32+AT32+AU32</f>
        <v>720</v>
      </c>
      <c r="AR32" s="17">
        <v>0</v>
      </c>
      <c r="AS32" s="14">
        <v>720</v>
      </c>
      <c r="AT32" s="14">
        <v>0</v>
      </c>
      <c r="AU32" s="14">
        <v>0</v>
      </c>
      <c r="AV32" s="14">
        <f>AW32+AX32+AY32+AZ32</f>
        <v>720</v>
      </c>
      <c r="AW32" s="17">
        <v>0</v>
      </c>
      <c r="AX32" s="14">
        <v>720</v>
      </c>
      <c r="AY32" s="14">
        <v>0</v>
      </c>
      <c r="AZ32" s="14">
        <v>0</v>
      </c>
    </row>
    <row r="33" spans="1:52" s="4" customFormat="1" ht="156.75" customHeight="1" x14ac:dyDescent="0.25">
      <c r="A33" s="19" t="s">
        <v>30</v>
      </c>
      <c r="B33" s="16" t="s">
        <v>20</v>
      </c>
      <c r="C33" s="43" t="s">
        <v>9</v>
      </c>
      <c r="D33" s="18">
        <f>AG33+AL33+AQ33+AV33</f>
        <v>4520</v>
      </c>
      <c r="E33" s="93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5"/>
      <c r="AG33" s="37">
        <f t="shared" ref="AG33:AY33" si="5">AG34+AG35+AG36+AG37</f>
        <v>1380</v>
      </c>
      <c r="AH33" s="37">
        <f t="shared" si="5"/>
        <v>0</v>
      </c>
      <c r="AI33" s="37">
        <f t="shared" si="5"/>
        <v>80</v>
      </c>
      <c r="AJ33" s="37">
        <f t="shared" si="5"/>
        <v>1300</v>
      </c>
      <c r="AK33" s="37">
        <f t="shared" si="5"/>
        <v>0</v>
      </c>
      <c r="AL33" s="37">
        <f t="shared" si="5"/>
        <v>1380</v>
      </c>
      <c r="AM33" s="37">
        <f t="shared" si="5"/>
        <v>0</v>
      </c>
      <c r="AN33" s="37">
        <f t="shared" si="5"/>
        <v>80</v>
      </c>
      <c r="AO33" s="37">
        <f t="shared" si="5"/>
        <v>1300</v>
      </c>
      <c r="AP33" s="37">
        <f t="shared" si="5"/>
        <v>0</v>
      </c>
      <c r="AQ33" s="37">
        <f t="shared" si="5"/>
        <v>1280</v>
      </c>
      <c r="AR33" s="37">
        <f t="shared" si="5"/>
        <v>0</v>
      </c>
      <c r="AS33" s="37">
        <f t="shared" si="5"/>
        <v>80</v>
      </c>
      <c r="AT33" s="37">
        <f t="shared" si="5"/>
        <v>1200</v>
      </c>
      <c r="AU33" s="37">
        <f t="shared" si="5"/>
        <v>0</v>
      </c>
      <c r="AV33" s="37">
        <f t="shared" si="5"/>
        <v>480</v>
      </c>
      <c r="AW33" s="37">
        <f t="shared" si="5"/>
        <v>0</v>
      </c>
      <c r="AX33" s="37">
        <f t="shared" si="5"/>
        <v>80</v>
      </c>
      <c r="AY33" s="37">
        <f t="shared" si="5"/>
        <v>400</v>
      </c>
      <c r="AZ33" s="31">
        <f>AZ34+AZ35+AZ36+AZ37</f>
        <v>0</v>
      </c>
    </row>
    <row r="34" spans="1:52" s="4" customFormat="1" ht="241.5" customHeight="1" x14ac:dyDescent="0.25">
      <c r="A34" s="12" t="s">
        <v>35</v>
      </c>
      <c r="B34" s="35" t="s">
        <v>20</v>
      </c>
      <c r="C34" s="13" t="s">
        <v>9</v>
      </c>
      <c r="D34" s="11">
        <f>AG34+AL34+AQ34+AV34</f>
        <v>160</v>
      </c>
      <c r="E34" s="93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5"/>
      <c r="AG34" s="26">
        <f>AH34+AI34+AJ34+AK34</f>
        <v>40</v>
      </c>
      <c r="AH34" s="25">
        <v>0</v>
      </c>
      <c r="AI34" s="26">
        <v>40</v>
      </c>
      <c r="AJ34" s="26">
        <v>0</v>
      </c>
      <c r="AK34" s="26">
        <v>0</v>
      </c>
      <c r="AL34" s="33">
        <f>AM34+AN34+AO34+AP34</f>
        <v>40</v>
      </c>
      <c r="AM34" s="30">
        <v>0</v>
      </c>
      <c r="AN34" s="33">
        <v>40</v>
      </c>
      <c r="AO34" s="33">
        <v>0</v>
      </c>
      <c r="AP34" s="33">
        <v>0</v>
      </c>
      <c r="AQ34" s="33">
        <f>AR34+AS34+AT34+AU34</f>
        <v>40</v>
      </c>
      <c r="AR34" s="30">
        <v>0</v>
      </c>
      <c r="AS34" s="33">
        <v>40</v>
      </c>
      <c r="AT34" s="33">
        <v>0</v>
      </c>
      <c r="AU34" s="33">
        <v>0</v>
      </c>
      <c r="AV34" s="33">
        <f>AW34+AX34+AY34+AZ34</f>
        <v>40</v>
      </c>
      <c r="AW34" s="30">
        <v>0</v>
      </c>
      <c r="AX34" s="33">
        <v>40</v>
      </c>
      <c r="AY34" s="33">
        <v>0</v>
      </c>
      <c r="AZ34" s="33">
        <v>0</v>
      </c>
    </row>
    <row r="35" spans="1:52" s="4" customFormat="1" ht="188.25" customHeight="1" x14ac:dyDescent="0.25">
      <c r="A35" s="12" t="s">
        <v>31</v>
      </c>
      <c r="B35" s="35" t="s">
        <v>20</v>
      </c>
      <c r="C35" s="13" t="s">
        <v>9</v>
      </c>
      <c r="D35" s="38">
        <f t="shared" ref="D33:D37" si="6">AG35+AL35+AQ35+AV35</f>
        <v>0</v>
      </c>
      <c r="E35" s="93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5"/>
      <c r="AG35" s="38">
        <f>AH35+AI35+AJ35+AK35</f>
        <v>0</v>
      </c>
      <c r="AH35" s="36">
        <v>0</v>
      </c>
      <c r="AI35" s="38">
        <v>0</v>
      </c>
      <c r="AJ35" s="38">
        <v>0</v>
      </c>
      <c r="AK35" s="38">
        <v>0</v>
      </c>
      <c r="AL35" s="38">
        <f>AM35+AN35+AO35+AP35</f>
        <v>0</v>
      </c>
      <c r="AM35" s="36">
        <v>0</v>
      </c>
      <c r="AN35" s="38">
        <v>0</v>
      </c>
      <c r="AO35" s="38">
        <v>0</v>
      </c>
      <c r="AP35" s="38">
        <v>0</v>
      </c>
      <c r="AQ35" s="38">
        <f>AR35+AS35+AT35+AU35</f>
        <v>0</v>
      </c>
      <c r="AR35" s="36">
        <v>0</v>
      </c>
      <c r="AS35" s="38">
        <v>0</v>
      </c>
      <c r="AT35" s="38">
        <v>0</v>
      </c>
      <c r="AU35" s="38">
        <v>0</v>
      </c>
      <c r="AV35" s="38">
        <f>AW35+AX35+AY35+AZ35</f>
        <v>0</v>
      </c>
      <c r="AW35" s="36">
        <v>0</v>
      </c>
      <c r="AX35" s="38">
        <v>0</v>
      </c>
      <c r="AY35" s="38">
        <v>0</v>
      </c>
      <c r="AZ35" s="38">
        <v>0</v>
      </c>
    </row>
    <row r="36" spans="1:52" s="4" customFormat="1" ht="168" customHeight="1" x14ac:dyDescent="0.25">
      <c r="A36" s="12" t="s">
        <v>32</v>
      </c>
      <c r="B36" s="35" t="s">
        <v>20</v>
      </c>
      <c r="C36" s="13" t="s">
        <v>9</v>
      </c>
      <c r="D36" s="38">
        <f>AG36+AL36+AQ36+AV36</f>
        <v>160</v>
      </c>
      <c r="E36" s="93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5"/>
      <c r="AG36" s="38">
        <f>AH36+AI36+AJ36+AK36</f>
        <v>40</v>
      </c>
      <c r="AH36" s="36">
        <v>0</v>
      </c>
      <c r="AI36" s="38">
        <v>40</v>
      </c>
      <c r="AJ36" s="38">
        <v>0</v>
      </c>
      <c r="AK36" s="38">
        <v>0</v>
      </c>
      <c r="AL36" s="38">
        <f>AM36+AN36+AO36+AP36</f>
        <v>40</v>
      </c>
      <c r="AM36" s="36">
        <v>0</v>
      </c>
      <c r="AN36" s="38">
        <v>40</v>
      </c>
      <c r="AO36" s="38">
        <v>0</v>
      </c>
      <c r="AP36" s="38">
        <v>0</v>
      </c>
      <c r="AQ36" s="38">
        <f>AR36+AS36+AT36+AU36</f>
        <v>40</v>
      </c>
      <c r="AR36" s="36">
        <v>0</v>
      </c>
      <c r="AS36" s="38">
        <v>40</v>
      </c>
      <c r="AT36" s="38">
        <v>0</v>
      </c>
      <c r="AU36" s="38">
        <v>0</v>
      </c>
      <c r="AV36" s="38">
        <f>AW36+AX36+AY36+AZ36</f>
        <v>40</v>
      </c>
      <c r="AW36" s="36">
        <v>0</v>
      </c>
      <c r="AX36" s="38">
        <v>40</v>
      </c>
      <c r="AY36" s="38">
        <v>0</v>
      </c>
      <c r="AZ36" s="38">
        <v>0</v>
      </c>
    </row>
    <row r="37" spans="1:52" s="4" customFormat="1" ht="169.5" customHeight="1" x14ac:dyDescent="0.25">
      <c r="A37" s="12" t="s">
        <v>33</v>
      </c>
      <c r="B37" s="35" t="s">
        <v>20</v>
      </c>
      <c r="C37" s="13" t="s">
        <v>9</v>
      </c>
      <c r="D37" s="11">
        <f>AG37+AL37+AQ37+AV37</f>
        <v>4200</v>
      </c>
      <c r="E37" s="96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8"/>
      <c r="AG37" s="38">
        <f>AH37+AI37+AJ37+AK37</f>
        <v>1300</v>
      </c>
      <c r="AH37" s="36">
        <v>0</v>
      </c>
      <c r="AI37" s="38">
        <v>0</v>
      </c>
      <c r="AJ37" s="38">
        <v>1300</v>
      </c>
      <c r="AK37" s="38">
        <v>0</v>
      </c>
      <c r="AL37" s="38">
        <f>AM37+AN37+AO37+AP37</f>
        <v>1300</v>
      </c>
      <c r="AM37" s="36">
        <v>0</v>
      </c>
      <c r="AN37" s="38">
        <v>0</v>
      </c>
      <c r="AO37" s="38">
        <v>1300</v>
      </c>
      <c r="AP37" s="38">
        <v>0</v>
      </c>
      <c r="AQ37" s="38">
        <f>AR37+AS37+AT37+AU37</f>
        <v>1200</v>
      </c>
      <c r="AR37" s="36">
        <v>0</v>
      </c>
      <c r="AS37" s="38">
        <v>0</v>
      </c>
      <c r="AT37" s="38">
        <v>1200</v>
      </c>
      <c r="AU37" s="38">
        <v>0</v>
      </c>
      <c r="AV37" s="38">
        <f>AW37+AX37+AY37+AZ37</f>
        <v>400</v>
      </c>
      <c r="AW37" s="36">
        <v>0</v>
      </c>
      <c r="AX37" s="38">
        <v>0</v>
      </c>
      <c r="AY37" s="38">
        <v>400</v>
      </c>
      <c r="AZ37" s="38">
        <v>0</v>
      </c>
    </row>
    <row r="38" spans="1:52" ht="48" customHeight="1" x14ac:dyDescent="0.35">
      <c r="A38" s="20"/>
      <c r="B38" s="20"/>
      <c r="C38" s="20"/>
      <c r="D38" s="20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2"/>
      <c r="Z38" s="20"/>
      <c r="AA38" s="20"/>
      <c r="AB38" s="20"/>
      <c r="AC38" s="21"/>
      <c r="AD38" s="20"/>
      <c r="AE38" s="20"/>
      <c r="AF38" s="20"/>
      <c r="AG38" s="20"/>
      <c r="AH38" s="21"/>
      <c r="AI38" s="20"/>
      <c r="AJ38" s="20"/>
      <c r="AK38" s="20"/>
      <c r="AL38" s="20"/>
      <c r="AM38" s="21"/>
      <c r="AN38" s="20"/>
      <c r="AO38" s="20"/>
      <c r="AP38" s="20"/>
      <c r="AQ38" s="20"/>
      <c r="AR38" s="21"/>
      <c r="AS38" s="20"/>
      <c r="AT38" s="20"/>
      <c r="AU38" s="20"/>
      <c r="AV38" s="20"/>
      <c r="AW38" s="21"/>
      <c r="AX38" s="20"/>
      <c r="AY38" s="20"/>
      <c r="AZ38" s="20"/>
    </row>
  </sheetData>
  <mergeCells count="133">
    <mergeCell ref="AV19:AV20"/>
    <mergeCell ref="AW19:AW20"/>
    <mergeCell ref="AX19:AX20"/>
    <mergeCell ref="AY19:AY20"/>
    <mergeCell ref="AZ19:AZ20"/>
    <mergeCell ref="AH21:AH22"/>
    <mergeCell ref="AI21:AI22"/>
    <mergeCell ref="AJ21:AJ22"/>
    <mergeCell ref="AK21:AK22"/>
    <mergeCell ref="AL21:AL22"/>
    <mergeCell ref="AM21:AM22"/>
    <mergeCell ref="AN21:AN22"/>
    <mergeCell ref="AO21:AO22"/>
    <mergeCell ref="AP21:AP22"/>
    <mergeCell ref="AQ21:AQ22"/>
    <mergeCell ref="AR21:AR22"/>
    <mergeCell ref="AS21:AS22"/>
    <mergeCell ref="AT21:AT22"/>
    <mergeCell ref="AU21:AU22"/>
    <mergeCell ref="AV21:AV22"/>
    <mergeCell ref="AW21:AW22"/>
    <mergeCell ref="AX21:AX22"/>
    <mergeCell ref="AY21:AY22"/>
    <mergeCell ref="AZ21:AZ22"/>
    <mergeCell ref="AZ17:AZ18"/>
    <mergeCell ref="AY17:AY18"/>
    <mergeCell ref="AX17:AX18"/>
    <mergeCell ref="AW17:AW18"/>
    <mergeCell ref="AV17:AV18"/>
    <mergeCell ref="AP17:AP18"/>
    <mergeCell ref="AJ17:AJ18"/>
    <mergeCell ref="AI17:AI18"/>
    <mergeCell ref="AH17:AH18"/>
    <mergeCell ref="AR28:AR29"/>
    <mergeCell ref="AS28:AS29"/>
    <mergeCell ref="AT28:AT29"/>
    <mergeCell ref="D17:D18"/>
    <mergeCell ref="C17:C18"/>
    <mergeCell ref="B17:B22"/>
    <mergeCell ref="A17:A22"/>
    <mergeCell ref="D19:D22"/>
    <mergeCell ref="C19:C22"/>
    <mergeCell ref="AG19:AG22"/>
    <mergeCell ref="AH19:AH20"/>
    <mergeCell ref="AI19:AI20"/>
    <mergeCell ref="AJ19:AJ20"/>
    <mergeCell ref="AK19:AK20"/>
    <mergeCell ref="AL19:AL20"/>
    <mergeCell ref="AM19:AM20"/>
    <mergeCell ref="AN19:AN20"/>
    <mergeCell ref="E15:AF37"/>
    <mergeCell ref="AL28:AL29"/>
    <mergeCell ref="AM28:AM29"/>
    <mergeCell ref="AN28:AN29"/>
    <mergeCell ref="AO28:AO29"/>
    <mergeCell ref="AK23:AK24"/>
    <mergeCell ref="AO23:AO24"/>
    <mergeCell ref="AV28:AV29"/>
    <mergeCell ref="AZ23:AZ24"/>
    <mergeCell ref="AZ28:AZ29"/>
    <mergeCell ref="AU28:AU29"/>
    <mergeCell ref="AV23:AV24"/>
    <mergeCell ref="AW23:AW24"/>
    <mergeCell ref="AX23:AX24"/>
    <mergeCell ref="AY23:AY24"/>
    <mergeCell ref="AW28:AW29"/>
    <mergeCell ref="AX28:AX29"/>
    <mergeCell ref="AY28:AY29"/>
    <mergeCell ref="AU23:AU24"/>
    <mergeCell ref="AP23:AP24"/>
    <mergeCell ref="AQ17:AQ18"/>
    <mergeCell ref="AR17:AR18"/>
    <mergeCell ref="AS17:AS18"/>
    <mergeCell ref="AT17:AT18"/>
    <mergeCell ref="AL23:AL24"/>
    <mergeCell ref="AU17:AU18"/>
    <mergeCell ref="AQ23:AQ24"/>
    <mergeCell ref="AR23:AR24"/>
    <mergeCell ref="AS23:AS24"/>
    <mergeCell ref="AT23:AT24"/>
    <mergeCell ref="AS19:AS20"/>
    <mergeCell ref="AT19:AT20"/>
    <mergeCell ref="AB1:AF3"/>
    <mergeCell ref="AV1:AZ3"/>
    <mergeCell ref="AV14:AZ14"/>
    <mergeCell ref="E14:AF14"/>
    <mergeCell ref="AG1:AK3"/>
    <mergeCell ref="AG14:AK14"/>
    <mergeCell ref="AQ1:AU3"/>
    <mergeCell ref="AL1:AP3"/>
    <mergeCell ref="AL14:AP14"/>
    <mergeCell ref="A11:AZ12"/>
    <mergeCell ref="D13:AZ13"/>
    <mergeCell ref="A13:A15"/>
    <mergeCell ref="B13:B15"/>
    <mergeCell ref="C13:C15"/>
    <mergeCell ref="AQ14:AU14"/>
    <mergeCell ref="D14:D15"/>
    <mergeCell ref="AT4:AZ5"/>
    <mergeCell ref="AT6:AZ8"/>
    <mergeCell ref="AG28:AG29"/>
    <mergeCell ref="AH28:AH29"/>
    <mergeCell ref="AI28:AI29"/>
    <mergeCell ref="AJ28:AJ29"/>
    <mergeCell ref="AK28:AK29"/>
    <mergeCell ref="AU19:AU20"/>
    <mergeCell ref="AM23:AM24"/>
    <mergeCell ref="AN23:AN24"/>
    <mergeCell ref="AG17:AG18"/>
    <mergeCell ref="AO17:AO18"/>
    <mergeCell ref="AN17:AN18"/>
    <mergeCell ref="AM17:AM18"/>
    <mergeCell ref="AL17:AL18"/>
    <mergeCell ref="AK17:AK18"/>
    <mergeCell ref="AO19:AO20"/>
    <mergeCell ref="AP19:AP20"/>
    <mergeCell ref="AQ19:AQ20"/>
    <mergeCell ref="AR19:AR20"/>
    <mergeCell ref="AP28:AP29"/>
    <mergeCell ref="AQ28:AQ29"/>
    <mergeCell ref="AG23:AG24"/>
    <mergeCell ref="AH23:AH24"/>
    <mergeCell ref="AI23:AI24"/>
    <mergeCell ref="AJ23:AJ24"/>
    <mergeCell ref="A23:A24"/>
    <mergeCell ref="B23:B24"/>
    <mergeCell ref="C23:C24"/>
    <mergeCell ref="A28:A31"/>
    <mergeCell ref="B28:B31"/>
    <mergeCell ref="D23:D24"/>
    <mergeCell ref="D30:D31"/>
    <mergeCell ref="C28:C29"/>
    <mergeCell ref="D28:D29"/>
  </mergeCells>
  <printOptions horizontalCentered="1"/>
  <pageMargins left="0.63" right="0.43" top="0.77" bottom="0.23622047244094491" header="0.93" footer="0.23622047244094491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2023-11-17T06:44:47Z</dcterms:modified>
</cp:coreProperties>
</file>