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АПК!$8:$13</definedName>
    <definedName name="_xlnm.Print_Area" localSheetId="0">АПК!$A$1:$AJ$35</definedName>
  </definedNames>
  <calcPr calcId="145621"/>
</workbook>
</file>

<file path=xl/calcChain.xml><?xml version="1.0" encoding="utf-8"?>
<calcChain xmlns="http://schemas.openxmlformats.org/spreadsheetml/2006/main">
  <c r="L16" i="1" l="1"/>
  <c r="K16" i="1"/>
  <c r="I28" i="1"/>
  <c r="H28" i="1" s="1"/>
  <c r="I29" i="1"/>
  <c r="H29" i="1" s="1"/>
  <c r="I16" i="1" l="1"/>
  <c r="V16" i="1"/>
  <c r="S27" i="1"/>
  <c r="H27" i="1" s="1"/>
  <c r="S26" i="1"/>
  <c r="H26" i="1" s="1"/>
  <c r="S25" i="1"/>
  <c r="H25" i="1" s="1"/>
  <c r="S24" i="1"/>
  <c r="H24" i="1" s="1"/>
  <c r="Q16" i="1"/>
  <c r="N23" i="1"/>
  <c r="H23" i="1" s="1"/>
  <c r="N22" i="1"/>
  <c r="H22" i="1" s="1"/>
  <c r="N21" i="1"/>
  <c r="H21" i="1" s="1"/>
  <c r="I20" i="1"/>
  <c r="H20" i="1" s="1"/>
  <c r="N20" i="1"/>
  <c r="N19" i="1" l="1"/>
  <c r="S19" i="1"/>
  <c r="I19" i="1"/>
  <c r="H19" i="1" l="1"/>
  <c r="N16" i="1"/>
  <c r="N34" i="1" s="1"/>
  <c r="Q34" i="1"/>
  <c r="S16" i="1"/>
  <c r="V34" i="1"/>
  <c r="I34" i="1"/>
  <c r="L34" i="1"/>
  <c r="S18" i="1"/>
  <c r="S17" i="1"/>
  <c r="X16" i="1"/>
  <c r="X34" i="1" s="1"/>
  <c r="W16" i="1"/>
  <c r="W34" i="1" s="1"/>
  <c r="U16" i="1"/>
  <c r="U34" i="1" s="1"/>
  <c r="T16" i="1"/>
  <c r="T34" i="1" s="1"/>
  <c r="H16" i="1" l="1"/>
  <c r="S34" i="1"/>
  <c r="N17" i="1" l="1"/>
  <c r="I17" i="1"/>
  <c r="H17" i="1" l="1"/>
  <c r="R16" i="1" l="1"/>
  <c r="R34" i="1" s="1"/>
  <c r="P16" i="1"/>
  <c r="P34" i="1" s="1"/>
  <c r="O16" i="1"/>
  <c r="O34" i="1" s="1"/>
  <c r="M16" i="1"/>
  <c r="M34" i="1" s="1"/>
  <c r="K34" i="1"/>
  <c r="J16" i="1"/>
  <c r="J34" i="1" s="1"/>
  <c r="N18" i="1" l="1"/>
  <c r="I18" i="1" l="1"/>
  <c r="H18" i="1" l="1"/>
  <c r="H34" i="1"/>
</calcChain>
</file>

<file path=xl/sharedStrings.xml><?xml version="1.0" encoding="utf-8"?>
<sst xmlns="http://schemas.openxmlformats.org/spreadsheetml/2006/main" count="159" uniqueCount="68">
  <si>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</si>
  <si>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</si>
  <si>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</si>
  <si>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</si>
  <si>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</si>
  <si>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</si>
  <si>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</si>
  <si>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</si>
  <si>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</si>
  <si>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</si>
  <si>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</si>
  <si>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</si>
  <si>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</si>
  <si>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</si>
  <si>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</si>
  <si>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</si>
  <si>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</si>
  <si>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</si>
  <si>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</si>
  <si>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</si>
  <si>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</si>
  <si>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</si>
  <si>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</si>
  <si>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2023 год</t>
  </si>
  <si>
    <t>2024 год</t>
  </si>
  <si>
    <t>2025 год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</si>
  <si>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2023-2025 годы
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</si>
  <si>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</si>
  <si>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</si>
  <si>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</si>
  <si>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Сохранение протяженности пешеходных тротуаров, соответствующих нормативным требованиям</t>
  </si>
  <si>
    <t>1.4.</t>
  </si>
  <si>
    <t>1.5.</t>
  </si>
  <si>
    <t>Мероприятие 1.1.1.1.    Ремонт пешеходных тротуаров по  ул. Пионерская (от ул. 8 Марта до ул. Строительная)</t>
  </si>
  <si>
    <t>Мероприятие 1.1.1.2.                                 Ремонт пешеходных тротуаров по ул. Булгаковой (от ул. Социалистическая до ул. Спортивная)</t>
  </si>
  <si>
    <t>Мероприятие 1.1.1.3. Ремонт пешеходных тротуаров по ул. Строительная (от пер. Советский до ул. Проектируемая) нечетная сторона</t>
  </si>
  <si>
    <t>Мероприятие 1.1.1.4. Ремонт пешеходных тротуаров по ул. Печорский пр-кт 84 (четная сторона)</t>
  </si>
  <si>
    <t xml:space="preserve">Мероприятие 1.1.1.5.                           Ремонт пешеходных тротуаров по ул. Строительная (от ул. Пионерской до ул. Ленина четная сторона) </t>
  </si>
  <si>
    <t>1.6.</t>
  </si>
  <si>
    <t>Мероприятие 1.1.1.6.                           Ремонт пешеходных тротуаров по ул. О.Кошевого (от Печорского пр-кт до ул. Социалистическая четная сторона)</t>
  </si>
  <si>
    <t>Мероприятие 1.1.1.7.                           Ремонт пешеходных тротуаров по ул. Печорский пр-кт (от ул. О. Кошевого до здания полиции)</t>
  </si>
  <si>
    <t>1.7.</t>
  </si>
  <si>
    <t>Мероприятие 1.1.1.8.                           Ремонт пешеходных тротуаров по ул. 8 Марта (от ул. Пионерская до ул. Первомайская четная сторона)</t>
  </si>
  <si>
    <t>Мероприятие 1.1.1.8.                           Ремонт пешеходных тротуаров по ул. Социалистическая (от Печорского пр-кт до ул. О. Кошевого)</t>
  </si>
  <si>
    <t>Мероприятие 1.1.1.9.                           Ремонт пешеходных тротуаров по ул. Ленина (от ул. Железнодорожная до ул. Островского нечетная сторона)</t>
  </si>
  <si>
    <t>Мероприятие 1.1.1.10.                           Ремонт пешеходных тротуаров по ул. Социалистическая (вдоль дома 92)</t>
  </si>
  <si>
    <t>Контрольное событие 1                                                 Проведен ремонт пешеходных тротуаров</t>
  </si>
  <si>
    <t>Бюджет МО ГП "Печора"</t>
  </si>
  <si>
    <t>1.8.</t>
  </si>
  <si>
    <t>1.9.</t>
  </si>
  <si>
    <t>1.10.</t>
  </si>
  <si>
    <t>1.11.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</si>
  <si>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</si>
  <si>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</si>
  <si>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</si>
  <si>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</si>
  <si>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</si>
  <si>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</si>
  <si>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Приложение
 к постановлению администрации  МР "Печора" 
 от 29  декабря 2022 г. № 2538</t>
  </si>
  <si>
    <t xml:space="preserve">1.12. </t>
  </si>
  <si>
    <t>1.13.</t>
  </si>
  <si>
    <t xml:space="preserve">Приложение </t>
  </si>
  <si>
    <t xml:space="preserve"> к постановлению администрации  МР "Печора" </t>
  </si>
  <si>
    <t>Мероприятие 1.1.1.11.  Обустройство тротуаров от остановки "Кинотеатр им. М.Горького" до улицы Строительная, дом 19</t>
  </si>
  <si>
    <t>Мероприятие 1.1.1.12.   Обустройство тротуара к детской поликлиннике № 1 ГБУЗ РК "Печорская центральная районная больница" (Печорский проспект, дом 90)</t>
  </si>
  <si>
    <t>Начальник отдела благоустройства, дорожного хозяйства и транспорта администрации МР "Печора"</t>
  </si>
  <si>
    <t>Коковкин И. А. - заместитель руководителя администрации МР "Печора"</t>
  </si>
  <si>
    <t>от    28 декабря  2023 г. № 2350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</si>
</sst>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3"/>
  <sheetViews>
    <sheetView tabSelected="1" view="pageBreakPreview" zoomScale="60" workbookViewId="0">
      <pane ySplit="12" topLeftCell="A25" activePane="bottomLeft" state="frozen"/>
      <selection pane="bottomLeft" activeCell="V12" sqref="V12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8.710937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72" t="s">
        <v>61</v>
      </c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</row>
    <row r="2" spans="1:37" x14ac:dyDescent="0.25">
      <c r="R2" s="72" t="s">
        <v>62</v>
      </c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</row>
    <row r="3" spans="1:37" x14ac:dyDescent="0.25">
      <c r="R3" s="72" t="s">
        <v>67</v>
      </c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37" x14ac:dyDescent="0.25"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7" x14ac:dyDescent="0.25"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7" ht="67.5" customHeight="1" x14ac:dyDescent="0.25">
      <c r="P6" s="29"/>
      <c r="Q6" s="29"/>
      <c r="R6" s="40" t="s">
        <v>58</v>
      </c>
      <c r="S6" s="40"/>
      <c r="T6" s="40"/>
      <c r="U6" s="40"/>
      <c r="V6" s="40"/>
      <c r="W6" s="40"/>
      <c r="X6" s="40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</row>
    <row r="7" spans="1:37" ht="15.75" hidden="1" customHeight="1" x14ac:dyDescent="0.25"/>
    <row r="8" spans="1:37" ht="44.25" customHeight="1" x14ac:dyDescent="0.25">
      <c r="A8" s="44" t="s">
        <v>26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6"/>
      <c r="AK8" s="4"/>
    </row>
    <row r="9" spans="1:37" s="6" customFormat="1" ht="51" customHeight="1" x14ac:dyDescent="0.25">
      <c r="A9" s="59" t="s">
        <v>0</v>
      </c>
      <c r="B9" s="59" t="s">
        <v>7</v>
      </c>
      <c r="C9" s="59" t="s">
        <v>16</v>
      </c>
      <c r="D9" s="59" t="s">
        <v>17</v>
      </c>
      <c r="E9" s="59" t="s">
        <v>1</v>
      </c>
      <c r="F9" s="59" t="s">
        <v>2</v>
      </c>
      <c r="G9" s="59" t="s">
        <v>3</v>
      </c>
      <c r="H9" s="52" t="s">
        <v>4</v>
      </c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4"/>
      <c r="Y9" s="52" t="s">
        <v>5</v>
      </c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4"/>
      <c r="AK9" s="5"/>
    </row>
    <row r="10" spans="1:37" s="6" customFormat="1" ht="7.5" customHeight="1" x14ac:dyDescent="0.25">
      <c r="A10" s="60"/>
      <c r="B10" s="60"/>
      <c r="C10" s="60"/>
      <c r="D10" s="60"/>
      <c r="E10" s="60"/>
      <c r="F10" s="60"/>
      <c r="G10" s="60"/>
      <c r="H10" s="76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8"/>
      <c r="Y10" s="55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7"/>
      <c r="AK10" s="5"/>
    </row>
    <row r="11" spans="1:37" ht="24" customHeight="1" x14ac:dyDescent="0.25">
      <c r="A11" s="60"/>
      <c r="B11" s="60"/>
      <c r="C11" s="60"/>
      <c r="D11" s="60"/>
      <c r="E11" s="60"/>
      <c r="F11" s="60"/>
      <c r="G11" s="60"/>
      <c r="H11" s="47" t="s">
        <v>6</v>
      </c>
      <c r="I11" s="58" t="s">
        <v>23</v>
      </c>
      <c r="J11" s="58"/>
      <c r="K11" s="58"/>
      <c r="L11" s="58"/>
      <c r="M11" s="58"/>
      <c r="N11" s="58" t="s">
        <v>24</v>
      </c>
      <c r="O11" s="58"/>
      <c r="P11" s="58"/>
      <c r="Q11" s="58"/>
      <c r="R11" s="58"/>
      <c r="S11" s="58" t="s">
        <v>25</v>
      </c>
      <c r="T11" s="58"/>
      <c r="U11" s="58"/>
      <c r="V11" s="58"/>
      <c r="W11" s="58"/>
      <c r="X11" s="58"/>
      <c r="Y11" s="62" t="s">
        <v>23</v>
      </c>
      <c r="Z11" s="63"/>
      <c r="AA11" s="63"/>
      <c r="AB11" s="64"/>
      <c r="AC11" s="49" t="s">
        <v>24</v>
      </c>
      <c r="AD11" s="65"/>
      <c r="AE11" s="65"/>
      <c r="AF11" s="66"/>
      <c r="AG11" s="49" t="s">
        <v>25</v>
      </c>
      <c r="AH11" s="50"/>
      <c r="AI11" s="50"/>
      <c r="AJ11" s="51"/>
      <c r="AK11"/>
    </row>
    <row r="12" spans="1:37" ht="105" customHeight="1" x14ac:dyDescent="0.25">
      <c r="A12" s="61"/>
      <c r="B12" s="61"/>
      <c r="C12" s="61"/>
      <c r="D12" s="61"/>
      <c r="E12" s="61"/>
      <c r="F12" s="61"/>
      <c r="G12" s="61"/>
      <c r="H12" s="48"/>
      <c r="I12" s="23" t="s">
        <v>14</v>
      </c>
      <c r="J12" s="22" t="s">
        <v>8</v>
      </c>
      <c r="K12" s="22" t="s">
        <v>9</v>
      </c>
      <c r="L12" s="22" t="s">
        <v>47</v>
      </c>
      <c r="M12" s="22" t="s">
        <v>10</v>
      </c>
      <c r="N12" s="23" t="s">
        <v>14</v>
      </c>
      <c r="O12" s="22" t="s">
        <v>8</v>
      </c>
      <c r="P12" s="22" t="s">
        <v>9</v>
      </c>
      <c r="Q12" s="22" t="s">
        <v>47</v>
      </c>
      <c r="R12" s="22" t="s">
        <v>10</v>
      </c>
      <c r="S12" s="22" t="s">
        <v>14</v>
      </c>
      <c r="T12" s="22" t="s">
        <v>8</v>
      </c>
      <c r="U12" s="22" t="s">
        <v>9</v>
      </c>
      <c r="V12" s="22" t="s">
        <v>47</v>
      </c>
      <c r="W12" s="22" t="s">
        <v>18</v>
      </c>
      <c r="X12" s="22" t="s">
        <v>10</v>
      </c>
      <c r="Y12" s="7">
        <v>1</v>
      </c>
      <c r="Z12" s="7">
        <v>2</v>
      </c>
      <c r="AA12" s="7">
        <v>3</v>
      </c>
      <c r="AB12" s="7">
        <v>4</v>
      </c>
      <c r="AC12" s="7">
        <v>1</v>
      </c>
      <c r="AD12" s="7">
        <v>2</v>
      </c>
      <c r="AE12" s="7">
        <v>3</v>
      </c>
      <c r="AF12" s="7">
        <v>4</v>
      </c>
      <c r="AG12" s="7">
        <v>1</v>
      </c>
      <c r="AH12" s="7">
        <v>2</v>
      </c>
      <c r="AI12" s="7">
        <v>3</v>
      </c>
      <c r="AJ12" s="7">
        <v>4</v>
      </c>
      <c r="AK12" s="3"/>
    </row>
    <row r="13" spans="1:37" s="2" customFormat="1" ht="19.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  <c r="AD13" s="8">
        <v>30</v>
      </c>
      <c r="AE13" s="8">
        <v>31</v>
      </c>
      <c r="AF13" s="8">
        <v>32</v>
      </c>
      <c r="AG13" s="8">
        <v>33</v>
      </c>
      <c r="AH13" s="8">
        <v>34</v>
      </c>
      <c r="AI13" s="8">
        <v>35</v>
      </c>
      <c r="AJ13" s="8">
        <v>36</v>
      </c>
      <c r="AK13" s="9"/>
    </row>
    <row r="14" spans="1:37" ht="24" customHeight="1" x14ac:dyDescent="0.25">
      <c r="A14" s="79" t="s">
        <v>27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1"/>
      <c r="AK14" s="3"/>
    </row>
    <row r="15" spans="1:37" ht="24.75" customHeight="1" x14ac:dyDescent="0.25">
      <c r="A15" s="82" t="s">
        <v>28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6"/>
    </row>
    <row r="16" spans="1:37" s="13" customFormat="1" ht="85.5" customHeight="1" x14ac:dyDescent="0.25">
      <c r="A16" s="36" t="s">
        <v>12</v>
      </c>
      <c r="B16" s="11" t="s">
        <v>29</v>
      </c>
      <c r="C16" s="67" t="s">
        <v>66</v>
      </c>
      <c r="D16" s="67" t="s">
        <v>65</v>
      </c>
      <c r="E16" s="42" t="s">
        <v>30</v>
      </c>
      <c r="F16" s="30">
        <v>44927</v>
      </c>
      <c r="G16" s="30">
        <v>46022</v>
      </c>
      <c r="H16" s="12">
        <f>I16+N16+S16</f>
        <v>30444.7</v>
      </c>
      <c r="I16" s="12">
        <f>L16+K16</f>
        <v>10444.700000000001</v>
      </c>
      <c r="J16" s="12">
        <f t="shared" ref="J16:U16" si="0">J18</f>
        <v>0</v>
      </c>
      <c r="K16" s="12">
        <f>K17+K18+K19+K20+K21+K22+K23+K24+K25+K26+K27+K28+K29</f>
        <v>1400</v>
      </c>
      <c r="L16" s="12">
        <f>L17+L18+L19+L20+L28+L29</f>
        <v>9044.7000000000007</v>
      </c>
      <c r="M16" s="12">
        <f t="shared" si="0"/>
        <v>0</v>
      </c>
      <c r="N16" s="12">
        <f>Q16</f>
        <v>10000</v>
      </c>
      <c r="O16" s="12">
        <f t="shared" si="0"/>
        <v>0</v>
      </c>
      <c r="P16" s="12">
        <f t="shared" si="0"/>
        <v>0</v>
      </c>
      <c r="Q16" s="12">
        <f>Q21+Q22+Q23</f>
        <v>10000</v>
      </c>
      <c r="R16" s="12">
        <f t="shared" si="0"/>
        <v>0</v>
      </c>
      <c r="S16" s="12">
        <f>V16</f>
        <v>10000</v>
      </c>
      <c r="T16" s="12">
        <f t="shared" si="0"/>
        <v>0</v>
      </c>
      <c r="U16" s="12">
        <f t="shared" si="0"/>
        <v>0</v>
      </c>
      <c r="V16" s="12">
        <f>V17+V18+V19+V24+V25+V26+V27</f>
        <v>10000</v>
      </c>
      <c r="W16" s="12">
        <f t="shared" ref="W16:X16" si="1">W18</f>
        <v>0</v>
      </c>
      <c r="X16" s="12">
        <f t="shared" si="1"/>
        <v>0</v>
      </c>
      <c r="Y16" s="12" t="s">
        <v>11</v>
      </c>
      <c r="Z16" s="12" t="s">
        <v>11</v>
      </c>
      <c r="AA16" s="12" t="s">
        <v>11</v>
      </c>
      <c r="AB16" s="12" t="s">
        <v>11</v>
      </c>
      <c r="AC16" s="12"/>
      <c r="AD16" s="12"/>
      <c r="AE16" s="12"/>
      <c r="AF16" s="12"/>
      <c r="AG16" s="12"/>
      <c r="AH16" s="12"/>
      <c r="AI16" s="12"/>
      <c r="AJ16" s="12"/>
    </row>
    <row r="17" spans="1:36" s="13" customFormat="1" ht="71.25" customHeight="1" x14ac:dyDescent="0.25">
      <c r="A17" s="37" t="s">
        <v>13</v>
      </c>
      <c r="B17" s="15" t="s">
        <v>33</v>
      </c>
      <c r="C17" s="68"/>
      <c r="D17" s="71"/>
      <c r="E17" s="43"/>
      <c r="F17" s="31">
        <v>44927</v>
      </c>
      <c r="G17" s="31">
        <v>45291</v>
      </c>
      <c r="H17" s="16">
        <f>I17+N17+S17</f>
        <v>1842.3</v>
      </c>
      <c r="I17" s="16">
        <f>J17+K17+L17+M17</f>
        <v>1842.3</v>
      </c>
      <c r="J17" s="16">
        <v>0</v>
      </c>
      <c r="K17" s="16">
        <v>0</v>
      </c>
      <c r="L17" s="16">
        <v>1842.3</v>
      </c>
      <c r="M17" s="16">
        <v>0</v>
      </c>
      <c r="N17" s="16">
        <f>O17+P17+Q17+R17</f>
        <v>0</v>
      </c>
      <c r="O17" s="16">
        <v>0</v>
      </c>
      <c r="P17" s="16">
        <v>0</v>
      </c>
      <c r="Q17" s="16">
        <v>0</v>
      </c>
      <c r="R17" s="16">
        <v>0</v>
      </c>
      <c r="S17" s="16">
        <f>T17+U17+V17+X17</f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 t="s">
        <v>11</v>
      </c>
      <c r="Z17" s="16" t="s">
        <v>11</v>
      </c>
      <c r="AA17" s="16" t="s">
        <v>11</v>
      </c>
      <c r="AB17" s="16" t="s">
        <v>11</v>
      </c>
      <c r="AC17" s="16"/>
      <c r="AD17" s="16"/>
      <c r="AE17" s="16"/>
      <c r="AF17" s="16"/>
      <c r="AG17" s="16"/>
      <c r="AH17" s="16"/>
      <c r="AI17" s="16"/>
      <c r="AJ17" s="16"/>
    </row>
    <row r="18" spans="1:36" ht="68.25" customHeight="1" x14ac:dyDescent="0.25">
      <c r="A18" s="37" t="s">
        <v>15</v>
      </c>
      <c r="B18" s="15" t="s">
        <v>34</v>
      </c>
      <c r="C18" s="68"/>
      <c r="D18" s="68"/>
      <c r="E18" s="43"/>
      <c r="F18" s="31">
        <v>44927</v>
      </c>
      <c r="G18" s="31">
        <v>45291</v>
      </c>
      <c r="H18" s="16">
        <f>I18+N18+S18</f>
        <v>1529.2</v>
      </c>
      <c r="I18" s="16">
        <f t="shared" ref="I18" si="2">J18+K18+L18+M18</f>
        <v>1529.2</v>
      </c>
      <c r="J18" s="16">
        <v>0</v>
      </c>
      <c r="K18" s="16">
        <v>0</v>
      </c>
      <c r="L18" s="16">
        <v>1529.2</v>
      </c>
      <c r="M18" s="16">
        <v>0</v>
      </c>
      <c r="N18" s="16">
        <f t="shared" ref="N18" si="3">O18+P18+Q18+R18</f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ref="S18" si="4">T18+U18+V18+X18</f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/>
      <c r="AD18" s="16"/>
      <c r="AE18" s="16"/>
      <c r="AF18" s="16"/>
      <c r="AG18" s="16"/>
      <c r="AH18" s="16"/>
      <c r="AI18" s="16"/>
      <c r="AJ18" s="16"/>
    </row>
    <row r="19" spans="1:36" ht="74.25" customHeight="1" x14ac:dyDescent="0.25">
      <c r="A19" s="37" t="s">
        <v>22</v>
      </c>
      <c r="B19" s="18" t="s">
        <v>35</v>
      </c>
      <c r="C19" s="69"/>
      <c r="D19" s="69"/>
      <c r="E19" s="43"/>
      <c r="F19" s="31">
        <v>44927</v>
      </c>
      <c r="G19" s="31">
        <v>45291</v>
      </c>
      <c r="H19" s="16">
        <f>I19+N19+S19</f>
        <v>2705.2</v>
      </c>
      <c r="I19" s="16">
        <f>J19+K19+L19+M19</f>
        <v>2705.2</v>
      </c>
      <c r="J19" s="16">
        <v>0</v>
      </c>
      <c r="K19" s="16">
        <v>0</v>
      </c>
      <c r="L19" s="16">
        <v>2705.2</v>
      </c>
      <c r="M19" s="16">
        <v>0</v>
      </c>
      <c r="N19" s="16">
        <f>Q19</f>
        <v>0</v>
      </c>
      <c r="O19" s="16">
        <v>0</v>
      </c>
      <c r="P19" s="16">
        <v>0</v>
      </c>
      <c r="Q19" s="16">
        <v>0</v>
      </c>
      <c r="R19" s="16">
        <v>0</v>
      </c>
      <c r="S19" s="16">
        <f>V19</f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/>
      <c r="AD19" s="16"/>
      <c r="AE19" s="16"/>
      <c r="AF19" s="16"/>
      <c r="AG19" s="16"/>
      <c r="AH19" s="16"/>
      <c r="AI19" s="16"/>
      <c r="AJ19" s="16"/>
    </row>
    <row r="20" spans="1:36" ht="74.25" customHeight="1" x14ac:dyDescent="0.25">
      <c r="A20" s="38" t="s">
        <v>31</v>
      </c>
      <c r="B20" s="18" t="s">
        <v>36</v>
      </c>
      <c r="C20" s="69"/>
      <c r="D20" s="69"/>
      <c r="E20" s="43"/>
      <c r="F20" s="31">
        <v>44927</v>
      </c>
      <c r="G20" s="31">
        <v>45291</v>
      </c>
      <c r="H20" s="16">
        <f>I20</f>
        <v>83.7</v>
      </c>
      <c r="I20" s="16">
        <f>L20</f>
        <v>83.7</v>
      </c>
      <c r="J20" s="16"/>
      <c r="K20" s="16"/>
      <c r="L20" s="16">
        <v>83.7</v>
      </c>
      <c r="M20" s="16"/>
      <c r="N20" s="16">
        <f>Q20</f>
        <v>0</v>
      </c>
      <c r="O20" s="16"/>
      <c r="P20" s="16"/>
      <c r="Q20" s="16">
        <v>0</v>
      </c>
      <c r="R20" s="16"/>
      <c r="S20" s="16"/>
      <c r="T20" s="16"/>
      <c r="U20" s="16"/>
      <c r="V20" s="16"/>
      <c r="W20" s="16"/>
      <c r="X20" s="16"/>
      <c r="Y20" s="16" t="s">
        <v>11</v>
      </c>
      <c r="Z20" s="16" t="s">
        <v>11</v>
      </c>
      <c r="AA20" s="16" t="s">
        <v>11</v>
      </c>
      <c r="AB20" s="16" t="s">
        <v>11</v>
      </c>
      <c r="AC20" s="16"/>
      <c r="AD20" s="16"/>
      <c r="AE20" s="16"/>
      <c r="AF20" s="16"/>
      <c r="AG20" s="16"/>
      <c r="AH20" s="16"/>
      <c r="AI20" s="16"/>
      <c r="AJ20" s="16"/>
    </row>
    <row r="21" spans="1:36" ht="74.25" customHeight="1" x14ac:dyDescent="0.25">
      <c r="A21" s="38" t="s">
        <v>32</v>
      </c>
      <c r="B21" s="18" t="s">
        <v>37</v>
      </c>
      <c r="C21" s="69"/>
      <c r="D21" s="69"/>
      <c r="E21" s="43"/>
      <c r="F21" s="31">
        <v>45292</v>
      </c>
      <c r="G21" s="31">
        <v>45657</v>
      </c>
      <c r="H21" s="16">
        <f>N21</f>
        <v>4531.2</v>
      </c>
      <c r="I21" s="16"/>
      <c r="J21" s="16"/>
      <c r="K21" s="16"/>
      <c r="L21" s="16"/>
      <c r="M21" s="16"/>
      <c r="N21" s="16">
        <f>Q21</f>
        <v>4531.2</v>
      </c>
      <c r="O21" s="16"/>
      <c r="P21" s="16"/>
      <c r="Q21" s="16">
        <v>4531.2</v>
      </c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 t="s">
        <v>11</v>
      </c>
      <c r="AD21" s="16" t="s">
        <v>11</v>
      </c>
      <c r="AE21" s="16" t="s">
        <v>11</v>
      </c>
      <c r="AF21" s="16" t="s">
        <v>11</v>
      </c>
      <c r="AG21" s="16"/>
      <c r="AH21" s="16"/>
      <c r="AI21" s="16"/>
      <c r="AJ21" s="16"/>
    </row>
    <row r="22" spans="1:36" ht="74.25" customHeight="1" x14ac:dyDescent="0.25">
      <c r="A22" s="38" t="s">
        <v>38</v>
      </c>
      <c r="B22" s="18" t="s">
        <v>39</v>
      </c>
      <c r="C22" s="69"/>
      <c r="D22" s="69"/>
      <c r="E22" s="43"/>
      <c r="F22" s="31">
        <v>45292</v>
      </c>
      <c r="G22" s="31">
        <v>45657</v>
      </c>
      <c r="H22" s="16">
        <f>N22</f>
        <v>4192.5</v>
      </c>
      <c r="I22" s="16"/>
      <c r="J22" s="16"/>
      <c r="K22" s="16"/>
      <c r="L22" s="16"/>
      <c r="M22" s="16"/>
      <c r="N22" s="16">
        <f>Q22</f>
        <v>4192.5</v>
      </c>
      <c r="O22" s="16"/>
      <c r="P22" s="16"/>
      <c r="Q22" s="16">
        <v>4192.5</v>
      </c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11</v>
      </c>
      <c r="AD22" s="16" t="s">
        <v>11</v>
      </c>
      <c r="AE22" s="16" t="s">
        <v>11</v>
      </c>
      <c r="AF22" s="16" t="s">
        <v>11</v>
      </c>
      <c r="AG22" s="16"/>
      <c r="AH22" s="16"/>
      <c r="AI22" s="16"/>
      <c r="AJ22" s="16"/>
    </row>
    <row r="23" spans="1:36" ht="74.25" customHeight="1" x14ac:dyDescent="0.25">
      <c r="A23" s="38" t="s">
        <v>41</v>
      </c>
      <c r="B23" s="18" t="s">
        <v>40</v>
      </c>
      <c r="C23" s="69"/>
      <c r="D23" s="69"/>
      <c r="E23" s="43"/>
      <c r="F23" s="31">
        <v>45292</v>
      </c>
      <c r="G23" s="31">
        <v>45657</v>
      </c>
      <c r="H23" s="16">
        <f>N23</f>
        <v>1276.3</v>
      </c>
      <c r="I23" s="16"/>
      <c r="J23" s="16"/>
      <c r="K23" s="16"/>
      <c r="L23" s="16"/>
      <c r="M23" s="16"/>
      <c r="N23" s="16">
        <f>Q23</f>
        <v>1276.3</v>
      </c>
      <c r="O23" s="16"/>
      <c r="P23" s="16"/>
      <c r="Q23" s="16">
        <v>1276.3</v>
      </c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11</v>
      </c>
      <c r="AD23" s="16" t="s">
        <v>11</v>
      </c>
      <c r="AE23" s="16" t="s">
        <v>11</v>
      </c>
      <c r="AF23" s="16" t="s">
        <v>11</v>
      </c>
      <c r="AG23" s="16"/>
      <c r="AH23" s="16"/>
      <c r="AI23" s="16"/>
      <c r="AJ23" s="16"/>
    </row>
    <row r="24" spans="1:36" ht="74.25" customHeight="1" x14ac:dyDescent="0.25">
      <c r="A24" s="38" t="s">
        <v>48</v>
      </c>
      <c r="B24" s="18" t="s">
        <v>42</v>
      </c>
      <c r="C24" s="69"/>
      <c r="D24" s="69"/>
      <c r="E24" s="43"/>
      <c r="F24" s="31">
        <v>45658</v>
      </c>
      <c r="G24" s="31">
        <v>46022</v>
      </c>
      <c r="H24" s="16">
        <f>S24</f>
        <v>2284.8000000000002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f>V24</f>
        <v>2284.8000000000002</v>
      </c>
      <c r="T24" s="16"/>
      <c r="U24" s="16"/>
      <c r="V24" s="16">
        <v>2284.8000000000002</v>
      </c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 t="s">
        <v>11</v>
      </c>
      <c r="AH24" s="16" t="s">
        <v>11</v>
      </c>
      <c r="AI24" s="16" t="s">
        <v>11</v>
      </c>
      <c r="AJ24" s="16" t="s">
        <v>11</v>
      </c>
    </row>
    <row r="25" spans="1:36" ht="74.25" customHeight="1" x14ac:dyDescent="0.25">
      <c r="A25" s="38" t="s">
        <v>49</v>
      </c>
      <c r="B25" s="18" t="s">
        <v>43</v>
      </c>
      <c r="C25" s="69"/>
      <c r="D25" s="69"/>
      <c r="E25" s="43"/>
      <c r="F25" s="31">
        <v>45658</v>
      </c>
      <c r="G25" s="31">
        <v>46022</v>
      </c>
      <c r="H25" s="16">
        <f>S25</f>
        <v>3999.9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>
        <f>V25</f>
        <v>3999.9</v>
      </c>
      <c r="T25" s="16"/>
      <c r="U25" s="16"/>
      <c r="V25" s="16">
        <v>3999.9</v>
      </c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 t="s">
        <v>11</v>
      </c>
      <c r="AH25" s="16" t="s">
        <v>11</v>
      </c>
      <c r="AI25" s="16" t="s">
        <v>11</v>
      </c>
      <c r="AJ25" s="16" t="s">
        <v>11</v>
      </c>
    </row>
    <row r="26" spans="1:36" ht="74.25" customHeight="1" x14ac:dyDescent="0.25">
      <c r="A26" s="38" t="s">
        <v>50</v>
      </c>
      <c r="B26" s="18" t="s">
        <v>44</v>
      </c>
      <c r="C26" s="69"/>
      <c r="D26" s="69"/>
      <c r="E26" s="43"/>
      <c r="F26" s="31">
        <v>45658</v>
      </c>
      <c r="G26" s="31">
        <v>46022</v>
      </c>
      <c r="H26" s="16">
        <f>S26</f>
        <v>2092.8000000000002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>
        <f>V26</f>
        <v>2092.8000000000002</v>
      </c>
      <c r="T26" s="16"/>
      <c r="U26" s="16"/>
      <c r="V26" s="16">
        <v>2092.8000000000002</v>
      </c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 t="s">
        <v>11</v>
      </c>
      <c r="AH26" s="16" t="s">
        <v>11</v>
      </c>
      <c r="AI26" s="16" t="s">
        <v>11</v>
      </c>
      <c r="AJ26" s="16" t="s">
        <v>11</v>
      </c>
    </row>
    <row r="27" spans="1:36" ht="74.25" customHeight="1" x14ac:dyDescent="0.25">
      <c r="A27" s="38" t="s">
        <v>51</v>
      </c>
      <c r="B27" s="18" t="s">
        <v>45</v>
      </c>
      <c r="C27" s="69"/>
      <c r="D27" s="69"/>
      <c r="E27" s="43"/>
      <c r="F27" s="31">
        <v>45658</v>
      </c>
      <c r="G27" s="31">
        <v>46022</v>
      </c>
      <c r="H27" s="16">
        <f>S27</f>
        <v>1622.5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f>V27</f>
        <v>1622.5</v>
      </c>
      <c r="T27" s="16"/>
      <c r="U27" s="16"/>
      <c r="V27" s="16">
        <v>1622.5</v>
      </c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 t="s">
        <v>11</v>
      </c>
      <c r="AH27" s="16" t="s">
        <v>11</v>
      </c>
      <c r="AI27" s="16" t="s">
        <v>11</v>
      </c>
      <c r="AJ27" s="16" t="s">
        <v>11</v>
      </c>
    </row>
    <row r="28" spans="1:36" ht="74.25" customHeight="1" x14ac:dyDescent="0.25">
      <c r="A28" s="38" t="s">
        <v>59</v>
      </c>
      <c r="B28" s="18" t="s">
        <v>63</v>
      </c>
      <c r="C28" s="69"/>
      <c r="D28" s="69"/>
      <c r="E28" s="43"/>
      <c r="F28" s="31">
        <v>45658</v>
      </c>
      <c r="G28" s="31">
        <v>46022</v>
      </c>
      <c r="H28" s="16">
        <f>I28+N28+S28</f>
        <v>1593.1</v>
      </c>
      <c r="I28" s="16">
        <f>K28+L28</f>
        <v>1593.1</v>
      </c>
      <c r="J28" s="16"/>
      <c r="K28" s="16">
        <v>0</v>
      </c>
      <c r="L28" s="16">
        <v>1593.1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 t="s">
        <v>11</v>
      </c>
      <c r="AB28" s="16" t="s">
        <v>11</v>
      </c>
      <c r="AC28" s="16"/>
      <c r="AD28" s="16"/>
      <c r="AE28" s="16"/>
      <c r="AF28" s="16"/>
      <c r="AG28" s="16"/>
      <c r="AH28" s="16"/>
      <c r="AI28" s="16"/>
      <c r="AJ28" s="16"/>
    </row>
    <row r="29" spans="1:36" ht="89.25" customHeight="1" x14ac:dyDescent="0.25">
      <c r="A29" s="38" t="s">
        <v>60</v>
      </c>
      <c r="B29" s="18" t="s">
        <v>64</v>
      </c>
      <c r="C29" s="69"/>
      <c r="D29" s="69"/>
      <c r="E29" s="43"/>
      <c r="F29" s="31">
        <v>45658</v>
      </c>
      <c r="G29" s="31">
        <v>46022</v>
      </c>
      <c r="H29" s="16">
        <f>I29+N29+S29</f>
        <v>2691.2</v>
      </c>
      <c r="I29" s="16">
        <f>K29+L29</f>
        <v>2691.2</v>
      </c>
      <c r="J29" s="16"/>
      <c r="K29" s="16">
        <v>1400</v>
      </c>
      <c r="L29" s="16">
        <v>1291.2</v>
      </c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 t="s">
        <v>11</v>
      </c>
      <c r="AB29" s="16" t="s">
        <v>11</v>
      </c>
      <c r="AC29" s="16"/>
      <c r="AD29" s="16"/>
      <c r="AE29" s="16"/>
      <c r="AF29" s="16"/>
      <c r="AG29" s="16"/>
      <c r="AH29" s="16"/>
      <c r="AI29" s="16"/>
      <c r="AJ29" s="16"/>
    </row>
    <row r="30" spans="1:36" ht="63" customHeight="1" x14ac:dyDescent="0.25">
      <c r="A30" s="17"/>
      <c r="B30" s="18" t="s">
        <v>46</v>
      </c>
      <c r="C30" s="70"/>
      <c r="D30" s="70"/>
      <c r="E30" s="43"/>
      <c r="F30" s="31">
        <v>44927</v>
      </c>
      <c r="G30" s="31">
        <v>46022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6"/>
      <c r="Z30" s="16"/>
      <c r="AA30" s="16" t="s">
        <v>11</v>
      </c>
      <c r="AB30" s="16" t="s">
        <v>11</v>
      </c>
      <c r="AC30" s="16"/>
      <c r="AD30" s="16"/>
      <c r="AE30" s="16"/>
      <c r="AF30" s="16"/>
      <c r="AG30" s="16"/>
      <c r="AH30" s="16"/>
      <c r="AI30" s="16"/>
      <c r="AJ30" s="16"/>
    </row>
    <row r="31" spans="1:36" ht="73.5" customHeight="1" x14ac:dyDescent="0.25">
      <c r="A31" s="36" t="s">
        <v>54</v>
      </c>
      <c r="B31" s="35" t="s">
        <v>53</v>
      </c>
      <c r="C31" s="73" t="s">
        <v>66</v>
      </c>
      <c r="D31" s="73" t="s">
        <v>65</v>
      </c>
      <c r="E31" s="42" t="s">
        <v>30</v>
      </c>
      <c r="F31" s="31">
        <v>44927</v>
      </c>
      <c r="G31" s="31">
        <v>46022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6"/>
      <c r="Z31" s="16" t="s">
        <v>11</v>
      </c>
      <c r="AA31" s="16" t="s">
        <v>11</v>
      </c>
      <c r="AB31" s="16"/>
      <c r="AC31" s="16"/>
      <c r="AD31" s="16" t="s">
        <v>11</v>
      </c>
      <c r="AE31" s="16" t="s">
        <v>11</v>
      </c>
      <c r="AF31" s="16"/>
      <c r="AG31" s="16"/>
      <c r="AH31" s="16" t="s">
        <v>11</v>
      </c>
      <c r="AI31" s="16" t="s">
        <v>11</v>
      </c>
      <c r="AJ31" s="16"/>
    </row>
    <row r="32" spans="1:36" ht="82.5" customHeight="1" x14ac:dyDescent="0.25">
      <c r="A32" s="38" t="s">
        <v>55</v>
      </c>
      <c r="B32" s="18" t="s">
        <v>56</v>
      </c>
      <c r="C32" s="74"/>
      <c r="D32" s="74"/>
      <c r="E32" s="69"/>
      <c r="F32" s="31">
        <v>44927</v>
      </c>
      <c r="G32" s="31">
        <v>46022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6"/>
      <c r="Z32" s="16" t="s">
        <v>11</v>
      </c>
      <c r="AA32" s="16" t="s">
        <v>11</v>
      </c>
      <c r="AB32" s="16"/>
      <c r="AC32" s="16"/>
      <c r="AD32" s="16" t="s">
        <v>11</v>
      </c>
      <c r="AE32" s="16" t="s">
        <v>11</v>
      </c>
      <c r="AF32" s="16"/>
      <c r="AG32" s="16"/>
      <c r="AH32" s="16" t="s">
        <v>11</v>
      </c>
      <c r="AI32" s="16" t="s">
        <v>11</v>
      </c>
      <c r="AJ32" s="16"/>
    </row>
    <row r="33" spans="1:42" ht="82.5" customHeight="1" x14ac:dyDescent="0.25">
      <c r="A33" s="38"/>
      <c r="B33" s="18" t="s">
        <v>57</v>
      </c>
      <c r="C33" s="75"/>
      <c r="D33" s="75"/>
      <c r="E33" s="70"/>
      <c r="F33" s="31">
        <v>44927</v>
      </c>
      <c r="G33" s="31">
        <v>46022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6"/>
      <c r="Z33" s="16" t="s">
        <v>11</v>
      </c>
      <c r="AA33" s="16" t="s">
        <v>11</v>
      </c>
      <c r="AB33" s="16"/>
      <c r="AC33" s="16"/>
      <c r="AD33" s="16" t="s">
        <v>11</v>
      </c>
      <c r="AE33" s="16" t="s">
        <v>11</v>
      </c>
      <c r="AF33" s="16"/>
      <c r="AG33" s="16"/>
      <c r="AH33" s="16" t="s">
        <v>11</v>
      </c>
      <c r="AI33" s="16" t="s">
        <v>11</v>
      </c>
      <c r="AJ33" s="16"/>
    </row>
    <row r="34" spans="1:42" s="4" customFormat="1" ht="38.25" customHeight="1" x14ac:dyDescent="0.25">
      <c r="A34" s="14"/>
      <c r="B34" s="11" t="s">
        <v>52</v>
      </c>
      <c r="C34" s="15"/>
      <c r="D34" s="15"/>
      <c r="E34" s="34"/>
      <c r="F34" s="24"/>
      <c r="G34" s="25"/>
      <c r="H34" s="12">
        <f>I34+N34+S34</f>
        <v>30444.7</v>
      </c>
      <c r="I34" s="12">
        <f t="shared" ref="I34:R34" si="5">I16</f>
        <v>10444.700000000001</v>
      </c>
      <c r="J34" s="12">
        <f t="shared" si="5"/>
        <v>0</v>
      </c>
      <c r="K34" s="12">
        <f t="shared" si="5"/>
        <v>1400</v>
      </c>
      <c r="L34" s="12">
        <f t="shared" si="5"/>
        <v>9044.7000000000007</v>
      </c>
      <c r="M34" s="12">
        <f t="shared" si="5"/>
        <v>0</v>
      </c>
      <c r="N34" s="12">
        <f t="shared" si="5"/>
        <v>10000</v>
      </c>
      <c r="O34" s="12">
        <f t="shared" si="5"/>
        <v>0</v>
      </c>
      <c r="P34" s="12">
        <f t="shared" si="5"/>
        <v>0</v>
      </c>
      <c r="Q34" s="12">
        <f t="shared" si="5"/>
        <v>10000</v>
      </c>
      <c r="R34" s="12">
        <f t="shared" si="5"/>
        <v>0</v>
      </c>
      <c r="S34" s="12">
        <f>T34+U34+V34+W34+X34</f>
        <v>10000</v>
      </c>
      <c r="T34" s="12">
        <f>T16</f>
        <v>0</v>
      </c>
      <c r="U34" s="12">
        <f>U16</f>
        <v>0</v>
      </c>
      <c r="V34" s="12">
        <f>V16</f>
        <v>10000</v>
      </c>
      <c r="W34" s="12">
        <f>W16</f>
        <v>0</v>
      </c>
      <c r="X34" s="12">
        <f>X16</f>
        <v>0</v>
      </c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42" s="13" customFormat="1" ht="117" hidden="1" customHeight="1" x14ac:dyDescent="0.25">
      <c r="A35" s="10"/>
      <c r="B35" s="15" t="s">
        <v>21</v>
      </c>
      <c r="C35" s="32" t="s">
        <v>20</v>
      </c>
      <c r="D35" s="32" t="s">
        <v>19</v>
      </c>
      <c r="E35" s="33"/>
      <c r="F35" s="31">
        <v>44197</v>
      </c>
      <c r="G35" s="31">
        <v>45291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6" t="s">
        <v>11</v>
      </c>
      <c r="Z35" s="16" t="s">
        <v>11</v>
      </c>
      <c r="AA35" s="16" t="s">
        <v>11</v>
      </c>
      <c r="AB35" s="16" t="s">
        <v>11</v>
      </c>
      <c r="AC35" s="20"/>
      <c r="AD35" s="12"/>
      <c r="AE35" s="12"/>
      <c r="AF35" s="12"/>
      <c r="AG35" s="21"/>
      <c r="AH35" s="21"/>
      <c r="AI35" s="21"/>
      <c r="AJ35" s="19"/>
      <c r="AP35" s="28"/>
    </row>
    <row r="36" spans="1:42" s="13" customFormat="1" ht="26.25" customHeight="1" x14ac:dyDescent="0.25">
      <c r="A36" s="1"/>
      <c r="B36" s="1"/>
      <c r="C36" s="1"/>
      <c r="D36" s="1"/>
      <c r="E36" s="1"/>
      <c r="F36" s="27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42" x14ac:dyDescent="0.25">
      <c r="E37" s="4"/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26"/>
      <c r="V37" s="4"/>
      <c r="W37" s="4"/>
      <c r="X37" s="4"/>
      <c r="Y37" s="4"/>
      <c r="Z37" s="4"/>
      <c r="AA37" s="4"/>
    </row>
    <row r="38" spans="1:42" x14ac:dyDescent="0.25">
      <c r="E38" s="4"/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42" x14ac:dyDescent="0.25">
      <c r="E39" s="4"/>
      <c r="F39" s="2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42" x14ac:dyDescent="0.25">
      <c r="E40" s="4"/>
      <c r="F40" s="2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42" x14ac:dyDescent="0.25">
      <c r="E41" s="4"/>
      <c r="F41" s="2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42" x14ac:dyDescent="0.25">
      <c r="E42" s="4"/>
      <c r="F42" s="2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42" x14ac:dyDescent="0.25">
      <c r="E43" s="4"/>
      <c r="F43" s="2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</sheetData>
  <mergeCells count="29">
    <mergeCell ref="R1:AJ1"/>
    <mergeCell ref="R3:AJ3"/>
    <mergeCell ref="R2:AJ2"/>
    <mergeCell ref="C31:C33"/>
    <mergeCell ref="D31:D33"/>
    <mergeCell ref="E31:E33"/>
    <mergeCell ref="S11:X11"/>
    <mergeCell ref="H9:X10"/>
    <mergeCell ref="E9:E12"/>
    <mergeCell ref="F9:F12"/>
    <mergeCell ref="A14:AJ14"/>
    <mergeCell ref="D9:D12"/>
    <mergeCell ref="A15:AJ15"/>
    <mergeCell ref="A9:A12"/>
    <mergeCell ref="B9:B12"/>
    <mergeCell ref="C9:C12"/>
    <mergeCell ref="R6:AJ6"/>
    <mergeCell ref="E16:E30"/>
    <mergeCell ref="A8:AJ8"/>
    <mergeCell ref="H11:H12"/>
    <mergeCell ref="AG11:AJ11"/>
    <mergeCell ref="Y9:AJ10"/>
    <mergeCell ref="I11:M11"/>
    <mergeCell ref="G9:G12"/>
    <mergeCell ref="Y11:AB11"/>
    <mergeCell ref="AC11:AF11"/>
    <mergeCell ref="C16:C30"/>
    <mergeCell ref="D16:D30"/>
    <mergeCell ref="N11:R11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2023-12-28T06:42:00Z</cp:lastPrinted>
  <dcterms:created xsi:type="dcterms:W3CDTF">2014-09-11T06:26:00Z</dcterms:created>
  <dcterms:modified xsi:type="dcterms:W3CDTF">2023-12-28T09:16:01Z</dcterms:modified>
</cp:coreProperties>
</file>