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мун.управление!$6:$10</definedName>
    <definedName name="_xlnm.Print_Area" localSheetId="0">мун.управление!$A$1:$AH$408</definedName>
  </definedNames>
  <calcPr calcId="145621"/>
  <fileRecoveryPr autoRecover="0"/>
</workbook>
</file>

<file path=xl/calcChain.xml><?xml version="1.0" encoding="utf-8"?>
<calcChain xmlns="http://schemas.openxmlformats.org/spreadsheetml/2006/main">
  <c r="J176" i="1" l="1"/>
  <c r="J175" i="1"/>
  <c r="O175" i="1"/>
  <c r="T175" i="1"/>
  <c r="O176" i="1"/>
  <c r="T176" i="1"/>
  <c r="U64" i="1" l="1"/>
  <c r="P64" i="1"/>
  <c r="K64" i="1"/>
  <c r="R55" i="1" l="1"/>
  <c r="H150" i="1" l="1"/>
  <c r="H149" i="1"/>
  <c r="H273" i="1"/>
  <c r="K148" i="1"/>
  <c r="J148" i="1"/>
  <c r="P174" i="1"/>
  <c r="U174" i="1"/>
  <c r="U152" i="1"/>
  <c r="P152" i="1"/>
  <c r="K152" i="1"/>
  <c r="K82" i="1" l="1"/>
  <c r="P82" i="1"/>
  <c r="U82" i="1"/>
  <c r="H247" i="1" l="1"/>
  <c r="U118" i="1" l="1"/>
  <c r="P118" i="1"/>
  <c r="K185" i="1" l="1"/>
  <c r="H185" i="1" s="1"/>
  <c r="K182" i="1"/>
  <c r="H79" i="1" l="1"/>
  <c r="M71" i="1" l="1"/>
  <c r="M69" i="1"/>
  <c r="M67" i="1"/>
  <c r="M65" i="1"/>
  <c r="K133" i="1" l="1"/>
  <c r="T174" i="1" l="1"/>
  <c r="O174" i="1"/>
  <c r="M165" i="1"/>
  <c r="J174" i="1" l="1"/>
  <c r="R83" i="1"/>
  <c r="M79" i="1"/>
  <c r="R79" i="1"/>
  <c r="H175" i="1" l="1"/>
  <c r="H176" i="1"/>
  <c r="R180" i="1"/>
  <c r="M180" i="1"/>
  <c r="H180" i="1"/>
  <c r="R178" i="1"/>
  <c r="M178" i="1"/>
  <c r="H178" i="1"/>
  <c r="R176" i="1" l="1"/>
  <c r="R175" i="1"/>
  <c r="H179" i="1"/>
  <c r="M179" i="1"/>
  <c r="R179" i="1"/>
  <c r="H177" i="1" l="1"/>
  <c r="M177" i="1"/>
  <c r="R177" i="1"/>
  <c r="H174" i="1"/>
  <c r="M174" i="1"/>
  <c r="R174" i="1"/>
  <c r="R29" i="1" l="1"/>
  <c r="M29" i="1"/>
  <c r="H29" i="1"/>
  <c r="T152" i="1" l="1"/>
  <c r="O152" i="1"/>
  <c r="J152" i="1"/>
  <c r="T148" i="1"/>
  <c r="O148" i="1"/>
  <c r="T272" i="1" l="1"/>
  <c r="O272" i="1"/>
  <c r="K272" i="1"/>
  <c r="T144" i="1" l="1"/>
  <c r="O144" i="1"/>
  <c r="J144" i="1"/>
  <c r="T164" i="1"/>
  <c r="O164" i="1"/>
  <c r="J164" i="1"/>
  <c r="J160" i="1"/>
  <c r="O160" i="1"/>
  <c r="T160" i="1"/>
  <c r="T156" i="1"/>
  <c r="O156" i="1"/>
  <c r="J156" i="1"/>
  <c r="R114" i="1"/>
  <c r="M114" i="1"/>
  <c r="H114"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6" i="1"/>
  <c r="M154" i="1"/>
  <c r="P182" i="1" l="1"/>
  <c r="R137" i="1"/>
  <c r="R135" i="1"/>
  <c r="M137" i="1"/>
  <c r="M135" i="1"/>
  <c r="R134" i="1"/>
  <c r="M134" i="1"/>
  <c r="R158" i="1" l="1"/>
  <c r="M158" i="1"/>
  <c r="R154" i="1"/>
  <c r="M153" i="1"/>
  <c r="R153" i="1"/>
  <c r="R53" i="1"/>
  <c r="M53" i="1"/>
  <c r="H83" i="1"/>
  <c r="H84" i="1"/>
  <c r="M100" i="1"/>
  <c r="R100" i="1"/>
  <c r="U102" i="1"/>
  <c r="U182" i="1" l="1"/>
  <c r="M183" i="1"/>
  <c r="M182" i="1" s="1"/>
  <c r="R183" i="1"/>
  <c r="R182" i="1" s="1"/>
  <c r="H183" i="1"/>
  <c r="H86" i="1" l="1"/>
  <c r="M86" i="1"/>
  <c r="R86" i="1"/>
  <c r="H134" i="1"/>
  <c r="P102" i="1" l="1"/>
  <c r="M102" i="1" s="1"/>
  <c r="K102" i="1"/>
  <c r="H102" i="1" s="1"/>
  <c r="H105" i="1"/>
  <c r="H104" i="1"/>
  <c r="H103" i="1"/>
  <c r="H154" i="1" l="1"/>
  <c r="H153" i="1"/>
  <c r="R152" i="1"/>
  <c r="M152" i="1"/>
  <c r="H152" i="1"/>
  <c r="J52" i="1" l="1"/>
  <c r="U52" i="1"/>
  <c r="T52" i="1"/>
  <c r="S52" i="1"/>
  <c r="Q52" i="1"/>
  <c r="P52" i="1"/>
  <c r="O52" i="1"/>
  <c r="K52" i="1"/>
  <c r="P246" i="1" l="1"/>
  <c r="U246" i="1"/>
  <c r="R246" i="1" s="1"/>
  <c r="R251" i="1"/>
  <c r="M251" i="1"/>
  <c r="R249" i="1"/>
  <c r="M249" i="1"/>
  <c r="H251" i="1"/>
  <c r="U232" i="1"/>
  <c r="R232" i="1" s="1"/>
  <c r="P232" i="1"/>
  <c r="M232" i="1" s="1"/>
  <c r="K232" i="1"/>
  <c r="H232" i="1" s="1"/>
  <c r="R235" i="1"/>
  <c r="M235" i="1"/>
  <c r="H235" i="1"/>
  <c r="M246" i="1" l="1"/>
  <c r="K168" i="1"/>
  <c r="H170" i="1"/>
  <c r="R172" i="1"/>
  <c r="M172" i="1"/>
  <c r="H172" i="1"/>
  <c r="H246" i="1" l="1"/>
  <c r="H249" i="1"/>
  <c r="R186" i="1" l="1"/>
  <c r="M186" i="1"/>
  <c r="H186" i="1"/>
  <c r="O182" i="1"/>
  <c r="T182" i="1"/>
  <c r="J182" i="1"/>
  <c r="H182" i="1" s="1"/>
  <c r="H197" i="1" l="1"/>
  <c r="H196" i="1"/>
  <c r="T232" i="1" l="1"/>
  <c r="V232" i="1"/>
  <c r="S232" i="1"/>
  <c r="O232" i="1"/>
  <c r="Q232" i="1"/>
  <c r="N232" i="1"/>
  <c r="J272" i="1" l="1"/>
  <c r="J275" i="1" s="1"/>
  <c r="I272" i="1"/>
  <c r="L272" i="1"/>
  <c r="O275" i="1"/>
  <c r="N272" i="1"/>
  <c r="Q272" i="1"/>
  <c r="T275" i="1"/>
  <c r="S272" i="1"/>
  <c r="V272" i="1"/>
  <c r="P272" i="1"/>
  <c r="U272" i="1"/>
  <c r="R272" i="1"/>
  <c r="M272" i="1"/>
  <c r="H272" i="1"/>
  <c r="M284" i="1" l="1"/>
  <c r="M283" i="1" s="1"/>
  <c r="Q283" i="1"/>
  <c r="P283" i="1"/>
  <c r="O283" i="1"/>
  <c r="N283" i="1"/>
  <c r="M279" i="1"/>
  <c r="M278" i="1" s="1"/>
  <c r="Q278" i="1"/>
  <c r="P278" i="1"/>
  <c r="O278" i="1"/>
  <c r="N278" i="1"/>
  <c r="M267" i="1"/>
  <c r="M266" i="1" s="1"/>
  <c r="Q266" i="1"/>
  <c r="P266" i="1"/>
  <c r="O266" i="1"/>
  <c r="N266" i="1"/>
  <c r="M264" i="1"/>
  <c r="M263" i="1"/>
  <c r="M262" i="1"/>
  <c r="M261" i="1"/>
  <c r="Q260" i="1"/>
  <c r="P260" i="1"/>
  <c r="O260" i="1"/>
  <c r="N260" i="1"/>
  <c r="M247" i="1"/>
  <c r="Q246" i="1"/>
  <c r="O246" i="1"/>
  <c r="N246" i="1"/>
  <c r="M233" i="1"/>
  <c r="M226" i="1"/>
  <c r="Q225" i="1"/>
  <c r="P225" i="1"/>
  <c r="O225" i="1"/>
  <c r="N225" i="1"/>
  <c r="M204" i="1"/>
  <c r="M203" i="1"/>
  <c r="M197" i="1"/>
  <c r="M196" i="1"/>
  <c r="Q195" i="1"/>
  <c r="P195" i="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O133" i="1"/>
  <c r="N133" i="1"/>
  <c r="M119" i="1"/>
  <c r="M118" i="1" s="1"/>
  <c r="Q118" i="1"/>
  <c r="O118" i="1"/>
  <c r="O188" i="1" s="1"/>
  <c r="N118" i="1"/>
  <c r="M105" i="1"/>
  <c r="M104" i="1"/>
  <c r="M103" i="1"/>
  <c r="M99" i="1"/>
  <c r="M98" i="1"/>
  <c r="Q97" i="1"/>
  <c r="Q96" i="1" s="1"/>
  <c r="O97" i="1"/>
  <c r="O96" i="1" s="1"/>
  <c r="N97" i="1"/>
  <c r="P96" i="1"/>
  <c r="M84" i="1"/>
  <c r="M83" i="1"/>
  <c r="Q82" i="1"/>
  <c r="O82" i="1"/>
  <c r="M82" i="1" s="1"/>
  <c r="N82" i="1"/>
  <c r="M77" i="1"/>
  <c r="M75" i="1"/>
  <c r="Q64" i="1"/>
  <c r="O64" i="1"/>
  <c r="N64" i="1"/>
  <c r="M55" i="1"/>
  <c r="M54" i="1"/>
  <c r="N52" i="1"/>
  <c r="Q29" i="1"/>
  <c r="N29" i="1"/>
  <c r="Q25" i="1"/>
  <c r="P25" i="1"/>
  <c r="O25" i="1"/>
  <c r="N25" i="1"/>
  <c r="H284" i="1"/>
  <c r="H283" i="1" s="1"/>
  <c r="L283" i="1"/>
  <c r="K283" i="1"/>
  <c r="J283" i="1"/>
  <c r="I283" i="1"/>
  <c r="H279" i="1"/>
  <c r="H278" i="1" s="1"/>
  <c r="L278" i="1"/>
  <c r="K278" i="1"/>
  <c r="J278" i="1"/>
  <c r="I278" i="1"/>
  <c r="H267" i="1"/>
  <c r="H266" i="1" s="1"/>
  <c r="L266" i="1"/>
  <c r="K266" i="1"/>
  <c r="J266" i="1"/>
  <c r="I266" i="1"/>
  <c r="H264" i="1"/>
  <c r="H262" i="1"/>
  <c r="H261" i="1"/>
  <c r="L260" i="1"/>
  <c r="K260" i="1"/>
  <c r="J260" i="1"/>
  <c r="I260" i="1"/>
  <c r="L246" i="1"/>
  <c r="J246" i="1"/>
  <c r="I246" i="1"/>
  <c r="L232" i="1"/>
  <c r="J232" i="1"/>
  <c r="I232" i="1"/>
  <c r="H226" i="1"/>
  <c r="L225" i="1"/>
  <c r="K225" i="1"/>
  <c r="J225" i="1"/>
  <c r="I225" i="1"/>
  <c r="H204" i="1"/>
  <c r="H203" i="1"/>
  <c r="L195" i="1"/>
  <c r="K195" i="1"/>
  <c r="J195" i="1"/>
  <c r="I195" i="1"/>
  <c r="H169" i="1"/>
  <c r="L168" i="1"/>
  <c r="J168" i="1"/>
  <c r="I168" i="1"/>
  <c r="H166"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K188" i="1" s="1"/>
  <c r="J139" i="1"/>
  <c r="I139" i="1"/>
  <c r="H137" i="1"/>
  <c r="H136" i="1"/>
  <c r="L133" i="1"/>
  <c r="J133" i="1"/>
  <c r="I133" i="1"/>
  <c r="H119" i="1"/>
  <c r="H118" i="1" s="1"/>
  <c r="L118" i="1"/>
  <c r="J118" i="1"/>
  <c r="I118" i="1"/>
  <c r="H100" i="1"/>
  <c r="H99" i="1"/>
  <c r="H98" i="1"/>
  <c r="L97" i="1"/>
  <c r="L96" i="1" s="1"/>
  <c r="J97" i="1"/>
  <c r="J96" i="1" s="1"/>
  <c r="I97" i="1"/>
  <c r="I96" i="1" s="1"/>
  <c r="K96" i="1"/>
  <c r="L82" i="1"/>
  <c r="J82" i="1"/>
  <c r="H82" i="1" s="1"/>
  <c r="I82" i="1"/>
  <c r="H77" i="1"/>
  <c r="H75" i="1"/>
  <c r="H73" i="1"/>
  <c r="H71" i="1"/>
  <c r="H69" i="1"/>
  <c r="H67" i="1"/>
  <c r="H65" i="1"/>
  <c r="L64" i="1"/>
  <c r="J64" i="1"/>
  <c r="I64" i="1"/>
  <c r="H55" i="1"/>
  <c r="H54" i="1"/>
  <c r="H53" i="1"/>
  <c r="I52" i="1"/>
  <c r="L29" i="1"/>
  <c r="I29" i="1"/>
  <c r="L25" i="1"/>
  <c r="K25" i="1"/>
  <c r="J25" i="1"/>
  <c r="I25" i="1"/>
  <c r="P188" i="1" l="1"/>
  <c r="P275" i="1"/>
  <c r="J188" i="1"/>
  <c r="M188" i="1"/>
  <c r="H188" i="1"/>
  <c r="L61" i="1"/>
  <c r="K107" i="1"/>
  <c r="P61" i="1"/>
  <c r="P107" i="1"/>
  <c r="K275" i="1"/>
  <c r="Q61" i="1"/>
  <c r="N61" i="1"/>
  <c r="J61" i="1"/>
  <c r="O61" i="1"/>
  <c r="H52" i="1"/>
  <c r="M52" i="1"/>
  <c r="M61" i="1" s="1"/>
  <c r="M225" i="1"/>
  <c r="L107" i="1"/>
  <c r="H160" i="1"/>
  <c r="M156" i="1"/>
  <c r="H97" i="1"/>
  <c r="H148" i="1"/>
  <c r="H156" i="1"/>
  <c r="I275" i="1"/>
  <c r="J404" i="1"/>
  <c r="L404" i="1"/>
  <c r="M97" i="1"/>
  <c r="M133" i="1"/>
  <c r="M148" i="1"/>
  <c r="M164" i="1"/>
  <c r="M168" i="1"/>
  <c r="Q275" i="1"/>
  <c r="O404" i="1"/>
  <c r="Q404" i="1"/>
  <c r="M144" i="1"/>
  <c r="M64" i="1"/>
  <c r="J107" i="1"/>
  <c r="H25" i="1"/>
  <c r="K61" i="1"/>
  <c r="I107" i="1"/>
  <c r="H144" i="1"/>
  <c r="H164" i="1"/>
  <c r="L275" i="1"/>
  <c r="H225" i="1"/>
  <c r="H260" i="1"/>
  <c r="I404" i="1"/>
  <c r="K404" i="1"/>
  <c r="H404" i="1" s="1"/>
  <c r="M25" i="1"/>
  <c r="O107" i="1"/>
  <c r="Q107" i="1"/>
  <c r="N96" i="1"/>
  <c r="M96" i="1" s="1"/>
  <c r="M160" i="1"/>
  <c r="M195" i="1"/>
  <c r="N404" i="1"/>
  <c r="P404" i="1"/>
  <c r="M404" i="1" s="1"/>
  <c r="H96" i="1"/>
  <c r="H139" i="1"/>
  <c r="M139" i="1"/>
  <c r="M260" i="1"/>
  <c r="H168" i="1"/>
  <c r="H133" i="1"/>
  <c r="H64" i="1"/>
  <c r="N275" i="1"/>
  <c r="I61" i="1"/>
  <c r="H195" i="1"/>
  <c r="R284" i="1"/>
  <c r="R283" i="1" s="1"/>
  <c r="V283" i="1"/>
  <c r="U283" i="1"/>
  <c r="T283" i="1"/>
  <c r="S283" i="1"/>
  <c r="R279" i="1"/>
  <c r="R278" i="1" s="1"/>
  <c r="V278" i="1"/>
  <c r="U278" i="1"/>
  <c r="T278" i="1"/>
  <c r="S278" i="1"/>
  <c r="R267" i="1"/>
  <c r="R266" i="1" s="1"/>
  <c r="V266" i="1"/>
  <c r="U266" i="1"/>
  <c r="T266" i="1"/>
  <c r="S266" i="1"/>
  <c r="R263" i="1"/>
  <c r="R262" i="1"/>
  <c r="R261" i="1"/>
  <c r="V260" i="1"/>
  <c r="U260" i="1"/>
  <c r="T260" i="1"/>
  <c r="S260" i="1"/>
  <c r="R247" i="1"/>
  <c r="V246" i="1"/>
  <c r="T246" i="1"/>
  <c r="S246" i="1"/>
  <c r="R226" i="1"/>
  <c r="V225" i="1"/>
  <c r="U225" i="1"/>
  <c r="T225" i="1"/>
  <c r="S225" i="1"/>
  <c r="R204" i="1"/>
  <c r="R203" i="1"/>
  <c r="R197" i="1"/>
  <c r="R196" i="1"/>
  <c r="V195" i="1"/>
  <c r="U195" i="1"/>
  <c r="U275" i="1" s="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T133" i="1"/>
  <c r="S133" i="1"/>
  <c r="R119" i="1"/>
  <c r="R118" i="1" s="1"/>
  <c r="V118" i="1"/>
  <c r="T118" i="1"/>
  <c r="S118" i="1"/>
  <c r="R105" i="1"/>
  <c r="R104" i="1"/>
  <c r="R102" i="1"/>
  <c r="R99" i="1"/>
  <c r="R98" i="1"/>
  <c r="V97" i="1"/>
  <c r="V96" i="1" s="1"/>
  <c r="T97" i="1"/>
  <c r="T96" i="1" s="1"/>
  <c r="S97" i="1"/>
  <c r="S96" i="1" s="1"/>
  <c r="U96" i="1"/>
  <c r="R84" i="1"/>
  <c r="V82" i="1"/>
  <c r="T82" i="1"/>
  <c r="R82" i="1" s="1"/>
  <c r="S82" i="1"/>
  <c r="R77" i="1"/>
  <c r="R75" i="1"/>
  <c r="R73" i="1"/>
  <c r="R71" i="1"/>
  <c r="R69" i="1"/>
  <c r="R67" i="1"/>
  <c r="R65" i="1"/>
  <c r="V64" i="1"/>
  <c r="T64" i="1"/>
  <c r="S64" i="1"/>
  <c r="R54" i="1"/>
  <c r="V52" i="1"/>
  <c r="V29" i="1"/>
  <c r="S29" i="1"/>
  <c r="V25" i="1"/>
  <c r="U25" i="1"/>
  <c r="T25" i="1"/>
  <c r="S25" i="1"/>
  <c r="U188" i="1" l="1"/>
  <c r="T188" i="1"/>
  <c r="H107" i="1"/>
  <c r="R64" i="1"/>
  <c r="K405" i="1"/>
  <c r="J405" i="1"/>
  <c r="M107" i="1"/>
  <c r="M275" i="1"/>
  <c r="H61" i="1"/>
  <c r="U61" i="1"/>
  <c r="R168" i="1"/>
  <c r="O405" i="1"/>
  <c r="H275" i="1"/>
  <c r="P405" i="1"/>
  <c r="T61" i="1"/>
  <c r="N107" i="1"/>
  <c r="L405" i="1"/>
  <c r="S61" i="1"/>
  <c r="R52" i="1"/>
  <c r="S275" i="1"/>
  <c r="V61" i="1"/>
  <c r="V188" i="1"/>
  <c r="T107" i="1"/>
  <c r="S404" i="1"/>
  <c r="U404" i="1"/>
  <c r="R404" i="1" s="1"/>
  <c r="R225" i="1"/>
  <c r="R25" i="1"/>
  <c r="R139" i="1"/>
  <c r="V107" i="1"/>
  <c r="R96" i="1"/>
  <c r="R97" i="1"/>
  <c r="R144" i="1"/>
  <c r="R160" i="1"/>
  <c r="V275" i="1"/>
  <c r="T404" i="1"/>
  <c r="V404" i="1"/>
  <c r="R260" i="1"/>
  <c r="R195" i="1"/>
  <c r="R164" i="1"/>
  <c r="R156" i="1"/>
  <c r="R148" i="1"/>
  <c r="R133" i="1"/>
  <c r="U107" i="1"/>
  <c r="S107" i="1"/>
  <c r="R188" i="1" l="1"/>
  <c r="M405" i="1"/>
  <c r="R275" i="1"/>
  <c r="R107" i="1"/>
  <c r="H405" i="1"/>
  <c r="T405" i="1"/>
  <c r="U405" i="1"/>
  <c r="R61" i="1"/>
  <c r="V405" i="1"/>
  <c r="R405" i="1" l="1"/>
</calcChain>
</file>

<file path=xl/sharedStrings.xml><?xml version="1.0" encoding="utf-8"?>
<sst xmlns="http://schemas.openxmlformats.org/spreadsheetml/2006/main" count="4605" uniqueCount="772">
  <si>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</si>
  <si>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</si>
  <si>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</si>
  <si>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</si>
  <si>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</si>
  <si>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</si>
  <si>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</si>
  <si>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</si>
  <si>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</si>
  <si>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</si>
  <si>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</si>
  <si>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</si>
  <si>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</si>
  <si>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</si>
  <si>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</si>
  <si>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</si>
  <si>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</si>
  <si>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</si>
  <si>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</si>
  <si>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</si>
  <si>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</si>
  <si>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</si>
  <si>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</si>
  <si>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</si>
  <si>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</si>
  <si>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</si>
  <si>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</si>
  <si>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</si>
  <si>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</si>
  <si>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</si>
  <si>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</si>
  <si>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</si>
  <si>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</si>
  <si>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</si>
  <si>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</si>
  <si>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</si>
  <si>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</si>
  <si>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</si>
  <si>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</si>
  <si>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</si>
  <si>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</si>
  <si>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</si>
  <si>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</si>
  <si>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</si>
  <si>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</si>
  <si>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</si>
  <si>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</si>
  <si>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</si>
  <si>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</si>
  <si>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</si>
  <si>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</si>
  <si>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</si>
  <si>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</si>
  <si>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</si>
  <si>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</si>
  <si>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</si>
  <si>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</si>
  <si>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</si>
  <si>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</si>
  <si>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</si>
  <si>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</si>
  <si>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</si>
  <si>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</si>
  <si>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</si>
  <si>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</si>
  <si>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</si>
  <si>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</si>
  <si>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</si>
  <si>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</si>
  <si>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</si>
  <si>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</si>
  <si>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</si>
  <si>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</si>
  <si>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</si>
  <si>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</si>
  <si>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</si>
  <si>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</si>
  <si>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</si>
  <si>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</si>
  <si>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</si>
  <si>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</si>
  <si>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</si>
  <si>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</si>
  <si>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</si>
  <si>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</si>
  <si>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</si>
  <si>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</si>
  <si>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</si>
  <si>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</si>
  <si>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</si>
  <si>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</si>
  <si>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</si>
  <si>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</si>
  <si>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</si>
  <si>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</si>
  <si>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</si>
  <si>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</si>
  <si>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</si>
  <si>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</si>
  <si>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</si>
  <si>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</si>
  <si>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</si>
  <si>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</si>
  <si>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</si>
  <si>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</si>
  <si>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</si>
  <si>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</si>
  <si>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</si>
  <si>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</si>
  <si>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</si>
  <si>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</si>
  <si>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</si>
  <si>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</si>
  <si>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</si>
  <si>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</si>
  <si>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</si>
  <si>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</si>
  <si>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</si>
  <si>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</si>
  <si>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</si>
  <si>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</si>
  <si>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</si>
  <si>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</si>
  <si>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</si>
  <si>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</si>
  <si>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</si>
  <si>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</si>
  <si>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</si>
  <si>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</si>
  <si>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</si>
  <si>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</si>
  <si>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</si>
  <si>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</si>
  <si>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</si>
  <si>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</si>
  <si>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</si>
  <si>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</si>
  <si>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</si>
  <si>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</si>
  <si>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</si>
  <si>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</si>
  <si>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</si>
  <si>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</si>
  <si>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</si>
  <si>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</si>
  <si>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</si>
  <si>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</si>
  <si>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</si>
  <si>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</si>
  <si>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</si>
  <si>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</si>
  <si>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</si>
  <si>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</si>
  <si>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</si>
  <si>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</si>
  <si>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</si>
  <si>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</si>
  <si>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</si>
  <si>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</si>
  <si>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</si>
  <si>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</si>
  <si>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</si>
  <si>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</si>
  <si>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</si>
  <si>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</si>
  <si>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</si>
  <si>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</si>
  <si>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</si>
  <si>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</si>
  <si>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</si>
  <si>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</si>
  <si>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</si>
  <si>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</si>
  <si>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</si>
  <si>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</si>
  <si>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</si>
  <si>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</si>
  <si>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</si>
  <si>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</si>
  <si>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</si>
  <si>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</si>
  <si>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</si>
  <si>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</si>
  <si>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</si>
  <si>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</si>
  <si>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</si>
  <si>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</si>
  <si>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</si>
  <si>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</si>
  <si>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</si>
  <si>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</si>
  <si>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</si>
  <si>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</si>
  <si>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</si>
  <si>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</si>
  <si>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</si>
  <si>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</si>
  <si>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</si>
  <si>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</si>
  <si>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</si>
  <si>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</si>
  <si>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</si>
  <si>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</si>
  <si>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</si>
  <si>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</si>
  <si>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</si>
  <si>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</si>
  <si>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</si>
  <si>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</si>
  <si>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</si>
  <si>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</si>
  <si>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</si>
  <si>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</si>
  <si>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</si>
  <si>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</si>
  <si>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</si>
  <si>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</si>
  <si>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</si>
  <si>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</si>
  <si>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</si>
  <si>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</si>
  <si>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</si>
  <si>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</si>
  <si>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</si>
  <si>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</si>
  <si>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</si>
  <si>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</si>
  <si>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</si>
  <si>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</si>
  <si>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</si>
  <si>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</si>
  <si>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</si>
  <si>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</si>
  <si>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</si>
  <si>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</si>
  <si>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</si>
  <si>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</si>
  <si>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</si>
  <si>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</si>
  <si>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</si>
  <si>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</si>
  <si>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</si>
  <si>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</si>
  <si>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</si>
  <si>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</si>
  <si>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</si>
  <si>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</si>
  <si>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</si>
  <si>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</si>
  <si>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</si>
  <si>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</si>
  <si>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</si>
  <si>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</si>
  <si>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</si>
  <si>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</si>
  <si>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</si>
  <si>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</si>
  <si>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</si>
  <si>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</si>
  <si>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</si>
  <si>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</si>
  <si>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</si>
  <si>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</si>
  <si>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</si>
  <si>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</si>
  <si>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</si>
  <si>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</si>
  <si>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</si>
  <si>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</si>
  <si>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</si>
  <si>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</si>
  <si>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</si>
  <si>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</si>
  <si>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</si>
  <si>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</si>
  <si>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</si>
  <si>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</si>
  <si>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</si>
  <si>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</si>
  <si>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</si>
  <si>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</si>
  <si>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</si>
  <si>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</si>
  <si>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</si>
  <si>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</si>
  <si>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</si>
  <si>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</si>
  <si>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</si>
  <si>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</si>
  <si>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</si>
  <si>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</si>
  <si>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</si>
  <si>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</si>
  <si>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</si>
  <si>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</si>
  <si>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</si>
  <si>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</si>
  <si>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</si>
  <si>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</si>
  <si>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</si>
  <si>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</si>
  <si>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</si>
  <si>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</si>
  <si>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</si>
  <si>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</si>
  <si>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</si>
  <si>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</si>
  <si>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</si>
  <si>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</si>
  <si>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</si>
  <si>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</si>
  <si>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</si>
  <si>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</si>
  <si>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</si>
  <si>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</si>
  <si>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</si>
  <si>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</si>
  <si>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</si>
  <si>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</si>
  <si>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</si>
  <si>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</si>
  <si>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</si>
  <si>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</si>
  <si>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</si>
  <si>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</si>
  <si>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</si>
  <si>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</si>
  <si>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</si>
  <si>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</si>
  <si>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</si>
  <si>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</si>
  <si>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</si>
  <si>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</si>
  <si>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</si>
  <si>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</si>
  <si>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</si>
  <si>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</si>
  <si>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</si>
  <si>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</si>
  <si>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</si>
  <si>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</si>
  <si>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</si>
  <si>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</si>
  <si>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</si>
  <si>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</si>
  <si>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</si>
  <si>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</si>
  <si>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</si>
  <si>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</si>
  <si>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</si>
  <si>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</si>
  <si>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</si>
  <si>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</si>
  <si>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</si>
  <si>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</si>
  <si>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</si>
  <si>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</si>
  <si>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</si>
  <si>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</si>
  <si>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</si>
  <si>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</si>
  <si>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</si>
  <si>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</si>
  <si>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</si>
  <si>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</si>
  <si>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</si>
  <si>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</si>
  <si>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</si>
  <si>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</si>
  <si>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</si>
  <si>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</si>
  <si>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</si>
  <si>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</si>
  <si>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</si>
  <si>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</si>
  <si>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</si>
  <si>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</si>
  <si>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</si>
  <si>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</si>
  <si>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</si>
  <si>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</si>
  <si>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</si>
  <si>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</si>
  <si>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</si>
  <si>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</si>
  <si>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</si>
  <si>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</si>
  <si>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</si>
  <si>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</si>
  <si>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</si>
  <si>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</si>
  <si>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</si>
  <si>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</si>
  <si>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</si>
  <si>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</si>
  <si>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</si>
  <si>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</si>
  <si>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</si>
  <si>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</si>
  <si>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</si>
  <si>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</si>
  <si>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</si>
  <si>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</si>
  <si>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</si>
  <si>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</si>
  <si>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</si>
  <si>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</si>
  <si>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</si>
  <si>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</si>
  <si>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</si>
  <si>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</si>
  <si>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</si>
  <si>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</si>
  <si>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</si>
  <si>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</si>
  <si>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</si>
  <si>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</si>
  <si>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</si>
  <si>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</si>
  <si>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</si>
  <si>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</si>
  <si>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</si>
  <si>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</si>
  <si>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</si>
  <si>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</si>
  <si>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</si>
  <si>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</si>
  <si>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</si>
  <si>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</si>
  <si>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</si>
  <si>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</si>
  <si>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</si>
  <si>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</si>
  <si>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</si>
  <si>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</si>
  <si>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</si>
  <si>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</si>
  <si>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</si>
  <si>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</si>
  <si>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</si>
  <si>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</si>
  <si>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</si>
  <si>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</si>
  <si>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</si>
  <si>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</si>
  <si>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</si>
  <si>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</si>
  <si>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</si>
  <si>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</si>
  <si>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</si>
  <si>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</si>
  <si>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</si>
  <si>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</si>
  <si>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</si>
  <si>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</si>
  <si>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</si>
  <si>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</si>
  <si>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</si>
  <si>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</si>
  <si>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</si>
  <si>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</si>
  <si>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</si>
  <si>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</si>
  <si>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</si>
  <si>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</si>
  <si>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</si>
  <si>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</si>
  <si>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</si>
  <si>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</si>
  <si>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</si>
  <si>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</si>
  <si>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</si>
  <si>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</si>
  <si>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</si>
  <si>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</si>
  <si>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</si>
  <si>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</si>
  <si>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</si>
  <si>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</si>
  <si>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</si>
  <si>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</si>
  <si>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</si>
  <si>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</si>
  <si>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</si>
  <si>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</si>
  <si>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</si>
  <si>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</si>
  <si>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</si>
  <si>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</si>
  <si>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</si>
  <si>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</si>
  <si>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</si>
  <si>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</si>
  <si>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</si>
  <si>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</si>
  <si>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</si>
  <si>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</si>
  <si>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</si>
  <si>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</si>
  <si>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</si>
  <si>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</si>
  <si>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</si>
  <si>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</si>
  <si>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</si>
  <si>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</si>
  <si>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</si>
  <si>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</si>
  <si>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</si>
  <si>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</si>
  <si>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</si>
  <si>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</si>
  <si>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</si>
  <si>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</si>
  <si>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</si>
  <si>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</si>
  <si>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</si>
  <si>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</si>
  <si>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</si>
  <si>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</si>
  <si>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</si>
  <si>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</si>
  <si>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</si>
  <si>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</si>
  <si>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</si>
  <si>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</si>
  <si>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</si>
  <si>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</si>
  <si>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</si>
  <si>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</si>
  <si>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</si>
  <si>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</si>
  <si>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</si>
  <si>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</si>
  <si>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</si>
  <si>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</si>
  <si>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</si>
  <si>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</si>
  <si>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</si>
  <si>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</si>
  <si>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</si>
  <si>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</si>
  <si>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</si>
  <si>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</si>
  <si>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</si>
  <si>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</si>
  <si>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</si>
  <si>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</si>
  <si>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</si>
  <si>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</si>
  <si>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</si>
  <si>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</si>
  <si>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</si>
  <si>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</si>
  <si>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</si>
  <si>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</si>
  <si>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</si>
  <si>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</si>
  <si>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</si>
  <si>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</si>
  <si>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</si>
  <si>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</si>
  <si>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</si>
  <si>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</si>
  <si>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</si>
  <si>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</si>
  <si>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</si>
  <si>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</si>
  <si>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</si>
  <si>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</si>
  <si>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</si>
  <si>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</si>
  <si>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</si>
  <si>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</si>
  <si>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</si>
  <si>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</si>
  <si>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</si>
  <si>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</si>
  <si>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</si>
  <si>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</si>
  <si>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</si>
  <si>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</si>
  <si>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</si>
  <si>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</si>
  <si>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</si>
  <si>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</si>
  <si>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</si>
  <si>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</si>
  <si>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</si>
  <si>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</si>
  <si>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</si>
  <si>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</si>
  <si>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</si>
  <si>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</si>
  <si>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</si>
  <si>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</si>
  <si>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</si>
  <si>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</si>
  <si>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</si>
  <si>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</si>
  <si>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</si>
  <si>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</si>
  <si>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</si>
  <si>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</si>
  <si>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</si>
  <si>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</si>
  <si>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</si>
  <si>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</si>
  <si>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</si>
  <si>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</si>
  <si>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</si>
  <si>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</si>
  <si>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</si>
  <si>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</si>
  <si>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</si>
  <si>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</si>
  <si>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</si>
  <si>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</si>
  <si>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</si>
  <si>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</si>
  <si>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</si>
  <si>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</si>
  <si>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</si>
  <si>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</si>
  <si>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</si>
  <si>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</si>
  <si>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</si>
  <si>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</si>
  <si>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</si>
  <si>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</si>
  <si>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</si>
  <si>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</si>
  <si>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</si>
  <si>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</si>
  <si>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</si>
  <si>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</si>
  <si>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</si>
  <si>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</si>
  <si>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</si>
  <si>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</si>
  <si>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</si>
  <si>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</si>
  <si>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</si>
  <si>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</si>
  <si>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</si>
  <si>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</si>
  <si>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</si>
  <si>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</si>
  <si>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</si>
  <si>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</si>
  <si>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</si>
  <si>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</si>
  <si>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</si>
  <si>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</si>
  <si>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</si>
  <si>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</si>
  <si>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</si>
  <si>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</si>
  <si>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</si>
  <si>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</si>
  <si>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</si>
  <si>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</si>
  <si>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</si>
  <si>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</si>
  <si>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</si>
  <si>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</si>
  <si>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</si>
  <si>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</si>
  <si>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</si>
  <si>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</si>
  <si>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</si>
  <si>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</si>
  <si>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</si>
  <si>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</si>
  <si>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</si>
  <si>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</si>
  <si>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</si>
  <si>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</si>
  <si>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</si>
  <si>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</si>
  <si>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</si>
  <si>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</si>
  <si>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</si>
  <si>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</si>
  <si>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</si>
  <si>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</si>
  <si>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</si>
  <si>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</si>
  <si>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</si>
  <si>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</si>
  <si>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</si>
  <si>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</si>
  <si>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</si>
  <si>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</si>
  <si>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</si>
  <si>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</si>
  <si>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</si>
  <si>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</si>
  <si>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</si>
  <si>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</si>
  <si>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</si>
  <si>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</si>
  <si>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</si>
  <si>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</si>
  <si>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</si>
  <si>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</si>
  <si>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</si>
  <si>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</si>
  <si>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</si>
  <si>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</si>
  <si>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</si>
  <si>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</si>
  <si>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</si>
  <si>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</si>
  <si>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</si>
  <si>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</si>
  <si>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</si>
  <si>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</si>
  <si>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</si>
  <si>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</si>
  <si>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</si>
  <si>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</si>
  <si>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</si>
  <si>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</si>
  <si>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</si>
  <si>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</si>
  <si>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</si>
  <si>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</si>
  <si>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</si>
  <si>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</si>
  <si>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</si>
  <si>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</si>
  <si>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</si>
  <si>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</si>
  <si>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</si>
  <si>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</si>
  <si>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</si>
  <si>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</si>
  <si>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</si>
  <si>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</si>
  <si>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</si>
  <si>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</si>
  <si>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</si>
  <si>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</si>
  <si>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</si>
  <si>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</si>
  <si>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</si>
  <si>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</si>
  <si>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</si>
  <si>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</si>
  <si>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</si>
  <si>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</si>
  <si>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</si>
  <si>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</si>
  <si>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</si>
  <si>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</si>
  <si>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</si>
  <si>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</si>
  <si>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</si>
  <si>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</si>
  <si>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</si>
  <si>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</si>
  <si>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</si>
  <si>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</si>
  <si>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</si>
  <si>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</si>
  <si>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</si>
  <si>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</si>
  <si>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</si>
  <si>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</si>
  <si>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 xml:space="preserve">Врио главы муниципального района - руководителя администрации МР "Печора" </t>
  </si>
  <si>
    <t>Врио главы муниципального района - руководителя администрации МР "Печора"</t>
  </si>
  <si>
    <t>Приложение                                                                                                к постановлению администрации МР "Печора" от  28  декабря 2023 г. № 2338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</si>
</sst>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6" xfId="0" applyBorder="1" applyAlignment="1">
      <alignment horizontal="center" vertical="top" wrapText="1"/>
    </xf>
    <xf numFmtId="0" fontId="0" fillId="0" borderId="0" xfId="0" applyAlignment="1">
      <alignment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3"/>
  <sheetViews>
    <sheetView tabSelected="1" view="pageBreakPreview" zoomScale="50" zoomScaleNormal="70" zoomScaleSheetLayoutView="50" workbookViewId="0">
      <pane xSplit="1" ySplit="9" topLeftCell="B10" activePane="bottomRight" state="frozen"/>
      <selection pane="topRight" activeCell="B1" sqref="B1"/>
      <selection pane="bottomLeft" activeCell="A11" sqref="A11"/>
      <selection pane="bottomRight" activeCell="A6" sqref="A6:AH6"/>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52"/>
      <c r="L1" s="252"/>
      <c r="M1" s="252"/>
      <c r="N1" s="252"/>
      <c r="O1" s="252"/>
      <c r="P1" s="252"/>
      <c r="Q1" s="252"/>
      <c r="R1" s="252"/>
      <c r="S1" s="252"/>
      <c r="T1" s="252"/>
      <c r="U1" s="292" t="s">
        <v>771</v>
      </c>
      <c r="V1" s="292"/>
      <c r="W1" s="292"/>
      <c r="X1" s="292"/>
      <c r="Y1" s="292"/>
      <c r="Z1" s="292"/>
      <c r="AA1" s="292"/>
      <c r="AB1" s="292"/>
      <c r="AC1" s="292"/>
      <c r="AD1" s="292"/>
      <c r="AE1" s="292"/>
      <c r="AF1" s="292"/>
      <c r="AG1" s="292"/>
      <c r="AH1" s="292"/>
    </row>
    <row r="2" spans="1:35" s="3" customFormat="1" ht="25.5" customHeight="1" x14ac:dyDescent="0.25">
      <c r="A2" s="25"/>
      <c r="F2" s="147"/>
      <c r="G2" s="147"/>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x14ac:dyDescent="0.25">
      <c r="A3" s="25"/>
      <c r="F3" s="147"/>
      <c r="G3" s="147"/>
      <c r="H3" s="26"/>
      <c r="I3" s="26"/>
      <c r="J3" s="26"/>
      <c r="K3" s="26"/>
      <c r="L3" s="26"/>
      <c r="M3" s="26"/>
      <c r="N3" s="26"/>
      <c r="O3" s="26"/>
      <c r="P3" s="243"/>
      <c r="Q3" s="26"/>
      <c r="R3" s="26"/>
      <c r="S3" s="26"/>
      <c r="T3" s="26"/>
      <c r="U3" s="388"/>
      <c r="V3" s="388"/>
      <c r="W3" s="388"/>
      <c r="X3" s="388"/>
      <c r="Y3" s="388"/>
      <c r="Z3" s="388"/>
      <c r="AA3" s="388"/>
      <c r="AB3" s="388"/>
      <c r="AC3" s="388"/>
      <c r="AD3" s="388"/>
      <c r="AE3" s="388"/>
      <c r="AF3" s="388"/>
      <c r="AG3" s="388"/>
      <c r="AH3" s="388"/>
    </row>
    <row r="4" spans="1:35" s="3" customFormat="1" x14ac:dyDescent="0.25">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298" t="s">
        <v>766</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300"/>
      <c r="AI6" s="27"/>
    </row>
    <row r="7" spans="1:35" s="25" customFormat="1" ht="18.75" customHeight="1" x14ac:dyDescent="0.25">
      <c r="A7" s="297" t="s">
        <v>0</v>
      </c>
      <c r="B7" s="310" t="s">
        <v>5</v>
      </c>
      <c r="C7" s="297" t="s">
        <v>222</v>
      </c>
      <c r="D7" s="297" t="s">
        <v>224</v>
      </c>
      <c r="E7" s="315" t="s">
        <v>1</v>
      </c>
      <c r="F7" s="293" t="s">
        <v>2</v>
      </c>
      <c r="G7" s="293" t="s">
        <v>3</v>
      </c>
      <c r="H7" s="389"/>
      <c r="I7" s="389"/>
      <c r="J7" s="389"/>
      <c r="K7" s="389"/>
      <c r="L7" s="389"/>
      <c r="M7" s="389"/>
      <c r="N7" s="389"/>
      <c r="O7" s="389"/>
      <c r="P7" s="389"/>
      <c r="Q7" s="389"/>
      <c r="R7" s="389"/>
      <c r="S7" s="389"/>
      <c r="T7" s="389"/>
      <c r="U7" s="389"/>
      <c r="V7" s="324"/>
      <c r="W7" s="297" t="s">
        <v>4</v>
      </c>
      <c r="X7" s="297"/>
      <c r="Y7" s="297"/>
      <c r="Z7" s="297"/>
      <c r="AA7" s="297"/>
      <c r="AB7" s="297"/>
      <c r="AC7" s="297"/>
      <c r="AD7" s="297"/>
      <c r="AE7" s="297"/>
      <c r="AF7" s="297"/>
      <c r="AG7" s="297"/>
      <c r="AH7" s="297"/>
      <c r="AI7" s="28"/>
    </row>
    <row r="8" spans="1:35" s="3" customFormat="1" x14ac:dyDescent="0.25">
      <c r="A8" s="297"/>
      <c r="B8" s="311"/>
      <c r="C8" s="297"/>
      <c r="D8" s="297"/>
      <c r="E8" s="333"/>
      <c r="F8" s="293"/>
      <c r="G8" s="293"/>
      <c r="H8" s="294" t="s">
        <v>643</v>
      </c>
      <c r="I8" s="295"/>
      <c r="J8" s="295"/>
      <c r="K8" s="295"/>
      <c r="L8" s="296"/>
      <c r="M8" s="294" t="s">
        <v>757</v>
      </c>
      <c r="N8" s="295"/>
      <c r="O8" s="295"/>
      <c r="P8" s="295"/>
      <c r="Q8" s="296"/>
      <c r="R8" s="294" t="s">
        <v>767</v>
      </c>
      <c r="S8" s="295"/>
      <c r="T8" s="295"/>
      <c r="U8" s="295"/>
      <c r="V8" s="296"/>
      <c r="W8" s="309" t="s">
        <v>643</v>
      </c>
      <c r="X8" s="309"/>
      <c r="Y8" s="309"/>
      <c r="Z8" s="309"/>
      <c r="AA8" s="309" t="s">
        <v>757</v>
      </c>
      <c r="AB8" s="309"/>
      <c r="AC8" s="309"/>
      <c r="AD8" s="309"/>
      <c r="AE8" s="309" t="s">
        <v>767</v>
      </c>
      <c r="AF8" s="309"/>
      <c r="AG8" s="309"/>
      <c r="AH8" s="309"/>
      <c r="AI8" s="29"/>
    </row>
    <row r="9" spans="1:35" s="3" customFormat="1" ht="123.75" customHeight="1" x14ac:dyDescent="0.25">
      <c r="A9" s="297"/>
      <c r="B9" s="304"/>
      <c r="C9" s="297"/>
      <c r="D9" s="297"/>
      <c r="E9" s="334"/>
      <c r="F9" s="293"/>
      <c r="G9" s="293"/>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40" t="s">
        <v>450</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9"/>
    </row>
    <row r="12" spans="1:35" s="10" customFormat="1" ht="33" customHeight="1" x14ac:dyDescent="0.25">
      <c r="A12" s="341" t="s">
        <v>540</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2"/>
      <c r="AI12" s="9"/>
    </row>
    <row r="13" spans="1:35" s="12" customFormat="1" ht="126" customHeight="1" x14ac:dyDescent="0.25">
      <c r="A13" s="45" t="s">
        <v>144</v>
      </c>
      <c r="B13" s="13" t="s">
        <v>225</v>
      </c>
      <c r="C13" s="291" t="s">
        <v>770</v>
      </c>
      <c r="D13" s="114" t="s">
        <v>381</v>
      </c>
      <c r="E13" s="310"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145</v>
      </c>
      <c r="B14" s="4" t="s">
        <v>443</v>
      </c>
      <c r="C14" s="310" t="s">
        <v>770</v>
      </c>
      <c r="D14" s="310" t="s">
        <v>526</v>
      </c>
      <c r="E14" s="311"/>
      <c r="F14" s="180">
        <v>45474</v>
      </c>
      <c r="G14" s="264">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127.5" customHeight="1" x14ac:dyDescent="0.25">
      <c r="A15" s="100" t="s">
        <v>221</v>
      </c>
      <c r="B15" s="4" t="s">
        <v>239</v>
      </c>
      <c r="C15" s="343"/>
      <c r="D15" s="304"/>
      <c r="E15" s="311"/>
      <c r="F15" s="180">
        <v>45474</v>
      </c>
      <c r="G15" s="264">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303"/>
      <c r="B16" s="305" t="s">
        <v>764</v>
      </c>
      <c r="C16" s="310" t="s">
        <v>770</v>
      </c>
      <c r="D16" s="310" t="s">
        <v>527</v>
      </c>
      <c r="E16" s="311"/>
      <c r="F16" s="180">
        <v>45474</v>
      </c>
      <c r="G16" s="264">
        <v>46387</v>
      </c>
      <c r="H16" s="301"/>
      <c r="I16" s="301"/>
      <c r="J16" s="301"/>
      <c r="K16" s="301"/>
      <c r="L16" s="301"/>
      <c r="M16" s="301"/>
      <c r="N16" s="301"/>
      <c r="O16" s="301"/>
      <c r="P16" s="301"/>
      <c r="Q16" s="301"/>
      <c r="R16" s="301"/>
      <c r="S16" s="301"/>
      <c r="T16" s="301"/>
      <c r="U16" s="301"/>
      <c r="V16" s="301"/>
      <c r="W16" s="307"/>
      <c r="X16" s="307"/>
      <c r="Y16" s="307" t="s">
        <v>17</v>
      </c>
      <c r="Z16" s="307" t="s">
        <v>17</v>
      </c>
      <c r="AA16" s="307"/>
      <c r="AB16" s="307"/>
      <c r="AC16" s="307" t="s">
        <v>17</v>
      </c>
      <c r="AD16" s="307" t="s">
        <v>17</v>
      </c>
      <c r="AE16" s="307"/>
      <c r="AF16" s="307"/>
      <c r="AG16" s="307" t="s">
        <v>17</v>
      </c>
      <c r="AH16" s="344" t="s">
        <v>17</v>
      </c>
      <c r="AI16" s="9"/>
    </row>
    <row r="17" spans="1:37" s="10" customFormat="1" ht="177" customHeight="1" x14ac:dyDescent="0.25">
      <c r="A17" s="304"/>
      <c r="B17" s="306"/>
      <c r="C17" s="343"/>
      <c r="D17" s="304"/>
      <c r="E17" s="304"/>
      <c r="F17" s="180">
        <v>45474</v>
      </c>
      <c r="G17" s="264">
        <v>46387</v>
      </c>
      <c r="H17" s="302"/>
      <c r="I17" s="302"/>
      <c r="J17" s="302"/>
      <c r="K17" s="302"/>
      <c r="L17" s="302"/>
      <c r="M17" s="302"/>
      <c r="N17" s="302"/>
      <c r="O17" s="302"/>
      <c r="P17" s="302"/>
      <c r="Q17" s="302"/>
      <c r="R17" s="302"/>
      <c r="S17" s="302"/>
      <c r="T17" s="302"/>
      <c r="U17" s="302"/>
      <c r="V17" s="302"/>
      <c r="W17" s="308"/>
      <c r="X17" s="308"/>
      <c r="Y17" s="308"/>
      <c r="Z17" s="308"/>
      <c r="AA17" s="308"/>
      <c r="AB17" s="308"/>
      <c r="AC17" s="308"/>
      <c r="AD17" s="308"/>
      <c r="AE17" s="308"/>
      <c r="AF17" s="308"/>
      <c r="AG17" s="308"/>
      <c r="AH17" s="345"/>
      <c r="AI17" s="9"/>
    </row>
    <row r="18" spans="1:37" s="12" customFormat="1" ht="83.25" customHeight="1" x14ac:dyDescent="0.25">
      <c r="A18" s="45" t="s">
        <v>146</v>
      </c>
      <c r="B18" s="13" t="s">
        <v>240</v>
      </c>
      <c r="C18" s="291" t="s">
        <v>770</v>
      </c>
      <c r="D18" s="135" t="s">
        <v>382</v>
      </c>
      <c r="E18" s="310"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223.5" customHeight="1" x14ac:dyDescent="0.25">
      <c r="A19" s="46" t="s">
        <v>147</v>
      </c>
      <c r="B19" s="4" t="s">
        <v>241</v>
      </c>
      <c r="C19" s="291" t="s">
        <v>770</v>
      </c>
      <c r="D19" s="94" t="s">
        <v>528</v>
      </c>
      <c r="E19" s="311"/>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211</v>
      </c>
      <c r="B20" s="4" t="s">
        <v>242</v>
      </c>
      <c r="C20" s="291" t="s">
        <v>770</v>
      </c>
      <c r="D20" s="94" t="s">
        <v>529</v>
      </c>
      <c r="E20" s="311"/>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121.5" customHeight="1" x14ac:dyDescent="0.25">
      <c r="A21" s="47"/>
      <c r="B21" s="4" t="s">
        <v>765</v>
      </c>
      <c r="C21" s="105"/>
      <c r="D21" s="105"/>
      <c r="E21" s="304"/>
      <c r="F21" s="370" t="s">
        <v>405</v>
      </c>
      <c r="G21" s="371"/>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53" customHeight="1" x14ac:dyDescent="0.25">
      <c r="A22" s="48" t="s">
        <v>148</v>
      </c>
      <c r="B22" s="13" t="s">
        <v>22</v>
      </c>
      <c r="C22" s="291" t="s">
        <v>770</v>
      </c>
      <c r="D22" s="135" t="s">
        <v>382</v>
      </c>
      <c r="E22" s="310"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28.25" customHeight="1" x14ac:dyDescent="0.25">
      <c r="A23" s="47" t="s">
        <v>149</v>
      </c>
      <c r="B23" s="4" t="s">
        <v>216</v>
      </c>
      <c r="C23" s="291" t="s">
        <v>770</v>
      </c>
      <c r="D23" s="105" t="s">
        <v>531</v>
      </c>
      <c r="E23" s="311"/>
      <c r="F23" s="180">
        <v>45292</v>
      </c>
      <c r="G23" s="264">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86.25" customHeight="1" x14ac:dyDescent="0.25">
      <c r="A24" s="49"/>
      <c r="B24" s="4" t="s">
        <v>249</v>
      </c>
      <c r="C24" s="105"/>
      <c r="D24" s="105"/>
      <c r="E24" s="335"/>
      <c r="F24" s="180">
        <v>45292</v>
      </c>
      <c r="G24" s="264">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204.75" customHeight="1" x14ac:dyDescent="0.25">
      <c r="A25" s="48" t="s">
        <v>150</v>
      </c>
      <c r="B25" s="13" t="s">
        <v>24</v>
      </c>
      <c r="C25" s="291" t="s">
        <v>770</v>
      </c>
      <c r="D25" s="19" t="s">
        <v>530</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410</v>
      </c>
      <c r="B26" s="4" t="s">
        <v>434</v>
      </c>
      <c r="C26" s="291" t="s">
        <v>770</v>
      </c>
      <c r="D26" s="188" t="s">
        <v>382</v>
      </c>
      <c r="E26" s="187" t="s">
        <v>40</v>
      </c>
      <c r="F26" s="180">
        <v>45292</v>
      </c>
      <c r="G26" s="264">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45.5" customHeight="1" x14ac:dyDescent="0.25">
      <c r="A27" s="49" t="s">
        <v>411</v>
      </c>
      <c r="B27" s="4" t="s">
        <v>433</v>
      </c>
      <c r="C27" s="291" t="s">
        <v>770</v>
      </c>
      <c r="D27" s="188" t="s">
        <v>522</v>
      </c>
      <c r="E27" s="187" t="s">
        <v>40</v>
      </c>
      <c r="F27" s="180">
        <v>45292</v>
      </c>
      <c r="G27" s="264">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38.75" customHeight="1" x14ac:dyDescent="0.25">
      <c r="A28" s="49"/>
      <c r="B28" s="4" t="s">
        <v>435</v>
      </c>
      <c r="C28" s="291" t="s">
        <v>770</v>
      </c>
      <c r="D28" s="188" t="s">
        <v>382</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200.25" customHeight="1" x14ac:dyDescent="0.25">
      <c r="A29" s="48" t="s">
        <v>412</v>
      </c>
      <c r="B29" s="13" t="s">
        <v>409</v>
      </c>
      <c r="C29" s="291" t="s">
        <v>770</v>
      </c>
      <c r="D29" s="19" t="s">
        <v>532</v>
      </c>
      <c r="E29" s="207" t="s">
        <v>40</v>
      </c>
      <c r="F29" s="178"/>
      <c r="G29" s="179"/>
      <c r="H29" s="209">
        <f>J29+K29</f>
        <v>0</v>
      </c>
      <c r="I29" s="209" t="e">
        <f>#REF!+#REF!</f>
        <v>#REF!</v>
      </c>
      <c r="J29" s="209">
        <v>0</v>
      </c>
      <c r="K29" s="209">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60"/>
      <c r="AJ29" s="261"/>
      <c r="AK29" s="261"/>
    </row>
    <row r="30" spans="1:37" s="10" customFormat="1" ht="33.75" customHeight="1" x14ac:dyDescent="0.25">
      <c r="A30" s="336" t="s">
        <v>391</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8"/>
      <c r="AI30" s="9"/>
    </row>
    <row r="31" spans="1:37" s="12" customFormat="1" ht="121.5" customHeight="1" x14ac:dyDescent="0.25">
      <c r="A31" s="48" t="s">
        <v>413</v>
      </c>
      <c r="B31" s="13" t="s">
        <v>25</v>
      </c>
      <c r="C31" s="291" t="s">
        <v>770</v>
      </c>
      <c r="D31" s="135" t="s">
        <v>382</v>
      </c>
      <c r="E31" s="310"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187</v>
      </c>
      <c r="B32" s="4" t="s">
        <v>162</v>
      </c>
      <c r="C32" s="291" t="s">
        <v>770</v>
      </c>
      <c r="D32" s="94" t="s">
        <v>533</v>
      </c>
      <c r="E32" s="311"/>
      <c r="F32" s="180">
        <v>45292</v>
      </c>
      <c r="G32" s="264">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91.5" customHeight="1" x14ac:dyDescent="0.25">
      <c r="A33" s="47"/>
      <c r="B33" s="4" t="s">
        <v>658</v>
      </c>
      <c r="C33" s="21" t="s">
        <v>27</v>
      </c>
      <c r="D33" s="21" t="s">
        <v>27</v>
      </c>
      <c r="E33" s="339"/>
      <c r="F33" s="323" t="s">
        <v>370</v>
      </c>
      <c r="G33" s="324"/>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202.5" customHeight="1" x14ac:dyDescent="0.25">
      <c r="A34" s="47" t="s">
        <v>188</v>
      </c>
      <c r="B34" s="4" t="s">
        <v>26</v>
      </c>
      <c r="C34" s="291" t="s">
        <v>770</v>
      </c>
      <c r="D34" s="94" t="s">
        <v>534</v>
      </c>
      <c r="E34" s="339"/>
      <c r="F34" s="180">
        <v>45292</v>
      </c>
      <c r="G34" s="264">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659</v>
      </c>
      <c r="C35" s="21"/>
      <c r="D35" s="21"/>
      <c r="E35" s="339"/>
      <c r="F35" s="323" t="s">
        <v>395</v>
      </c>
      <c r="G35" s="324"/>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10.75" customHeight="1" x14ac:dyDescent="0.25">
      <c r="A36" s="47" t="s">
        <v>414</v>
      </c>
      <c r="B36" s="4" t="s">
        <v>29</v>
      </c>
      <c r="C36" s="291" t="s">
        <v>770</v>
      </c>
      <c r="D36" s="256" t="s">
        <v>535</v>
      </c>
      <c r="E36" s="339"/>
      <c r="F36" s="180">
        <v>45292</v>
      </c>
      <c r="G36" s="264">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660</v>
      </c>
      <c r="C37" s="21"/>
      <c r="D37" s="21"/>
      <c r="E37" s="335"/>
      <c r="F37" s="323" t="s">
        <v>402</v>
      </c>
      <c r="G37" s="324"/>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25.25" customHeight="1" x14ac:dyDescent="0.25">
      <c r="A38" s="48" t="s">
        <v>415</v>
      </c>
      <c r="B38" s="13" t="s">
        <v>30</v>
      </c>
      <c r="C38" s="291" t="s">
        <v>770</v>
      </c>
      <c r="D38" s="94" t="s">
        <v>378</v>
      </c>
      <c r="E38" s="310" t="s">
        <v>113</v>
      </c>
      <c r="F38" s="180">
        <v>45292</v>
      </c>
      <c r="G38" s="264">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189</v>
      </c>
      <c r="B39" s="4" t="s">
        <v>163</v>
      </c>
      <c r="C39" s="291" t="s">
        <v>770</v>
      </c>
      <c r="D39" s="94" t="s">
        <v>536</v>
      </c>
      <c r="E39" s="311"/>
      <c r="F39" s="180">
        <v>45292</v>
      </c>
      <c r="G39" s="264">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661</v>
      </c>
      <c r="C40" s="105"/>
      <c r="D40" s="105"/>
      <c r="E40" s="339"/>
      <c r="F40" s="323" t="s">
        <v>403</v>
      </c>
      <c r="G40" s="324"/>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217</v>
      </c>
      <c r="B41" s="4" t="s">
        <v>31</v>
      </c>
      <c r="C41" s="291" t="s">
        <v>770</v>
      </c>
      <c r="D41" s="240" t="s">
        <v>537</v>
      </c>
      <c r="E41" s="339"/>
      <c r="F41" s="180">
        <v>45292</v>
      </c>
      <c r="G41" s="264">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78" customHeight="1" x14ac:dyDescent="0.25">
      <c r="A42" s="47"/>
      <c r="B42" s="4" t="s">
        <v>662</v>
      </c>
      <c r="C42" s="105"/>
      <c r="D42" s="105"/>
      <c r="E42" s="335"/>
      <c r="F42" s="180">
        <v>45292</v>
      </c>
      <c r="G42" s="264">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24.5" customHeight="1" x14ac:dyDescent="0.25">
      <c r="A43" s="48" t="s">
        <v>190</v>
      </c>
      <c r="B43" s="13" t="s">
        <v>32</v>
      </c>
      <c r="C43" s="291" t="s">
        <v>770</v>
      </c>
      <c r="D43" s="135" t="s">
        <v>382</v>
      </c>
      <c r="E43" s="310"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191</v>
      </c>
      <c r="B44" s="4" t="s">
        <v>218</v>
      </c>
      <c r="C44" s="310" t="s">
        <v>770</v>
      </c>
      <c r="D44" s="310" t="s">
        <v>538</v>
      </c>
      <c r="E44" s="311"/>
      <c r="F44" s="180">
        <v>45292</v>
      </c>
      <c r="G44" s="264">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86.25" customHeight="1" x14ac:dyDescent="0.25">
      <c r="A45" s="47" t="s">
        <v>416</v>
      </c>
      <c r="B45" s="4" t="s">
        <v>219</v>
      </c>
      <c r="C45" s="311"/>
      <c r="D45" s="311"/>
      <c r="E45" s="311"/>
      <c r="F45" s="180">
        <v>45292</v>
      </c>
      <c r="G45" s="264">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90" customHeight="1" x14ac:dyDescent="0.25">
      <c r="A46" s="47" t="s">
        <v>417</v>
      </c>
      <c r="B46" s="4" t="s">
        <v>220</v>
      </c>
      <c r="C46" s="304"/>
      <c r="D46" s="304"/>
      <c r="E46" s="311"/>
      <c r="F46" s="180">
        <v>45292</v>
      </c>
      <c r="G46" s="264">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663</v>
      </c>
      <c r="C47" s="105"/>
      <c r="D47" s="105"/>
      <c r="E47" s="335"/>
      <c r="F47" s="180">
        <v>45292</v>
      </c>
      <c r="G47" s="264">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27.5" customHeight="1" x14ac:dyDescent="0.25">
      <c r="A48" s="48" t="s">
        <v>192</v>
      </c>
      <c r="B48" s="13" t="s">
        <v>34</v>
      </c>
      <c r="C48" s="291" t="s">
        <v>770</v>
      </c>
      <c r="D48" s="135" t="s">
        <v>382</v>
      </c>
      <c r="E48" s="310"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34.25" customHeight="1" x14ac:dyDescent="0.25">
      <c r="A49" s="47" t="s">
        <v>193</v>
      </c>
      <c r="B49" s="4" t="s">
        <v>244</v>
      </c>
      <c r="C49" s="291" t="s">
        <v>770</v>
      </c>
      <c r="D49" s="240" t="s">
        <v>537</v>
      </c>
      <c r="E49" s="311"/>
      <c r="F49" s="180">
        <v>45292</v>
      </c>
      <c r="G49" s="264">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664</v>
      </c>
      <c r="C50" s="21"/>
      <c r="D50" s="21"/>
      <c r="E50" s="335"/>
      <c r="F50" s="180">
        <v>45292</v>
      </c>
      <c r="G50" s="264">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56" t="s">
        <v>541</v>
      </c>
      <c r="B51" s="356"/>
      <c r="C51" s="356"/>
      <c r="D51" s="356"/>
      <c r="E51" s="356"/>
      <c r="F51" s="356"/>
      <c r="G51" s="356"/>
      <c r="H51" s="356"/>
      <c r="I51" s="356"/>
      <c r="J51" s="356"/>
      <c r="K51" s="356"/>
      <c r="L51" s="356"/>
      <c r="M51" s="356"/>
      <c r="N51" s="356"/>
      <c r="O51" s="356"/>
      <c r="P51" s="356"/>
      <c r="Q51" s="356"/>
      <c r="R51" s="356"/>
      <c r="S51" s="356"/>
      <c r="T51" s="356"/>
      <c r="U51" s="356"/>
      <c r="V51" s="356"/>
      <c r="W51" s="356"/>
      <c r="X51" s="356"/>
      <c r="Y51" s="356"/>
      <c r="Z51" s="356"/>
      <c r="AA51" s="356"/>
      <c r="AB51" s="356"/>
      <c r="AC51" s="356"/>
      <c r="AD51" s="356"/>
      <c r="AE51" s="356"/>
      <c r="AF51" s="356"/>
      <c r="AG51" s="356"/>
      <c r="AH51" s="357"/>
      <c r="AI51" s="9"/>
    </row>
    <row r="52" spans="1:35" s="12" customFormat="1" ht="124.5" customHeight="1" x14ac:dyDescent="0.25">
      <c r="A52" s="48" t="s">
        <v>418</v>
      </c>
      <c r="B52" s="13" t="s">
        <v>36</v>
      </c>
      <c r="C52" s="291" t="s">
        <v>770</v>
      </c>
      <c r="D52" s="201" t="s">
        <v>382</v>
      </c>
      <c r="E52" s="310" t="s">
        <v>37</v>
      </c>
      <c r="F52" s="178">
        <v>45292</v>
      </c>
      <c r="G52" s="179">
        <v>46387</v>
      </c>
      <c r="H52" s="258">
        <f>H53+H54+H55</f>
        <v>27332.5</v>
      </c>
      <c r="I52" s="258">
        <f>I53+I54+I55</f>
        <v>0</v>
      </c>
      <c r="J52" s="258">
        <f>J53+J54+J55</f>
        <v>0</v>
      </c>
      <c r="K52" s="258">
        <f>K53+K54+K55</f>
        <v>27332.5</v>
      </c>
      <c r="L52" s="258">
        <v>0</v>
      </c>
      <c r="M52" s="258">
        <f>M53+M54+M55</f>
        <v>27988.600000000002</v>
      </c>
      <c r="N52" s="258" t="e">
        <f>N53+N54+N55+#REF!</f>
        <v>#REF!</v>
      </c>
      <c r="O52" s="258">
        <f>O53+O54+O55</f>
        <v>0</v>
      </c>
      <c r="P52" s="258">
        <f t="shared" ref="P52:U52" si="3">P53+P54+P55</f>
        <v>27988.600000000002</v>
      </c>
      <c r="Q52" s="258">
        <f t="shared" si="3"/>
        <v>0</v>
      </c>
      <c r="R52" s="258">
        <f t="shared" si="3"/>
        <v>27924.600000000002</v>
      </c>
      <c r="S52" s="258">
        <f t="shared" si="3"/>
        <v>0</v>
      </c>
      <c r="T52" s="258">
        <f t="shared" si="3"/>
        <v>0</v>
      </c>
      <c r="U52" s="258">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52.25" customHeight="1" x14ac:dyDescent="0.25">
      <c r="A53" s="47" t="s">
        <v>419</v>
      </c>
      <c r="B53" s="4" t="s">
        <v>167</v>
      </c>
      <c r="C53" s="291" t="s">
        <v>770</v>
      </c>
      <c r="D53" s="201" t="s">
        <v>538</v>
      </c>
      <c r="E53" s="311"/>
      <c r="F53" s="180">
        <v>45292</v>
      </c>
      <c r="G53" s="264">
        <v>46387</v>
      </c>
      <c r="H53" s="37">
        <f>I53+J53+K53+L53</f>
        <v>25772.400000000001</v>
      </c>
      <c r="I53" s="37">
        <v>0</v>
      </c>
      <c r="J53" s="37">
        <v>0</v>
      </c>
      <c r="K53" s="37">
        <v>25772.400000000001</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35" customHeight="1" x14ac:dyDescent="0.25">
      <c r="A54" s="47" t="s">
        <v>420</v>
      </c>
      <c r="B54" s="4" t="s">
        <v>168</v>
      </c>
      <c r="C54" s="291" t="s">
        <v>770</v>
      </c>
      <c r="D54" s="201" t="s">
        <v>538</v>
      </c>
      <c r="E54" s="311"/>
      <c r="F54" s="180">
        <v>45292</v>
      </c>
      <c r="G54" s="264">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421</v>
      </c>
      <c r="B55" s="4" t="s">
        <v>169</v>
      </c>
      <c r="C55" s="254" t="s">
        <v>770</v>
      </c>
      <c r="D55" s="239" t="s">
        <v>538</v>
      </c>
      <c r="E55" s="311"/>
      <c r="F55" s="180">
        <v>45292</v>
      </c>
      <c r="G55" s="264">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665</v>
      </c>
      <c r="C56" s="4"/>
      <c r="D56" s="4"/>
      <c r="E56" s="106"/>
      <c r="F56" s="180">
        <v>45292</v>
      </c>
      <c r="G56" s="264">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129.75" customHeight="1" x14ac:dyDescent="0.25">
      <c r="A57" s="20" t="s">
        <v>151</v>
      </c>
      <c r="B57" s="13" t="s">
        <v>38</v>
      </c>
      <c r="C57" s="309" t="s">
        <v>769</v>
      </c>
      <c r="D57" s="135" t="s">
        <v>382</v>
      </c>
      <c r="E57" s="310"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422</v>
      </c>
      <c r="B58" s="4" t="s">
        <v>212</v>
      </c>
      <c r="C58" s="309"/>
      <c r="D58" s="372" t="s">
        <v>528</v>
      </c>
      <c r="E58" s="339"/>
      <c r="F58" s="180">
        <v>45292</v>
      </c>
      <c r="G58" s="264">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56" customHeight="1" x14ac:dyDescent="0.25">
      <c r="A59" s="47" t="s">
        <v>194</v>
      </c>
      <c r="B59" s="4" t="s">
        <v>213</v>
      </c>
      <c r="C59" s="309"/>
      <c r="D59" s="373"/>
      <c r="E59" s="339"/>
      <c r="F59" s="180">
        <v>45292</v>
      </c>
      <c r="G59" s="264">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72.75" customHeight="1" x14ac:dyDescent="0.25">
      <c r="A60" s="47"/>
      <c r="B60" s="4" t="s">
        <v>666</v>
      </c>
      <c r="C60" s="105"/>
      <c r="D60" s="105"/>
      <c r="E60" s="335"/>
      <c r="F60" s="151" t="s">
        <v>396</v>
      </c>
      <c r="G60" s="146" t="s">
        <v>406</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74" t="s">
        <v>41</v>
      </c>
      <c r="B61" s="331"/>
      <c r="C61" s="331"/>
      <c r="D61" s="332"/>
      <c r="E61" s="111"/>
      <c r="F61" s="39"/>
      <c r="G61" s="39"/>
      <c r="H61" s="40">
        <f>H13+H18+H22+H29+H31+H38+H43+H48+H52+H57</f>
        <v>27332.5</v>
      </c>
      <c r="I61" s="40" t="e">
        <f>I13+I18+I22+I25+I29+I31+I38+I43+I48+I52+I57</f>
        <v>#REF!</v>
      </c>
      <c r="J61" s="40">
        <f>J13+J18+J22+J25+J29+J31+J38+J43+J48+J52+J57</f>
        <v>0</v>
      </c>
      <c r="K61" s="40">
        <f>K13+K18+K22+K25+K29+K31+K38+K43+K48+K52+K57</f>
        <v>27332.5</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20" t="s">
        <v>451</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2"/>
      <c r="AI62" s="29"/>
    </row>
    <row r="63" spans="1:35" s="3" customFormat="1" ht="29.25" customHeight="1" x14ac:dyDescent="0.25">
      <c r="A63" s="375" t="s">
        <v>11</v>
      </c>
      <c r="B63" s="375"/>
      <c r="C63" s="375"/>
      <c r="D63" s="375"/>
      <c r="E63" s="375"/>
      <c r="F63" s="375"/>
      <c r="G63" s="375"/>
      <c r="H63" s="375"/>
      <c r="I63" s="375"/>
      <c r="J63" s="375"/>
      <c r="K63" s="375"/>
      <c r="L63" s="375"/>
      <c r="M63" s="375"/>
      <c r="N63" s="375"/>
      <c r="O63" s="375"/>
      <c r="P63" s="375"/>
      <c r="Q63" s="375"/>
      <c r="R63" s="375"/>
      <c r="S63" s="375"/>
      <c r="T63" s="375"/>
      <c r="U63" s="375"/>
      <c r="V63" s="375"/>
      <c r="W63" s="375"/>
      <c r="X63" s="375"/>
      <c r="Y63" s="375"/>
      <c r="Z63" s="375"/>
      <c r="AA63" s="375"/>
      <c r="AB63" s="375"/>
      <c r="AC63" s="375"/>
      <c r="AD63" s="375"/>
      <c r="AE63" s="375"/>
      <c r="AF63" s="375"/>
      <c r="AG63" s="375"/>
      <c r="AH63" s="375"/>
    </row>
    <row r="64" spans="1:35" s="2" customFormat="1" ht="126" customHeight="1" x14ac:dyDescent="0.25">
      <c r="A64" s="20">
        <v>12</v>
      </c>
      <c r="B64" s="13" t="s">
        <v>42</v>
      </c>
      <c r="C64" s="309" t="s">
        <v>769</v>
      </c>
      <c r="D64" s="309" t="s">
        <v>118</v>
      </c>
      <c r="E64" s="310" t="s">
        <v>10</v>
      </c>
      <c r="F64" s="178">
        <v>45292</v>
      </c>
      <c r="G64" s="179">
        <v>46387</v>
      </c>
      <c r="H64" s="36">
        <f>I64+J64+K64+L64</f>
        <v>1000</v>
      </c>
      <c r="I64" s="36">
        <f>I65+I67+I69+I71+I73+I75+I77</f>
        <v>0</v>
      </c>
      <c r="J64" s="36">
        <f>J65+J67+J69+J71+J73+J75+J77</f>
        <v>0</v>
      </c>
      <c r="K64" s="36">
        <f>K65+K67+K69+K71+K79</f>
        <v>1000</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f>
        <v>0</v>
      </c>
      <c r="U64" s="36">
        <f>U65+U67+U69+U71+U79</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75.75" customHeight="1" x14ac:dyDescent="0.25">
      <c r="A65" s="47" t="s">
        <v>108</v>
      </c>
      <c r="B65" s="4" t="s">
        <v>106</v>
      </c>
      <c r="C65" s="309"/>
      <c r="D65" s="309"/>
      <c r="E65" s="311"/>
      <c r="F65" s="180">
        <v>45292</v>
      </c>
      <c r="G65" s="264">
        <v>46387</v>
      </c>
      <c r="H65" s="36">
        <f>I65+J65+K65+L65</f>
        <v>250</v>
      </c>
      <c r="I65" s="37">
        <v>0</v>
      </c>
      <c r="J65" s="37">
        <v>0</v>
      </c>
      <c r="K65" s="37">
        <v>250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78" customHeight="1" x14ac:dyDescent="0.25">
      <c r="A66" s="21"/>
      <c r="B66" s="4" t="s">
        <v>667</v>
      </c>
      <c r="C66" s="193"/>
      <c r="D66" s="193"/>
      <c r="E66" s="311"/>
      <c r="F66" s="180">
        <v>45292</v>
      </c>
      <c r="G66" s="264">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78.75" x14ac:dyDescent="0.25">
      <c r="A67" s="197" t="s">
        <v>109</v>
      </c>
      <c r="B67" s="4" t="s">
        <v>107</v>
      </c>
      <c r="C67" s="309" t="s">
        <v>769</v>
      </c>
      <c r="D67" s="309" t="s">
        <v>118</v>
      </c>
      <c r="E67" s="311"/>
      <c r="F67" s="180">
        <v>45292</v>
      </c>
      <c r="G67" s="264">
        <v>46387</v>
      </c>
      <c r="H67" s="36">
        <f>I67+J67+K67+L67</f>
        <v>100</v>
      </c>
      <c r="I67" s="37">
        <v>0</v>
      </c>
      <c r="J67" s="37">
        <v>0</v>
      </c>
      <c r="K67" s="37">
        <v>100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668</v>
      </c>
      <c r="C68" s="309"/>
      <c r="D68" s="309"/>
      <c r="E68" s="311"/>
      <c r="F68" s="180">
        <v>45292</v>
      </c>
      <c r="G68" s="264">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58.5" customHeight="1" x14ac:dyDescent="0.25">
      <c r="A69" s="197" t="s">
        <v>423</v>
      </c>
      <c r="B69" s="4" t="s">
        <v>380</v>
      </c>
      <c r="C69" s="309"/>
      <c r="D69" s="309"/>
      <c r="E69" s="311"/>
      <c r="F69" s="180">
        <v>45292</v>
      </c>
      <c r="G69" s="264">
        <v>46387</v>
      </c>
      <c r="H69" s="36">
        <f>I69+J69+K69+L69</f>
        <v>350</v>
      </c>
      <c r="I69" s="37">
        <v>0</v>
      </c>
      <c r="J69" s="37">
        <v>0</v>
      </c>
      <c r="K69" s="37">
        <v>350</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123.75" customHeight="1" x14ac:dyDescent="0.25">
      <c r="A70" s="197"/>
      <c r="B70" s="4" t="s">
        <v>669</v>
      </c>
      <c r="C70" s="291"/>
      <c r="D70" s="193"/>
      <c r="E70" s="311"/>
      <c r="F70" s="370" t="s">
        <v>403</v>
      </c>
      <c r="G70" s="371"/>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424</v>
      </c>
      <c r="B71" s="4" t="s">
        <v>379</v>
      </c>
      <c r="C71" s="310" t="s">
        <v>769</v>
      </c>
      <c r="D71" s="310" t="s">
        <v>118</v>
      </c>
      <c r="E71" s="311"/>
      <c r="F71" s="180">
        <v>45292</v>
      </c>
      <c r="G71" s="264">
        <v>46387</v>
      </c>
      <c r="H71" s="36">
        <f>I71+J71+K71+L71</f>
        <v>200</v>
      </c>
      <c r="I71" s="37">
        <v>0</v>
      </c>
      <c r="J71" s="37">
        <v>0</v>
      </c>
      <c r="K71" s="37">
        <v>200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670</v>
      </c>
      <c r="C72" s="311"/>
      <c r="D72" s="311"/>
      <c r="E72" s="311"/>
      <c r="F72" s="180">
        <v>45292</v>
      </c>
      <c r="G72" s="264">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425</v>
      </c>
      <c r="B73" s="4" t="s">
        <v>155</v>
      </c>
      <c r="C73" s="311"/>
      <c r="D73" s="311"/>
      <c r="E73" s="311"/>
      <c r="F73" s="180">
        <v>45292</v>
      </c>
      <c r="G73" s="264">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671</v>
      </c>
      <c r="C74" s="311"/>
      <c r="D74" s="311"/>
      <c r="E74" s="311"/>
      <c r="F74" s="180">
        <v>45292</v>
      </c>
      <c r="G74" s="264">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426</v>
      </c>
      <c r="B75" s="4" t="s">
        <v>156</v>
      </c>
      <c r="C75" s="311"/>
      <c r="D75" s="311"/>
      <c r="E75" s="311"/>
      <c r="F75" s="180">
        <v>45292</v>
      </c>
      <c r="G75" s="264">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672</v>
      </c>
      <c r="C76" s="304"/>
      <c r="D76" s="304"/>
      <c r="E76" s="311"/>
      <c r="F76" s="370" t="s">
        <v>404</v>
      </c>
      <c r="G76" s="371"/>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110.25" customHeight="1" x14ac:dyDescent="0.25">
      <c r="A77" s="50" t="s">
        <v>436</v>
      </c>
      <c r="B77" s="4" t="s">
        <v>157</v>
      </c>
      <c r="C77" s="309" t="s">
        <v>769</v>
      </c>
      <c r="D77" s="309" t="s">
        <v>118</v>
      </c>
      <c r="E77" s="311"/>
      <c r="F77" s="180">
        <v>45292</v>
      </c>
      <c r="G77" s="264">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673</v>
      </c>
      <c r="C78" s="309"/>
      <c r="D78" s="310"/>
      <c r="E78" s="304"/>
      <c r="F78" s="273">
        <v>45292</v>
      </c>
      <c r="G78" s="274">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645</v>
      </c>
      <c r="B79" s="268" t="s">
        <v>644</v>
      </c>
      <c r="C79" s="309" t="s">
        <v>769</v>
      </c>
      <c r="D79" s="309" t="s">
        <v>118</v>
      </c>
      <c r="E79" s="267"/>
      <c r="F79" s="273">
        <v>45292</v>
      </c>
      <c r="G79" s="274">
        <v>46387</v>
      </c>
      <c r="H79" s="199">
        <f>J79+K79</f>
        <v>100</v>
      </c>
      <c r="I79" s="200"/>
      <c r="J79" s="200">
        <v>0</v>
      </c>
      <c r="K79" s="200">
        <v>100</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89.25" customHeight="1" x14ac:dyDescent="0.25">
      <c r="A80" s="197"/>
      <c r="B80" s="4" t="s">
        <v>674</v>
      </c>
      <c r="C80" s="309"/>
      <c r="D80" s="310"/>
      <c r="E80" s="269"/>
      <c r="F80" s="273">
        <v>45292</v>
      </c>
      <c r="G80" s="274">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67" t="s">
        <v>12</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9"/>
    </row>
    <row r="82" spans="1:34" s="204" customFormat="1" ht="58.5" customHeight="1" x14ac:dyDescent="0.25">
      <c r="A82" s="20" t="s">
        <v>115</v>
      </c>
      <c r="B82" s="13" t="s">
        <v>43</v>
      </c>
      <c r="C82" s="310" t="s">
        <v>769</v>
      </c>
      <c r="D82" s="310" t="s">
        <v>118</v>
      </c>
      <c r="E82" s="310" t="s">
        <v>13</v>
      </c>
      <c r="F82" s="180">
        <v>45292</v>
      </c>
      <c r="G82" s="264">
        <v>46387</v>
      </c>
      <c r="H82" s="36">
        <f>J82+K82</f>
        <v>200</v>
      </c>
      <c r="I82" s="36">
        <f t="shared" ref="I82:Q82" si="7">I83+I84</f>
        <v>0</v>
      </c>
      <c r="J82" s="36">
        <f t="shared" si="7"/>
        <v>0</v>
      </c>
      <c r="K82" s="36">
        <f>K86</f>
        <v>200</v>
      </c>
      <c r="L82" s="36">
        <f t="shared" si="7"/>
        <v>0</v>
      </c>
      <c r="M82" s="36">
        <f>O82+P82</f>
        <v>400</v>
      </c>
      <c r="N82" s="36">
        <f t="shared" si="7"/>
        <v>0</v>
      </c>
      <c r="O82" s="36">
        <f t="shared" si="7"/>
        <v>0</v>
      </c>
      <c r="P82" s="36">
        <f>P86</f>
        <v>400</v>
      </c>
      <c r="Q82" s="36">
        <f t="shared" si="7"/>
        <v>0</v>
      </c>
      <c r="R82" s="36">
        <f>T82+U82</f>
        <v>300</v>
      </c>
      <c r="S82" s="36">
        <f t="shared" ref="S82:V82" si="8">S83+S84</f>
        <v>0</v>
      </c>
      <c r="T82" s="36">
        <f t="shared" si="8"/>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84.75" customHeight="1" x14ac:dyDescent="0.25">
      <c r="A83" s="50" t="s">
        <v>110</v>
      </c>
      <c r="B83" s="4" t="s">
        <v>44</v>
      </c>
      <c r="C83" s="311"/>
      <c r="D83" s="311"/>
      <c r="E83" s="311"/>
      <c r="F83" s="180">
        <v>45292</v>
      </c>
      <c r="G83" s="264">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72.75" customHeight="1" x14ac:dyDescent="0.25">
      <c r="A84" s="21" t="s">
        <v>111</v>
      </c>
      <c r="B84" s="4" t="s">
        <v>394</v>
      </c>
      <c r="C84" s="311"/>
      <c r="D84" s="311"/>
      <c r="E84" s="311"/>
      <c r="F84" s="180">
        <v>45292</v>
      </c>
      <c r="G84" s="264">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675</v>
      </c>
      <c r="C85" s="304"/>
      <c r="D85" s="304"/>
      <c r="E85" s="311"/>
      <c r="F85" s="180">
        <v>45292</v>
      </c>
      <c r="G85" s="264">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69.75" customHeight="1" x14ac:dyDescent="0.25">
      <c r="A86" s="205">
        <v>44268</v>
      </c>
      <c r="B86" s="4" t="s">
        <v>525</v>
      </c>
      <c r="C86" s="253"/>
      <c r="D86" s="253"/>
      <c r="E86" s="311"/>
      <c r="F86" s="180">
        <v>45292</v>
      </c>
      <c r="G86" s="264">
        <v>46387</v>
      </c>
      <c r="H86" s="36">
        <f>J86+K86</f>
        <v>200</v>
      </c>
      <c r="I86" s="37"/>
      <c r="J86" s="37"/>
      <c r="K86" s="37">
        <v>200</v>
      </c>
      <c r="L86" s="37"/>
      <c r="M86" s="36">
        <f>O86+P86</f>
        <v>400</v>
      </c>
      <c r="N86" s="37"/>
      <c r="O86" s="37"/>
      <c r="P86" s="37">
        <v>400</v>
      </c>
      <c r="Q86" s="37"/>
      <c r="R86" s="36">
        <f>T86+U86</f>
        <v>300</v>
      </c>
      <c r="S86" s="37"/>
      <c r="T86" s="37"/>
      <c r="U86" s="37">
        <v>300</v>
      </c>
      <c r="V86" s="37"/>
      <c r="W86" s="8"/>
      <c r="X86" s="8"/>
      <c r="Y86" s="8"/>
      <c r="Z86" s="8" t="s">
        <v>17</v>
      </c>
      <c r="AA86" s="8"/>
      <c r="AB86" s="8"/>
      <c r="AC86" s="8"/>
      <c r="AD86" s="8"/>
      <c r="AE86" s="8"/>
      <c r="AF86" s="8"/>
      <c r="AG86" s="8"/>
      <c r="AH86" s="8"/>
    </row>
    <row r="87" spans="1:34" s="3" customFormat="1" ht="78.75" customHeight="1" x14ac:dyDescent="0.25">
      <c r="A87" s="205"/>
      <c r="B87" s="4" t="s">
        <v>676</v>
      </c>
      <c r="C87" s="253"/>
      <c r="D87" s="253"/>
      <c r="E87" s="311"/>
      <c r="F87" s="180">
        <v>45292</v>
      </c>
      <c r="G87" s="264">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2" customFormat="1" ht="63.75" customHeight="1" x14ac:dyDescent="0.25">
      <c r="A88" s="206" t="s">
        <v>195</v>
      </c>
      <c r="B88" s="13" t="s">
        <v>114</v>
      </c>
      <c r="C88" s="310" t="s">
        <v>769</v>
      </c>
      <c r="D88" s="310" t="s">
        <v>118</v>
      </c>
      <c r="E88" s="311"/>
      <c r="F88" s="178">
        <v>45292</v>
      </c>
      <c r="G88" s="179">
        <v>46387</v>
      </c>
      <c r="H88" s="36"/>
      <c r="I88" s="36"/>
      <c r="J88" s="36"/>
      <c r="K88" s="36"/>
      <c r="L88" s="36"/>
      <c r="M88" s="36"/>
      <c r="N88" s="36"/>
      <c r="O88" s="36"/>
      <c r="P88" s="36"/>
      <c r="Q88" s="36"/>
      <c r="R88" s="36"/>
      <c r="S88" s="36"/>
      <c r="T88" s="36"/>
      <c r="U88" s="36"/>
      <c r="V88" s="36"/>
      <c r="W88" s="6" t="s">
        <v>17</v>
      </c>
      <c r="X88" s="6" t="s">
        <v>17</v>
      </c>
      <c r="Y88" s="6" t="s">
        <v>17</v>
      </c>
      <c r="Z88" s="6" t="s">
        <v>17</v>
      </c>
      <c r="AA88" s="6" t="s">
        <v>17</v>
      </c>
      <c r="AB88" s="6" t="s">
        <v>17</v>
      </c>
      <c r="AC88" s="6" t="s">
        <v>17</v>
      </c>
      <c r="AD88" s="6" t="s">
        <v>17</v>
      </c>
      <c r="AE88" s="6" t="s">
        <v>17</v>
      </c>
      <c r="AF88" s="6" t="s">
        <v>17</v>
      </c>
      <c r="AG88" s="6" t="s">
        <v>17</v>
      </c>
      <c r="AH88" s="6" t="s">
        <v>17</v>
      </c>
    </row>
    <row r="89" spans="1:34" s="3" customFormat="1" ht="91.5" customHeight="1" x14ac:dyDescent="0.25">
      <c r="A89" s="205" t="s">
        <v>196</v>
      </c>
      <c r="B89" s="4" t="s">
        <v>552</v>
      </c>
      <c r="C89" s="311"/>
      <c r="D89" s="311"/>
      <c r="E89" s="311"/>
      <c r="F89" s="180">
        <v>45292</v>
      </c>
      <c r="G89" s="264">
        <v>46387</v>
      </c>
      <c r="H89" s="36"/>
      <c r="I89" s="37"/>
      <c r="J89" s="37"/>
      <c r="K89" s="37"/>
      <c r="L89" s="37"/>
      <c r="M89" s="36"/>
      <c r="N89" s="37"/>
      <c r="O89" s="37"/>
      <c r="P89" s="37"/>
      <c r="Q89" s="37"/>
      <c r="R89" s="36"/>
      <c r="S89" s="37"/>
      <c r="T89" s="37"/>
      <c r="U89" s="37"/>
      <c r="V89" s="37"/>
      <c r="W89" s="8"/>
      <c r="X89" s="8"/>
      <c r="Y89" s="8" t="s">
        <v>17</v>
      </c>
      <c r="Z89" s="8"/>
      <c r="AA89" s="8"/>
      <c r="AB89" s="8"/>
      <c r="AC89" s="8" t="s">
        <v>17</v>
      </c>
      <c r="AD89" s="8"/>
      <c r="AE89" s="8"/>
      <c r="AF89" s="8"/>
      <c r="AG89" s="8" t="s">
        <v>17</v>
      </c>
      <c r="AH89" s="8"/>
    </row>
    <row r="90" spans="1:34" s="3" customFormat="1" ht="93.75" customHeight="1" x14ac:dyDescent="0.25">
      <c r="A90" s="205" t="s">
        <v>197</v>
      </c>
      <c r="B90" s="4" t="s">
        <v>553</v>
      </c>
      <c r="C90" s="311"/>
      <c r="D90" s="311"/>
      <c r="E90" s="311"/>
      <c r="F90" s="180">
        <v>45292</v>
      </c>
      <c r="G90" s="264">
        <v>46387</v>
      </c>
      <c r="H90" s="36"/>
      <c r="I90" s="37"/>
      <c r="J90" s="37"/>
      <c r="K90" s="37"/>
      <c r="L90" s="37"/>
      <c r="M90" s="36"/>
      <c r="N90" s="37"/>
      <c r="O90" s="37"/>
      <c r="P90" s="37"/>
      <c r="Q90" s="37"/>
      <c r="R90" s="36"/>
      <c r="S90" s="37"/>
      <c r="T90" s="37"/>
      <c r="U90" s="37"/>
      <c r="V90" s="37"/>
      <c r="W90" s="8" t="s">
        <v>17</v>
      </c>
      <c r="X90" s="8" t="s">
        <v>17</v>
      </c>
      <c r="Y90" s="8" t="s">
        <v>17</v>
      </c>
      <c r="Z90" s="8" t="s">
        <v>17</v>
      </c>
      <c r="AA90" s="8" t="s">
        <v>17</v>
      </c>
      <c r="AB90" s="8" t="s">
        <v>17</v>
      </c>
      <c r="AC90" s="8" t="s">
        <v>17</v>
      </c>
      <c r="AD90" s="8" t="s">
        <v>17</v>
      </c>
      <c r="AE90" s="8" t="s">
        <v>17</v>
      </c>
      <c r="AF90" s="8" t="s">
        <v>17</v>
      </c>
      <c r="AG90" s="8" t="s">
        <v>17</v>
      </c>
      <c r="AH90" s="8" t="s">
        <v>17</v>
      </c>
    </row>
    <row r="91" spans="1:34" s="3" customFormat="1" ht="63.75" customHeight="1" x14ac:dyDescent="0.25">
      <c r="A91" s="205"/>
      <c r="B91" s="4" t="s">
        <v>677</v>
      </c>
      <c r="C91" s="311"/>
      <c r="D91" s="311"/>
      <c r="E91" s="311"/>
      <c r="F91" s="180">
        <v>45292</v>
      </c>
      <c r="G91" s="264">
        <v>46387</v>
      </c>
      <c r="H91" s="36"/>
      <c r="I91" s="37"/>
      <c r="J91" s="37"/>
      <c r="K91" s="37"/>
      <c r="L91" s="37"/>
      <c r="M91" s="36"/>
      <c r="N91" s="37"/>
      <c r="O91" s="37"/>
      <c r="P91" s="37"/>
      <c r="Q91" s="37"/>
      <c r="R91" s="36"/>
      <c r="S91" s="37"/>
      <c r="T91" s="37"/>
      <c r="U91" s="37"/>
      <c r="V91" s="37"/>
      <c r="W91" s="8" t="s">
        <v>17</v>
      </c>
      <c r="X91" s="8" t="s">
        <v>17</v>
      </c>
      <c r="Y91" s="8" t="s">
        <v>17</v>
      </c>
      <c r="Z91" s="8" t="s">
        <v>17</v>
      </c>
      <c r="AA91" s="8" t="s">
        <v>17</v>
      </c>
      <c r="AB91" s="8" t="s">
        <v>17</v>
      </c>
      <c r="AC91" s="8" t="s">
        <v>17</v>
      </c>
      <c r="AD91" s="8" t="s">
        <v>17</v>
      </c>
      <c r="AE91" s="8" t="s">
        <v>17</v>
      </c>
      <c r="AF91" s="8" t="s">
        <v>17</v>
      </c>
      <c r="AG91" s="8" t="s">
        <v>17</v>
      </c>
      <c r="AH91" s="8" t="s">
        <v>17</v>
      </c>
    </row>
    <row r="92" spans="1:34" s="3" customFormat="1" ht="81" customHeight="1" x14ac:dyDescent="0.25">
      <c r="A92" s="205" t="s">
        <v>198</v>
      </c>
      <c r="B92" s="4" t="s">
        <v>555</v>
      </c>
      <c r="C92" s="311"/>
      <c r="D92" s="311"/>
      <c r="E92" s="311"/>
      <c r="F92" s="180">
        <v>45292</v>
      </c>
      <c r="G92" s="264">
        <v>46387</v>
      </c>
      <c r="H92" s="36"/>
      <c r="I92" s="37"/>
      <c r="J92" s="37"/>
      <c r="K92" s="37"/>
      <c r="L92" s="37"/>
      <c r="M92" s="36"/>
      <c r="N92" s="37"/>
      <c r="O92" s="37"/>
      <c r="P92" s="37"/>
      <c r="Q92" s="37"/>
      <c r="R92" s="36"/>
      <c r="S92" s="37"/>
      <c r="T92" s="37"/>
      <c r="U92" s="37"/>
      <c r="V92" s="37"/>
      <c r="W92" s="8"/>
      <c r="X92" s="8"/>
      <c r="Y92" s="8"/>
      <c r="Z92" s="8" t="s">
        <v>17</v>
      </c>
      <c r="AA92" s="8"/>
      <c r="AB92" s="8"/>
      <c r="AC92" s="8"/>
      <c r="AD92" s="8" t="s">
        <v>17</v>
      </c>
      <c r="AE92" s="8"/>
      <c r="AF92" s="8"/>
      <c r="AG92" s="8"/>
      <c r="AH92" s="8" t="s">
        <v>17</v>
      </c>
    </row>
    <row r="93" spans="1:34" s="3" customFormat="1" ht="54.75" customHeight="1" x14ac:dyDescent="0.25">
      <c r="A93" s="205" t="s">
        <v>199</v>
      </c>
      <c r="B93" s="4" t="s">
        <v>554</v>
      </c>
      <c r="C93" s="311"/>
      <c r="D93" s="311"/>
      <c r="E93" s="311"/>
      <c r="F93" s="180">
        <v>45292</v>
      </c>
      <c r="G93" s="264">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105.75" customHeight="1" x14ac:dyDescent="0.25">
      <c r="A94" s="205"/>
      <c r="B94" s="4" t="s">
        <v>678</v>
      </c>
      <c r="C94" s="304"/>
      <c r="D94" s="304"/>
      <c r="E94" s="304"/>
      <c r="F94" s="180">
        <v>45292</v>
      </c>
      <c r="G94" s="264">
        <v>46387</v>
      </c>
      <c r="H94" s="36"/>
      <c r="I94" s="37"/>
      <c r="J94" s="37"/>
      <c r="K94" s="37"/>
      <c r="L94" s="37"/>
      <c r="M94" s="36"/>
      <c r="N94" s="37"/>
      <c r="O94" s="37"/>
      <c r="P94" s="37"/>
      <c r="Q94" s="37"/>
      <c r="R94" s="36"/>
      <c r="S94" s="37"/>
      <c r="T94" s="37"/>
      <c r="U94" s="37"/>
      <c r="V94" s="37"/>
      <c r="W94" s="8"/>
      <c r="X94" s="8"/>
      <c r="Y94" s="8" t="s">
        <v>17</v>
      </c>
      <c r="Z94" s="8"/>
      <c r="AA94" s="8"/>
      <c r="AB94" s="8"/>
      <c r="AC94" s="8" t="s">
        <v>17</v>
      </c>
      <c r="AD94" s="8"/>
      <c r="AE94" s="8"/>
      <c r="AF94" s="8"/>
      <c r="AG94" s="8" t="s">
        <v>17</v>
      </c>
      <c r="AH94" s="8"/>
    </row>
    <row r="95" spans="1:34" s="3" customFormat="1" ht="33" customHeight="1" x14ac:dyDescent="0.25">
      <c r="A95" s="349" t="s">
        <v>542</v>
      </c>
      <c r="B95" s="362"/>
      <c r="C95" s="362"/>
      <c r="D95" s="362"/>
      <c r="E95" s="362"/>
      <c r="F95" s="362"/>
      <c r="G95" s="362"/>
      <c r="H95" s="362"/>
      <c r="I95" s="362"/>
      <c r="J95" s="362"/>
      <c r="K95" s="362"/>
      <c r="L95" s="362"/>
      <c r="M95" s="362"/>
      <c r="N95" s="362"/>
      <c r="O95" s="362"/>
      <c r="P95" s="362"/>
      <c r="Q95" s="362"/>
      <c r="R95" s="362"/>
      <c r="S95" s="362"/>
      <c r="T95" s="362"/>
      <c r="U95" s="362"/>
      <c r="V95" s="362"/>
      <c r="W95" s="362"/>
      <c r="X95" s="362"/>
      <c r="Y95" s="362"/>
      <c r="Z95" s="362"/>
      <c r="AA95" s="362"/>
      <c r="AB95" s="362"/>
      <c r="AC95" s="362"/>
      <c r="AD95" s="362"/>
      <c r="AE95" s="362"/>
      <c r="AF95" s="362"/>
      <c r="AG95" s="362"/>
      <c r="AH95" s="363"/>
    </row>
    <row r="96" spans="1:34" s="2" customFormat="1" ht="79.5" customHeight="1" x14ac:dyDescent="0.25">
      <c r="A96" s="20" t="s">
        <v>200</v>
      </c>
      <c r="B96" s="13" t="s">
        <v>45</v>
      </c>
      <c r="C96" s="310" t="s">
        <v>769</v>
      </c>
      <c r="D96" s="310" t="s">
        <v>118</v>
      </c>
      <c r="E96" s="310" t="s">
        <v>14</v>
      </c>
      <c r="F96" s="178">
        <v>45292</v>
      </c>
      <c r="G96" s="179">
        <v>46387</v>
      </c>
      <c r="H96" s="36">
        <f>I96+J96+K96+L96</f>
        <v>34463.800000000003</v>
      </c>
      <c r="I96" s="36">
        <f>I97+I98+I99+I100</f>
        <v>0</v>
      </c>
      <c r="J96" s="36">
        <f t="shared" ref="J96:L96" si="9">J97+J98+J99+J100</f>
        <v>0</v>
      </c>
      <c r="K96" s="36">
        <f t="shared" si="9"/>
        <v>34463.800000000003</v>
      </c>
      <c r="L96" s="36">
        <f t="shared" si="9"/>
        <v>0</v>
      </c>
      <c r="M96" s="36">
        <f>N96+O96+P96+Q96</f>
        <v>34666.400000000001</v>
      </c>
      <c r="N96" s="36">
        <f>N97+N98+N99+N100</f>
        <v>0</v>
      </c>
      <c r="O96" s="36">
        <f t="shared" ref="O96:Q96" si="10">O97+O98+O99+O100</f>
        <v>0</v>
      </c>
      <c r="P96" s="36">
        <f t="shared" si="10"/>
        <v>34666.400000000001</v>
      </c>
      <c r="Q96" s="36">
        <f t="shared" si="10"/>
        <v>0</v>
      </c>
      <c r="R96" s="36">
        <f>S96+T96+U96+V96</f>
        <v>34676.5</v>
      </c>
      <c r="S96" s="36">
        <f>S97+S98+S99+S100</f>
        <v>0</v>
      </c>
      <c r="T96" s="36">
        <f t="shared" ref="T96:V96" si="11">T97+T98+T99+T100</f>
        <v>0</v>
      </c>
      <c r="U96" s="36">
        <f t="shared" si="11"/>
        <v>34676.5</v>
      </c>
      <c r="V96" s="36">
        <f t="shared" si="11"/>
        <v>0</v>
      </c>
      <c r="W96" s="6" t="s">
        <v>17</v>
      </c>
      <c r="X96" s="6" t="s">
        <v>17</v>
      </c>
      <c r="Y96" s="6" t="s">
        <v>17</v>
      </c>
      <c r="Z96" s="6" t="s">
        <v>17</v>
      </c>
      <c r="AA96" s="6" t="s">
        <v>17</v>
      </c>
      <c r="AB96" s="6" t="s">
        <v>17</v>
      </c>
      <c r="AC96" s="6" t="s">
        <v>17</v>
      </c>
      <c r="AD96" s="6" t="s">
        <v>17</v>
      </c>
      <c r="AE96" s="6" t="s">
        <v>17</v>
      </c>
      <c r="AF96" s="6" t="s">
        <v>17</v>
      </c>
      <c r="AG96" s="6" t="s">
        <v>17</v>
      </c>
      <c r="AH96" s="6" t="s">
        <v>17</v>
      </c>
    </row>
    <row r="97" spans="1:38" s="3" customFormat="1" ht="72" customHeight="1" x14ac:dyDescent="0.25">
      <c r="A97" s="50" t="s">
        <v>152</v>
      </c>
      <c r="B97" s="4" t="s">
        <v>46</v>
      </c>
      <c r="C97" s="311"/>
      <c r="D97" s="311"/>
      <c r="E97" s="311"/>
      <c r="F97" s="180">
        <v>45292</v>
      </c>
      <c r="G97" s="264">
        <v>46387</v>
      </c>
      <c r="H97" s="36">
        <f t="shared" ref="H97:H100" si="12">I97+J97+K97+L97</f>
        <v>31277.7</v>
      </c>
      <c r="I97" s="37">
        <f t="shared" ref="I97:J97" si="13">I98+I99+I100</f>
        <v>0</v>
      </c>
      <c r="J97" s="37">
        <f t="shared" si="13"/>
        <v>0</v>
      </c>
      <c r="K97" s="37">
        <v>31277.7</v>
      </c>
      <c r="L97" s="37">
        <f t="shared" ref="L97" si="14">L98+L99+L100</f>
        <v>0</v>
      </c>
      <c r="M97" s="36">
        <f t="shared" ref="M97:M99" si="15">N97+O97+P97+Q97</f>
        <v>32137.4</v>
      </c>
      <c r="N97" s="37">
        <f t="shared" ref="N97:O97" si="16">N98+N99+N100</f>
        <v>0</v>
      </c>
      <c r="O97" s="37">
        <f t="shared" si="16"/>
        <v>0</v>
      </c>
      <c r="P97" s="37">
        <v>32137.4</v>
      </c>
      <c r="Q97" s="37">
        <f t="shared" ref="Q97" si="17">Q98+Q99+Q100</f>
        <v>0</v>
      </c>
      <c r="R97" s="36">
        <f t="shared" ref="R97:R99" si="18">S97+T97+U97+V97</f>
        <v>32137.4</v>
      </c>
      <c r="S97" s="37">
        <f t="shared" ref="S97:T97" si="19">S98+S99+S100</f>
        <v>0</v>
      </c>
      <c r="T97" s="37">
        <f t="shared" si="19"/>
        <v>0</v>
      </c>
      <c r="U97" s="37">
        <v>32137.4</v>
      </c>
      <c r="V97" s="37">
        <f t="shared" ref="V97" si="20">V98+V99+V100</f>
        <v>0</v>
      </c>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57" customHeight="1" x14ac:dyDescent="0.25">
      <c r="A98" s="21" t="s">
        <v>201</v>
      </c>
      <c r="B98" s="4" t="s">
        <v>47</v>
      </c>
      <c r="C98" s="311"/>
      <c r="D98" s="311"/>
      <c r="E98" s="311"/>
      <c r="F98" s="180">
        <v>45292</v>
      </c>
      <c r="G98" s="264">
        <v>46387</v>
      </c>
      <c r="H98" s="36">
        <f t="shared" si="12"/>
        <v>3171.1</v>
      </c>
      <c r="I98" s="37">
        <v>0</v>
      </c>
      <c r="J98" s="37">
        <v>0</v>
      </c>
      <c r="K98" s="37">
        <v>3171.1</v>
      </c>
      <c r="L98" s="37">
        <v>0</v>
      </c>
      <c r="M98" s="36">
        <f t="shared" si="15"/>
        <v>2514</v>
      </c>
      <c r="N98" s="37">
        <v>0</v>
      </c>
      <c r="O98" s="37">
        <v>0</v>
      </c>
      <c r="P98" s="37">
        <v>2514</v>
      </c>
      <c r="Q98" s="37">
        <v>0</v>
      </c>
      <c r="R98" s="36">
        <f t="shared" si="18"/>
        <v>2524.1</v>
      </c>
      <c r="S98" s="37">
        <v>0</v>
      </c>
      <c r="T98" s="37">
        <v>0</v>
      </c>
      <c r="U98" s="37">
        <v>2524.1</v>
      </c>
      <c r="V98" s="37">
        <v>0</v>
      </c>
      <c r="W98" s="8" t="s">
        <v>17</v>
      </c>
      <c r="X98" s="8" t="s">
        <v>17</v>
      </c>
      <c r="Y98" s="8" t="s">
        <v>17</v>
      </c>
      <c r="Z98" s="8" t="s">
        <v>17</v>
      </c>
      <c r="AA98" s="8" t="s">
        <v>17</v>
      </c>
      <c r="AB98" s="8" t="s">
        <v>17</v>
      </c>
      <c r="AC98" s="8" t="s">
        <v>17</v>
      </c>
      <c r="AD98" s="8" t="s">
        <v>17</v>
      </c>
      <c r="AE98" s="8" t="s">
        <v>17</v>
      </c>
      <c r="AF98" s="8" t="s">
        <v>17</v>
      </c>
      <c r="AG98" s="8" t="s">
        <v>17</v>
      </c>
      <c r="AH98" s="8" t="s">
        <v>17</v>
      </c>
    </row>
    <row r="99" spans="1:38" s="3" customFormat="1" ht="60.75" customHeight="1" x14ac:dyDescent="0.25">
      <c r="A99" s="21" t="s">
        <v>202</v>
      </c>
      <c r="B99" s="4" t="s">
        <v>441</v>
      </c>
      <c r="C99" s="311"/>
      <c r="D99" s="311"/>
      <c r="E99" s="311"/>
      <c r="F99" s="180">
        <v>45292</v>
      </c>
      <c r="G99" s="264">
        <v>46387</v>
      </c>
      <c r="H99" s="36">
        <f t="shared" si="12"/>
        <v>0</v>
      </c>
      <c r="I99" s="37">
        <v>0</v>
      </c>
      <c r="J99" s="37">
        <v>0</v>
      </c>
      <c r="K99" s="37">
        <v>0</v>
      </c>
      <c r="L99" s="37">
        <v>0</v>
      </c>
      <c r="M99" s="36">
        <f t="shared" si="15"/>
        <v>0</v>
      </c>
      <c r="N99" s="37">
        <v>0</v>
      </c>
      <c r="O99" s="37">
        <v>0</v>
      </c>
      <c r="P99" s="37">
        <v>0</v>
      </c>
      <c r="Q99" s="37">
        <v>0</v>
      </c>
      <c r="R99" s="36">
        <f t="shared" si="18"/>
        <v>0</v>
      </c>
      <c r="S99" s="37">
        <v>0</v>
      </c>
      <c r="T99" s="37">
        <v>0</v>
      </c>
      <c r="U99" s="37">
        <v>0</v>
      </c>
      <c r="V99" s="37">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44.25" customHeight="1" x14ac:dyDescent="0.25">
      <c r="A100" s="21" t="s">
        <v>427</v>
      </c>
      <c r="B100" s="4" t="s">
        <v>442</v>
      </c>
      <c r="C100" s="311"/>
      <c r="D100" s="311"/>
      <c r="E100" s="311"/>
      <c r="F100" s="180">
        <v>45292</v>
      </c>
      <c r="G100" s="264">
        <v>46387</v>
      </c>
      <c r="H100" s="36">
        <f t="shared" si="12"/>
        <v>15</v>
      </c>
      <c r="I100" s="37">
        <v>0</v>
      </c>
      <c r="J100" s="37">
        <v>0</v>
      </c>
      <c r="K100" s="37">
        <v>15</v>
      </c>
      <c r="L100" s="37">
        <v>0</v>
      </c>
      <c r="M100" s="36">
        <f>O100+P100</f>
        <v>15</v>
      </c>
      <c r="N100" s="37">
        <v>0</v>
      </c>
      <c r="O100" s="37">
        <v>0</v>
      </c>
      <c r="P100" s="37">
        <v>15</v>
      </c>
      <c r="Q100" s="37">
        <v>0</v>
      </c>
      <c r="R100" s="36">
        <f>T100+U100</f>
        <v>15</v>
      </c>
      <c r="S100" s="37">
        <v>0</v>
      </c>
      <c r="T100" s="37">
        <v>0</v>
      </c>
      <c r="U100" s="37">
        <v>15</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4.75" customHeight="1" x14ac:dyDescent="0.25">
      <c r="A101" s="21"/>
      <c r="B101" s="4" t="s">
        <v>679</v>
      </c>
      <c r="C101" s="304"/>
      <c r="D101" s="304"/>
      <c r="E101" s="304"/>
      <c r="F101" s="196" t="s">
        <v>396</v>
      </c>
      <c r="G101" s="194" t="s">
        <v>398</v>
      </c>
      <c r="H101" s="36"/>
      <c r="I101" s="37"/>
      <c r="J101" s="37"/>
      <c r="K101" s="37">
        <v>0</v>
      </c>
      <c r="L101" s="37"/>
      <c r="M101" s="36"/>
      <c r="N101" s="37"/>
      <c r="O101" s="37"/>
      <c r="P101" s="37"/>
      <c r="Q101" s="37"/>
      <c r="R101" s="36"/>
      <c r="S101" s="37"/>
      <c r="T101" s="37"/>
      <c r="U101" s="37"/>
      <c r="V101" s="37"/>
      <c r="W101" s="8"/>
      <c r="X101" s="8"/>
      <c r="Y101" s="8"/>
      <c r="Z101" s="8" t="s">
        <v>17</v>
      </c>
      <c r="AB101" s="8"/>
      <c r="AC101" s="8"/>
      <c r="AD101" s="8" t="s">
        <v>17</v>
      </c>
      <c r="AE101" s="8"/>
      <c r="AF101" s="8"/>
      <c r="AG101" s="8"/>
      <c r="AH101" s="8" t="s">
        <v>17</v>
      </c>
    </row>
    <row r="102" spans="1:38" s="2" customFormat="1" ht="72" customHeight="1" x14ac:dyDescent="0.25">
      <c r="A102" s="20" t="s">
        <v>203</v>
      </c>
      <c r="B102" s="13" t="s">
        <v>48</v>
      </c>
      <c r="C102" s="309" t="s">
        <v>769</v>
      </c>
      <c r="D102" s="309" t="s">
        <v>118</v>
      </c>
      <c r="E102" s="310" t="s">
        <v>15</v>
      </c>
      <c r="F102" s="178">
        <v>45292</v>
      </c>
      <c r="G102" s="179">
        <v>46387</v>
      </c>
      <c r="H102" s="258">
        <f>I102+J102+K102+L102</f>
        <v>9167</v>
      </c>
      <c r="I102" s="258">
        <v>0</v>
      </c>
      <c r="J102" s="258">
        <v>0</v>
      </c>
      <c r="K102" s="258">
        <f>K103+K104+K105</f>
        <v>9167</v>
      </c>
      <c r="L102" s="36">
        <v>0</v>
      </c>
      <c r="M102" s="36">
        <f>N102+O102+P102+Q102</f>
        <v>9168.2999999999993</v>
      </c>
      <c r="N102" s="36">
        <v>0</v>
      </c>
      <c r="O102" s="36">
        <v>0</v>
      </c>
      <c r="P102" s="36">
        <f>P103+P104+P105</f>
        <v>9168.2999999999993</v>
      </c>
      <c r="Q102" s="36">
        <v>0</v>
      </c>
      <c r="R102" s="36">
        <f>S102+T102+U102+V102</f>
        <v>9131.4</v>
      </c>
      <c r="S102" s="36">
        <v>0</v>
      </c>
      <c r="T102" s="36">
        <v>0</v>
      </c>
      <c r="U102" s="36">
        <f>U103+U104+U105</f>
        <v>9131.4</v>
      </c>
      <c r="V102" s="36">
        <v>0</v>
      </c>
      <c r="W102" s="6" t="s">
        <v>17</v>
      </c>
      <c r="X102" s="6" t="s">
        <v>17</v>
      </c>
      <c r="Y102" s="6" t="s">
        <v>17</v>
      </c>
      <c r="Z102" s="6" t="s">
        <v>17</v>
      </c>
      <c r="AA102" s="6" t="s">
        <v>17</v>
      </c>
      <c r="AB102" s="6" t="s">
        <v>17</v>
      </c>
      <c r="AC102" s="6" t="s">
        <v>17</v>
      </c>
      <c r="AD102" s="6" t="s">
        <v>17</v>
      </c>
      <c r="AE102" s="6" t="s">
        <v>17</v>
      </c>
      <c r="AF102" s="6" t="s">
        <v>17</v>
      </c>
      <c r="AG102" s="6" t="s">
        <v>17</v>
      </c>
      <c r="AH102" s="6" t="s">
        <v>17</v>
      </c>
    </row>
    <row r="103" spans="1:38" s="3" customFormat="1" ht="123" customHeight="1" x14ac:dyDescent="0.25">
      <c r="A103" s="21" t="s">
        <v>227</v>
      </c>
      <c r="B103" s="4" t="s">
        <v>768</v>
      </c>
      <c r="C103" s="309"/>
      <c r="D103" s="309"/>
      <c r="E103" s="311"/>
      <c r="F103" s="180">
        <v>45292</v>
      </c>
      <c r="G103" s="264">
        <v>46387</v>
      </c>
      <c r="H103" s="258">
        <f>I103+J103+K103+L103</f>
        <v>8267</v>
      </c>
      <c r="I103" s="259">
        <v>0</v>
      </c>
      <c r="J103" s="259">
        <v>0</v>
      </c>
      <c r="K103" s="259">
        <v>8267</v>
      </c>
      <c r="L103" s="37">
        <v>0</v>
      </c>
      <c r="M103" s="36">
        <f>N103+O103+P103+Q103</f>
        <v>8268.2999999999993</v>
      </c>
      <c r="N103" s="37">
        <v>0</v>
      </c>
      <c r="O103" s="37">
        <v>0</v>
      </c>
      <c r="P103" s="37">
        <v>8268.2999999999993</v>
      </c>
      <c r="Q103" s="37">
        <v>0</v>
      </c>
      <c r="R103" s="36">
        <v>0</v>
      </c>
      <c r="S103" s="37">
        <v>0</v>
      </c>
      <c r="T103" s="37">
        <v>0</v>
      </c>
      <c r="U103" s="37">
        <v>8267</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8.5" customHeight="1" x14ac:dyDescent="0.25">
      <c r="A104" s="21" t="s">
        <v>228</v>
      </c>
      <c r="B104" s="4" t="s">
        <v>49</v>
      </c>
      <c r="C104" s="309" t="s">
        <v>769</v>
      </c>
      <c r="D104" s="309" t="s">
        <v>118</v>
      </c>
      <c r="E104" s="311"/>
      <c r="F104" s="180">
        <v>45292</v>
      </c>
      <c r="G104" s="264">
        <v>46387</v>
      </c>
      <c r="H104" s="258">
        <f>I104+J104+K104+L104</f>
        <v>0</v>
      </c>
      <c r="I104" s="259">
        <v>0</v>
      </c>
      <c r="J104" s="259">
        <v>0</v>
      </c>
      <c r="K104" s="259">
        <v>0</v>
      </c>
      <c r="L104" s="37">
        <v>0</v>
      </c>
      <c r="M104" s="36">
        <f>N104+O104+P104+Q104</f>
        <v>0</v>
      </c>
      <c r="N104" s="37">
        <v>0</v>
      </c>
      <c r="O104" s="37">
        <v>0</v>
      </c>
      <c r="P104" s="37">
        <v>0</v>
      </c>
      <c r="Q104" s="37">
        <v>0</v>
      </c>
      <c r="R104" s="36">
        <f>S104+T104+U104+V104</f>
        <v>0</v>
      </c>
      <c r="S104" s="37">
        <v>0</v>
      </c>
      <c r="T104" s="37">
        <v>0</v>
      </c>
      <c r="U104" s="37">
        <v>0</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75.75" customHeight="1" x14ac:dyDescent="0.25">
      <c r="A105" s="21" t="s">
        <v>428</v>
      </c>
      <c r="B105" s="4" t="s">
        <v>50</v>
      </c>
      <c r="C105" s="309"/>
      <c r="D105" s="309"/>
      <c r="E105" s="311"/>
      <c r="F105" s="180">
        <v>45292</v>
      </c>
      <c r="G105" s="264">
        <v>46387</v>
      </c>
      <c r="H105" s="258">
        <f>I105+J105+K105+L105</f>
        <v>900</v>
      </c>
      <c r="I105" s="259">
        <v>0</v>
      </c>
      <c r="J105" s="259">
        <v>0</v>
      </c>
      <c r="K105" s="259">
        <v>900</v>
      </c>
      <c r="L105" s="37">
        <v>0</v>
      </c>
      <c r="M105" s="36">
        <f>N105+O105+P105+Q105</f>
        <v>900</v>
      </c>
      <c r="N105" s="37">
        <v>0</v>
      </c>
      <c r="O105" s="37">
        <v>0</v>
      </c>
      <c r="P105" s="37">
        <v>900</v>
      </c>
      <c r="Q105" s="37">
        <v>0</v>
      </c>
      <c r="R105" s="36">
        <f>S105+T105+U105+V105</f>
        <v>864.4</v>
      </c>
      <c r="S105" s="37">
        <v>0</v>
      </c>
      <c r="T105" s="37">
        <v>0</v>
      </c>
      <c r="U105" s="37">
        <v>864.4</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6.25" customHeight="1" x14ac:dyDescent="0.25">
      <c r="A106" s="21"/>
      <c r="B106" s="4" t="s">
        <v>437</v>
      </c>
      <c r="C106" s="195"/>
      <c r="D106" s="195"/>
      <c r="E106" s="304"/>
      <c r="F106" s="196" t="s">
        <v>396</v>
      </c>
      <c r="G106" s="194" t="s">
        <v>398</v>
      </c>
      <c r="H106" s="258"/>
      <c r="I106" s="259"/>
      <c r="J106" s="259"/>
      <c r="K106" s="259"/>
      <c r="L106" s="37"/>
      <c r="M106" s="36"/>
      <c r="N106" s="37"/>
      <c r="O106" s="37"/>
      <c r="P106" s="37"/>
      <c r="Q106" s="37"/>
      <c r="R106" s="36"/>
      <c r="S106" s="37"/>
      <c r="T106" s="37"/>
      <c r="U106" s="37"/>
      <c r="V106" s="37"/>
      <c r="W106" s="8"/>
      <c r="X106" s="8"/>
      <c r="Y106" s="8"/>
      <c r="Z106" s="8" t="s">
        <v>17</v>
      </c>
      <c r="AB106" s="8"/>
      <c r="AC106" s="8"/>
      <c r="AD106" s="8" t="s">
        <v>17</v>
      </c>
      <c r="AE106" s="8"/>
      <c r="AF106" s="8"/>
      <c r="AG106" s="8"/>
      <c r="AH106" s="8" t="s">
        <v>17</v>
      </c>
    </row>
    <row r="107" spans="1:38" s="7" customFormat="1" ht="33.75" customHeight="1" x14ac:dyDescent="0.25">
      <c r="A107" s="330" t="s">
        <v>60</v>
      </c>
      <c r="B107" s="331"/>
      <c r="C107" s="331"/>
      <c r="D107" s="332"/>
      <c r="E107" s="110"/>
      <c r="F107" s="52"/>
      <c r="G107" s="53"/>
      <c r="H107" s="40">
        <f>J107+K107</f>
        <v>44830.8</v>
      </c>
      <c r="I107" s="40">
        <f t="shared" ref="I107:Q107" si="21">I64+I82+I88+I96+I102</f>
        <v>0</v>
      </c>
      <c r="J107" s="40">
        <f t="shared" si="21"/>
        <v>0</v>
      </c>
      <c r="K107" s="40">
        <f>K64+K82+K88+K96+K102</f>
        <v>44830.8</v>
      </c>
      <c r="L107" s="40">
        <f t="shared" si="21"/>
        <v>0</v>
      </c>
      <c r="M107" s="40">
        <f>O107+P107</f>
        <v>45234.7</v>
      </c>
      <c r="N107" s="40">
        <f t="shared" si="21"/>
        <v>0</v>
      </c>
      <c r="O107" s="40">
        <f t="shared" si="21"/>
        <v>0</v>
      </c>
      <c r="P107" s="40">
        <f>P64+P82+P88+P96+P102</f>
        <v>45234.7</v>
      </c>
      <c r="Q107" s="40">
        <f t="shared" si="21"/>
        <v>0</v>
      </c>
      <c r="R107" s="40">
        <f>T107+U107</f>
        <v>44807.9</v>
      </c>
      <c r="S107" s="40">
        <f t="shared" ref="S107:V107" si="22">S64+S82+S88+S96+S102</f>
        <v>0</v>
      </c>
      <c r="T107" s="40">
        <f t="shared" si="22"/>
        <v>0</v>
      </c>
      <c r="U107" s="40">
        <f t="shared" si="22"/>
        <v>44807.9</v>
      </c>
      <c r="V107" s="40">
        <f t="shared" si="22"/>
        <v>0</v>
      </c>
      <c r="W107" s="22"/>
      <c r="X107" s="22"/>
      <c r="Y107" s="22"/>
      <c r="Z107" s="22"/>
      <c r="AA107" s="22"/>
      <c r="AB107" s="22"/>
      <c r="AC107" s="22"/>
      <c r="AD107" s="22"/>
      <c r="AE107" s="22"/>
      <c r="AF107" s="22"/>
      <c r="AG107" s="22"/>
      <c r="AH107" s="18"/>
      <c r="AI107" s="234"/>
      <c r="AL107" s="234"/>
    </row>
    <row r="108" spans="1:38" s="51" customFormat="1" ht="31.5" customHeight="1" x14ac:dyDescent="0.25">
      <c r="A108" s="364" t="s">
        <v>452</v>
      </c>
      <c r="B108" s="365"/>
      <c r="C108" s="365"/>
      <c r="D108" s="365"/>
      <c r="E108" s="365"/>
      <c r="F108" s="365"/>
      <c r="G108" s="365"/>
      <c r="H108" s="365"/>
      <c r="I108" s="365"/>
      <c r="J108" s="365"/>
      <c r="K108" s="365"/>
      <c r="L108" s="365"/>
      <c r="M108" s="365"/>
      <c r="N108" s="365"/>
      <c r="O108" s="365"/>
      <c r="P108" s="365"/>
      <c r="Q108" s="365"/>
      <c r="R108" s="365"/>
      <c r="S108" s="365"/>
      <c r="T108" s="365"/>
      <c r="U108" s="365"/>
      <c r="V108" s="365"/>
      <c r="W108" s="365"/>
      <c r="X108" s="365"/>
      <c r="Y108" s="365"/>
      <c r="Z108" s="365"/>
      <c r="AA108" s="365"/>
      <c r="AB108" s="365"/>
      <c r="AC108" s="365"/>
      <c r="AD108" s="365"/>
      <c r="AE108" s="365"/>
      <c r="AF108" s="365"/>
      <c r="AG108" s="365"/>
      <c r="AH108" s="366"/>
    </row>
    <row r="109" spans="1:38" s="3" customFormat="1" ht="30" customHeight="1" x14ac:dyDescent="0.25">
      <c r="A109" s="349" t="s">
        <v>61</v>
      </c>
      <c r="B109" s="350"/>
      <c r="C109" s="350"/>
      <c r="D109" s="350"/>
      <c r="E109" s="350"/>
      <c r="F109" s="350"/>
      <c r="G109" s="350"/>
      <c r="H109" s="350"/>
      <c r="I109" s="350"/>
      <c r="J109" s="350"/>
      <c r="K109" s="350"/>
      <c r="L109" s="350"/>
      <c r="M109" s="350"/>
      <c r="N109" s="350"/>
      <c r="O109" s="350"/>
      <c r="P109" s="350"/>
      <c r="Q109" s="350"/>
      <c r="R109" s="350"/>
      <c r="S109" s="350"/>
      <c r="T109" s="350"/>
      <c r="U109" s="350"/>
      <c r="V109" s="350"/>
      <c r="W109" s="350"/>
      <c r="X109" s="350"/>
      <c r="Y109" s="350"/>
      <c r="Z109" s="350"/>
      <c r="AA109" s="350"/>
      <c r="AB109" s="350"/>
      <c r="AC109" s="350"/>
      <c r="AD109" s="350"/>
      <c r="AE109" s="350"/>
      <c r="AF109" s="350"/>
      <c r="AG109" s="350"/>
      <c r="AH109" s="351"/>
    </row>
    <row r="110" spans="1:38" s="2" customFormat="1" ht="63" x14ac:dyDescent="0.25">
      <c r="A110" s="19" t="s">
        <v>204</v>
      </c>
      <c r="B110" s="13" t="s">
        <v>51</v>
      </c>
      <c r="C110" s="310" t="s">
        <v>769</v>
      </c>
      <c r="D110" s="310" t="s">
        <v>143</v>
      </c>
      <c r="E110" s="310" t="s">
        <v>55</v>
      </c>
      <c r="F110" s="178">
        <v>45292</v>
      </c>
      <c r="G110" s="179">
        <v>46387</v>
      </c>
      <c r="H110" s="41"/>
      <c r="I110" s="41"/>
      <c r="J110" s="41"/>
      <c r="K110" s="41"/>
      <c r="L110" s="41"/>
      <c r="M110" s="41"/>
      <c r="N110" s="41"/>
      <c r="O110" s="41"/>
      <c r="P110" s="41"/>
      <c r="Q110" s="41"/>
      <c r="R110" s="41"/>
      <c r="S110" s="41"/>
      <c r="T110" s="41"/>
      <c r="U110" s="41"/>
      <c r="V110" s="41"/>
      <c r="W110" s="6" t="s">
        <v>17</v>
      </c>
      <c r="X110" s="6" t="s">
        <v>17</v>
      </c>
      <c r="Y110" s="6" t="s">
        <v>17</v>
      </c>
      <c r="Z110" s="6" t="s">
        <v>17</v>
      </c>
      <c r="AA110" s="6" t="s">
        <v>17</v>
      </c>
      <c r="AB110" s="6" t="s">
        <v>17</v>
      </c>
      <c r="AC110" s="6" t="s">
        <v>17</v>
      </c>
      <c r="AD110" s="6" t="s">
        <v>17</v>
      </c>
      <c r="AE110" s="6" t="s">
        <v>17</v>
      </c>
      <c r="AF110" s="6" t="s">
        <v>17</v>
      </c>
      <c r="AG110" s="6" t="s">
        <v>17</v>
      </c>
      <c r="AH110" s="6" t="s">
        <v>17</v>
      </c>
    </row>
    <row r="111" spans="1:38" s="3" customFormat="1" ht="54.75" customHeight="1" x14ac:dyDescent="0.25">
      <c r="A111" s="107" t="s">
        <v>205</v>
      </c>
      <c r="B111" s="4" t="s">
        <v>229</v>
      </c>
      <c r="C111" s="311"/>
      <c r="D111" s="311"/>
      <c r="E111" s="311"/>
      <c r="F111" s="180">
        <v>45292</v>
      </c>
      <c r="G111" s="264">
        <v>46387</v>
      </c>
      <c r="H111" s="38"/>
      <c r="I111" s="38"/>
      <c r="J111" s="38"/>
      <c r="K111" s="38"/>
      <c r="L111" s="38"/>
      <c r="M111" s="38"/>
      <c r="N111" s="38"/>
      <c r="O111" s="38"/>
      <c r="P111" s="38"/>
      <c r="Q111" s="38"/>
      <c r="R111" s="38"/>
      <c r="S111" s="38"/>
      <c r="T111" s="38"/>
      <c r="U111" s="38"/>
      <c r="V111" s="38"/>
      <c r="W111" s="8" t="s">
        <v>17</v>
      </c>
      <c r="X111" s="8" t="s">
        <v>17</v>
      </c>
      <c r="Y111" s="8" t="s">
        <v>17</v>
      </c>
      <c r="Z111" s="8" t="s">
        <v>17</v>
      </c>
      <c r="AA111" s="8" t="s">
        <v>17</v>
      </c>
      <c r="AB111" s="8" t="s">
        <v>17</v>
      </c>
      <c r="AC111" s="8" t="s">
        <v>17</v>
      </c>
      <c r="AD111" s="8" t="s">
        <v>17</v>
      </c>
      <c r="AE111" s="8" t="s">
        <v>17</v>
      </c>
      <c r="AF111" s="8" t="s">
        <v>17</v>
      </c>
      <c r="AG111" s="8" t="s">
        <v>17</v>
      </c>
      <c r="AH111" s="8" t="s">
        <v>17</v>
      </c>
    </row>
    <row r="112" spans="1:38" s="3" customFormat="1" ht="267" customHeight="1" x14ac:dyDescent="0.25">
      <c r="A112" s="195" t="s">
        <v>206</v>
      </c>
      <c r="B112" s="4" t="s">
        <v>230</v>
      </c>
      <c r="C112" s="304"/>
      <c r="D112" s="304"/>
      <c r="E112" s="304"/>
      <c r="F112" s="180">
        <v>45292</v>
      </c>
      <c r="G112" s="264">
        <v>46387</v>
      </c>
      <c r="H112" s="38"/>
      <c r="I112" s="38"/>
      <c r="J112" s="38"/>
      <c r="K112" s="38"/>
      <c r="L112" s="38"/>
      <c r="M112" s="38"/>
      <c r="N112" s="38"/>
      <c r="O112" s="38"/>
      <c r="P112" s="38"/>
      <c r="Q112" s="38"/>
      <c r="R112" s="38"/>
      <c r="S112" s="38"/>
      <c r="T112" s="38"/>
      <c r="U112" s="38"/>
      <c r="V112" s="38"/>
      <c r="W112" s="8" t="s">
        <v>17</v>
      </c>
      <c r="X112" s="8" t="s">
        <v>17</v>
      </c>
      <c r="Y112" s="8" t="s">
        <v>17</v>
      </c>
      <c r="Z112" s="8" t="s">
        <v>17</v>
      </c>
      <c r="AA112" s="8" t="s">
        <v>17</v>
      </c>
      <c r="AB112" s="8" t="s">
        <v>17</v>
      </c>
      <c r="AC112" s="8" t="s">
        <v>17</v>
      </c>
      <c r="AD112" s="8" t="s">
        <v>17</v>
      </c>
      <c r="AE112" s="8" t="s">
        <v>17</v>
      </c>
      <c r="AF112" s="8" t="s">
        <v>17</v>
      </c>
      <c r="AG112" s="8" t="s">
        <v>17</v>
      </c>
      <c r="AH112" s="8" t="s">
        <v>17</v>
      </c>
    </row>
    <row r="113" spans="1:34" s="3" customFormat="1" ht="54.75" customHeight="1" x14ac:dyDescent="0.25">
      <c r="A113" s="112"/>
      <c r="B113" s="4" t="s">
        <v>680</v>
      </c>
      <c r="C113" s="19"/>
      <c r="D113" s="19"/>
      <c r="E113" s="112"/>
      <c r="F113" s="323" t="s">
        <v>397</v>
      </c>
      <c r="G113" s="324"/>
      <c r="H113" s="38"/>
      <c r="I113" s="38"/>
      <c r="J113" s="38"/>
      <c r="K113" s="38"/>
      <c r="L113" s="38"/>
      <c r="M113" s="38"/>
      <c r="N113" s="38"/>
      <c r="O113" s="38"/>
      <c r="P113" s="38"/>
      <c r="Q113" s="38"/>
      <c r="R113" s="38"/>
      <c r="S113" s="38"/>
      <c r="T113" s="38"/>
      <c r="U113" s="38"/>
      <c r="V113" s="38"/>
      <c r="W113" s="8"/>
      <c r="X113" s="8"/>
      <c r="Y113" s="8"/>
      <c r="Z113" s="8" t="s">
        <v>17</v>
      </c>
      <c r="AA113" s="8"/>
      <c r="AB113" s="8"/>
      <c r="AC113" s="8"/>
      <c r="AD113" s="8" t="s">
        <v>17</v>
      </c>
      <c r="AE113" s="8"/>
      <c r="AF113" s="8"/>
      <c r="AG113" s="8"/>
      <c r="AH113" s="8" t="s">
        <v>17</v>
      </c>
    </row>
    <row r="114" spans="1:34" s="3" customFormat="1" ht="162.75" customHeight="1" x14ac:dyDescent="0.25">
      <c r="A114" s="19" t="s">
        <v>207</v>
      </c>
      <c r="B114" s="150" t="s">
        <v>641</v>
      </c>
      <c r="C114" s="291" t="s">
        <v>769</v>
      </c>
      <c r="D114" s="223" t="s">
        <v>143</v>
      </c>
      <c r="E114" s="272"/>
      <c r="F114" s="275"/>
      <c r="G114" s="276"/>
      <c r="H114" s="277">
        <f>K114</f>
        <v>200</v>
      </c>
      <c r="I114" s="277"/>
      <c r="J114" s="277"/>
      <c r="K114" s="277">
        <v>200</v>
      </c>
      <c r="L114" s="278"/>
      <c r="M114" s="279">
        <f>P114</f>
        <v>0</v>
      </c>
      <c r="N114" s="278"/>
      <c r="O114" s="278"/>
      <c r="P114" s="277">
        <v>0</v>
      </c>
      <c r="Q114" s="277"/>
      <c r="R114" s="277">
        <f>U114</f>
        <v>0</v>
      </c>
      <c r="S114" s="277"/>
      <c r="T114" s="277"/>
      <c r="U114" s="277">
        <v>0</v>
      </c>
      <c r="V114" s="38"/>
      <c r="W114" s="8"/>
      <c r="X114" s="8"/>
      <c r="Y114" s="8"/>
      <c r="Z114" s="8"/>
      <c r="AA114" s="8"/>
      <c r="AB114" s="8"/>
      <c r="AC114" s="8"/>
      <c r="AD114" s="8"/>
      <c r="AE114" s="8"/>
      <c r="AF114" s="8"/>
      <c r="AG114" s="8"/>
      <c r="AH114" s="8"/>
    </row>
    <row r="115" spans="1:34" s="3" customFormat="1" ht="0.75" hidden="1" customHeight="1" x14ac:dyDescent="0.25">
      <c r="A115" s="107"/>
      <c r="B115" s="4"/>
      <c r="C115" s="19"/>
      <c r="D115" s="19"/>
      <c r="E115" s="263"/>
      <c r="F115" s="180"/>
      <c r="G115" s="264"/>
      <c r="H115" s="97">
        <v>0</v>
      </c>
      <c r="I115" s="97"/>
      <c r="J115" s="97"/>
      <c r="K115" s="97">
        <v>0</v>
      </c>
      <c r="L115" s="38"/>
      <c r="M115" s="97">
        <v>0</v>
      </c>
      <c r="N115" s="38"/>
      <c r="O115" s="38"/>
      <c r="P115" s="97">
        <v>0</v>
      </c>
      <c r="Q115" s="97"/>
      <c r="R115" s="97">
        <v>0</v>
      </c>
      <c r="S115" s="97"/>
      <c r="T115" s="97"/>
      <c r="U115" s="97">
        <v>0</v>
      </c>
      <c r="V115" s="38"/>
      <c r="W115" s="8"/>
      <c r="X115" s="8"/>
      <c r="Y115" s="8"/>
      <c r="Z115" s="8"/>
      <c r="AA115" s="8"/>
      <c r="AB115" s="8"/>
      <c r="AC115" s="8"/>
      <c r="AD115" s="8"/>
      <c r="AE115" s="8"/>
      <c r="AF115" s="8"/>
      <c r="AG115" s="8"/>
      <c r="AH115" s="8"/>
    </row>
    <row r="116" spans="1:34" s="3" customFormat="1" ht="60.75" hidden="1" customHeight="1" x14ac:dyDescent="0.25">
      <c r="A116" s="263"/>
      <c r="B116" s="4"/>
      <c r="C116" s="19"/>
      <c r="D116" s="19"/>
      <c r="E116" s="263"/>
      <c r="F116" s="180"/>
      <c r="G116" s="264"/>
      <c r="H116" s="38"/>
      <c r="I116" s="38"/>
      <c r="J116" s="38"/>
      <c r="K116" s="38"/>
      <c r="L116" s="38"/>
      <c r="M116" s="38"/>
      <c r="N116" s="38"/>
      <c r="O116" s="38"/>
      <c r="P116" s="38"/>
      <c r="Q116" s="38"/>
      <c r="R116" s="38"/>
      <c r="S116" s="38"/>
      <c r="T116" s="38"/>
      <c r="U116" s="38"/>
      <c r="V116" s="38"/>
      <c r="W116" s="8"/>
      <c r="X116" s="8"/>
      <c r="Y116" s="8"/>
      <c r="Z116" s="8"/>
      <c r="AA116" s="8"/>
      <c r="AB116" s="8"/>
      <c r="AC116" s="8"/>
      <c r="AD116" s="8"/>
      <c r="AE116" s="8"/>
      <c r="AF116" s="8"/>
      <c r="AG116" s="8"/>
      <c r="AH116" s="8"/>
    </row>
    <row r="117" spans="1:34" s="3" customFormat="1" ht="33" customHeight="1" x14ac:dyDescent="0.25">
      <c r="A117" s="349" t="s">
        <v>543</v>
      </c>
      <c r="B117" s="362"/>
      <c r="C117" s="362"/>
      <c r="D117" s="362"/>
      <c r="E117" s="362"/>
      <c r="F117" s="362"/>
      <c r="G117" s="362"/>
      <c r="H117" s="362"/>
      <c r="I117" s="362"/>
      <c r="J117" s="362"/>
      <c r="K117" s="362"/>
      <c r="L117" s="362"/>
      <c r="M117" s="362"/>
      <c r="N117" s="362"/>
      <c r="O117" s="362"/>
      <c r="P117" s="362"/>
      <c r="Q117" s="362"/>
      <c r="R117" s="362"/>
      <c r="S117" s="362"/>
      <c r="T117" s="362"/>
      <c r="U117" s="362"/>
      <c r="V117" s="362"/>
      <c r="W117" s="362"/>
      <c r="X117" s="362"/>
      <c r="Y117" s="362"/>
      <c r="Z117" s="362"/>
      <c r="AA117" s="362"/>
      <c r="AB117" s="362"/>
      <c r="AC117" s="362"/>
      <c r="AD117" s="362"/>
      <c r="AE117" s="362"/>
      <c r="AF117" s="362"/>
      <c r="AG117" s="362"/>
      <c r="AH117" s="363"/>
    </row>
    <row r="118" spans="1:34" s="2" customFormat="1" ht="52.5" customHeight="1" x14ac:dyDescent="0.25">
      <c r="A118" s="20" t="s">
        <v>208</v>
      </c>
      <c r="B118" s="150" t="s">
        <v>18</v>
      </c>
      <c r="C118" s="325" t="s">
        <v>769</v>
      </c>
      <c r="D118" s="325" t="s">
        <v>143</v>
      </c>
      <c r="E118" s="325" t="s">
        <v>56</v>
      </c>
      <c r="F118" s="275">
        <v>45292</v>
      </c>
      <c r="G118" s="276">
        <v>46387</v>
      </c>
      <c r="H118" s="209">
        <f t="shared" ref="H118:V118" si="23">H119</f>
        <v>300</v>
      </c>
      <c r="I118" s="209">
        <f t="shared" si="23"/>
        <v>0</v>
      </c>
      <c r="J118" s="209">
        <f t="shared" si="23"/>
        <v>0</v>
      </c>
      <c r="K118" s="209">
        <v>300</v>
      </c>
      <c r="L118" s="209">
        <f t="shared" si="23"/>
        <v>0</v>
      </c>
      <c r="M118" s="209">
        <f t="shared" si="23"/>
        <v>300</v>
      </c>
      <c r="N118" s="209">
        <f t="shared" si="23"/>
        <v>0</v>
      </c>
      <c r="O118" s="209">
        <f t="shared" si="23"/>
        <v>0</v>
      </c>
      <c r="P118" s="209">
        <f>P119</f>
        <v>300</v>
      </c>
      <c r="Q118" s="209">
        <f t="shared" si="23"/>
        <v>0</v>
      </c>
      <c r="R118" s="209">
        <f t="shared" si="23"/>
        <v>300</v>
      </c>
      <c r="S118" s="209">
        <f t="shared" si="23"/>
        <v>0</v>
      </c>
      <c r="T118" s="209">
        <f t="shared" si="23"/>
        <v>0</v>
      </c>
      <c r="U118" s="209">
        <f>U119</f>
        <v>300</v>
      </c>
      <c r="V118" s="34">
        <f t="shared" si="23"/>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223</v>
      </c>
      <c r="B119" s="117" t="s">
        <v>58</v>
      </c>
      <c r="C119" s="326"/>
      <c r="D119" s="326"/>
      <c r="E119" s="326"/>
      <c r="F119" s="280">
        <v>45292</v>
      </c>
      <c r="G119" s="281">
        <v>46387</v>
      </c>
      <c r="H119" s="209">
        <f>I119+J119+K119</f>
        <v>300</v>
      </c>
      <c r="I119" s="213">
        <v>0</v>
      </c>
      <c r="J119" s="213">
        <v>0</v>
      </c>
      <c r="K119" s="213">
        <v>300</v>
      </c>
      <c r="L119" s="213">
        <v>0</v>
      </c>
      <c r="M119" s="209">
        <f>N119+O119+P119</f>
        <v>300</v>
      </c>
      <c r="N119" s="213">
        <v>0</v>
      </c>
      <c r="O119" s="213">
        <v>0</v>
      </c>
      <c r="P119" s="213">
        <v>300</v>
      </c>
      <c r="Q119" s="213">
        <v>0</v>
      </c>
      <c r="R119" s="209">
        <f>S119+T119+U119</f>
        <v>300</v>
      </c>
      <c r="S119" s="213">
        <v>0</v>
      </c>
      <c r="T119" s="213">
        <v>0</v>
      </c>
      <c r="U119" s="213">
        <v>300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209</v>
      </c>
      <c r="B120" s="117" t="s">
        <v>231</v>
      </c>
      <c r="C120" s="326"/>
      <c r="D120" s="326"/>
      <c r="E120" s="326"/>
      <c r="F120" s="280">
        <v>45292</v>
      </c>
      <c r="G120" s="281">
        <v>46387</v>
      </c>
      <c r="H120" s="209"/>
      <c r="I120" s="213"/>
      <c r="J120" s="213"/>
      <c r="K120" s="213"/>
      <c r="L120" s="213"/>
      <c r="M120" s="209"/>
      <c r="N120" s="213"/>
      <c r="O120" s="213"/>
      <c r="P120" s="213"/>
      <c r="Q120" s="213"/>
      <c r="R120" s="209"/>
      <c r="S120" s="213"/>
      <c r="T120" s="213"/>
      <c r="U120" s="213"/>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117" t="s">
        <v>681</v>
      </c>
      <c r="C121" s="327"/>
      <c r="D121" s="327"/>
      <c r="E121" s="327"/>
      <c r="F121" s="280">
        <v>45292</v>
      </c>
      <c r="G121" s="281">
        <v>46387</v>
      </c>
      <c r="H121" s="213"/>
      <c r="I121" s="213"/>
      <c r="J121" s="213"/>
      <c r="K121" s="213"/>
      <c r="L121" s="213"/>
      <c r="M121" s="213"/>
      <c r="N121" s="213"/>
      <c r="O121" s="213"/>
      <c r="P121" s="213"/>
      <c r="Q121" s="213"/>
      <c r="R121" s="213"/>
      <c r="S121" s="213"/>
      <c r="T121" s="213"/>
      <c r="U121" s="213"/>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90" t="s">
        <v>544</v>
      </c>
      <c r="B122" s="362"/>
      <c r="C122" s="362"/>
      <c r="D122" s="362"/>
      <c r="E122" s="362"/>
      <c r="F122" s="362"/>
      <c r="G122" s="362"/>
      <c r="H122" s="362"/>
      <c r="I122" s="362"/>
      <c r="J122" s="362"/>
      <c r="K122" s="362"/>
      <c r="L122" s="362"/>
      <c r="M122" s="362"/>
      <c r="N122" s="362"/>
      <c r="O122" s="362"/>
      <c r="P122" s="362"/>
      <c r="Q122" s="362"/>
      <c r="R122" s="362"/>
      <c r="S122" s="362"/>
      <c r="T122" s="362"/>
      <c r="U122" s="362"/>
      <c r="V122" s="362"/>
      <c r="W122" s="362"/>
      <c r="X122" s="362"/>
      <c r="Y122" s="362"/>
      <c r="Z122" s="362"/>
      <c r="AA122" s="362"/>
      <c r="AB122" s="362"/>
      <c r="AC122" s="362"/>
      <c r="AD122" s="362"/>
      <c r="AE122" s="362"/>
      <c r="AF122" s="362"/>
      <c r="AG122" s="362"/>
      <c r="AH122" s="363"/>
    </row>
    <row r="123" spans="1:34" s="2" customFormat="1" ht="78.75" customHeight="1" x14ac:dyDescent="0.25">
      <c r="A123" s="20" t="s">
        <v>210</v>
      </c>
      <c r="B123" s="13" t="s">
        <v>52</v>
      </c>
      <c r="C123" s="310" t="s">
        <v>769</v>
      </c>
      <c r="D123" s="310" t="s">
        <v>143</v>
      </c>
      <c r="E123" s="310" t="s">
        <v>121</v>
      </c>
      <c r="F123" s="178">
        <v>45292</v>
      </c>
      <c r="G123" s="179">
        <v>46387</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153</v>
      </c>
      <c r="B124" s="4" t="s">
        <v>245</v>
      </c>
      <c r="C124" s="311"/>
      <c r="D124" s="311"/>
      <c r="E124" s="311"/>
      <c r="F124" s="180">
        <v>45292</v>
      </c>
      <c r="G124" s="264">
        <v>46387</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154</v>
      </c>
      <c r="B125" s="4" t="s">
        <v>246</v>
      </c>
      <c r="C125" s="304"/>
      <c r="D125" s="304"/>
      <c r="E125" s="304"/>
      <c r="F125" s="180">
        <v>45292</v>
      </c>
      <c r="G125" s="264">
        <v>46387</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682</v>
      </c>
      <c r="C126" s="4"/>
      <c r="D126" s="4"/>
      <c r="E126" s="4"/>
      <c r="F126" s="180">
        <v>45292</v>
      </c>
      <c r="G126" s="264">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49" t="s">
        <v>545</v>
      </c>
      <c r="B127" s="362"/>
      <c r="C127" s="362"/>
      <c r="D127" s="362"/>
      <c r="E127" s="362"/>
      <c r="F127" s="362"/>
      <c r="G127" s="362"/>
      <c r="H127" s="362"/>
      <c r="I127" s="362"/>
      <c r="J127" s="362"/>
      <c r="K127" s="362"/>
      <c r="L127" s="362"/>
      <c r="M127" s="362"/>
      <c r="N127" s="362"/>
      <c r="O127" s="362"/>
      <c r="P127" s="362"/>
      <c r="Q127" s="362"/>
      <c r="R127" s="362"/>
      <c r="S127" s="362"/>
      <c r="T127" s="362"/>
      <c r="U127" s="362"/>
      <c r="V127" s="362"/>
      <c r="W127" s="362"/>
      <c r="X127" s="362"/>
      <c r="Y127" s="362"/>
      <c r="Z127" s="362"/>
      <c r="AA127" s="362"/>
      <c r="AB127" s="362"/>
      <c r="AC127" s="362"/>
      <c r="AD127" s="362"/>
      <c r="AE127" s="362"/>
      <c r="AF127" s="362"/>
      <c r="AG127" s="362"/>
      <c r="AH127" s="363"/>
    </row>
    <row r="128" spans="1:34" s="2" customFormat="1" ht="63" x14ac:dyDescent="0.25">
      <c r="A128" s="20" t="s">
        <v>116</v>
      </c>
      <c r="B128" s="13" t="s">
        <v>53</v>
      </c>
      <c r="C128" s="310" t="s">
        <v>769</v>
      </c>
      <c r="D128" s="310" t="s">
        <v>143</v>
      </c>
      <c r="E128" s="310" t="s">
        <v>57</v>
      </c>
      <c r="F128" s="178">
        <v>45292</v>
      </c>
      <c r="G128" s="179">
        <v>46387</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122</v>
      </c>
      <c r="B129" s="4" t="s">
        <v>232</v>
      </c>
      <c r="C129" s="311"/>
      <c r="D129" s="311"/>
      <c r="E129" s="311"/>
      <c r="F129" s="180">
        <v>45292</v>
      </c>
      <c r="G129" s="264">
        <v>46387</v>
      </c>
      <c r="H129" s="38"/>
      <c r="I129" s="38"/>
      <c r="J129" s="38"/>
      <c r="K129" s="38"/>
      <c r="L129" s="38"/>
      <c r="M129" s="38"/>
      <c r="N129" s="38"/>
      <c r="O129" s="38"/>
      <c r="P129" s="38"/>
      <c r="Q129" s="38"/>
      <c r="R129" s="38"/>
      <c r="S129" s="38"/>
      <c r="T129" s="38"/>
      <c r="U129" s="38"/>
      <c r="V129" s="38"/>
      <c r="W129" s="108" t="s">
        <v>17</v>
      </c>
      <c r="X129" s="109" t="s">
        <v>17</v>
      </c>
      <c r="Y129" s="109" t="s">
        <v>17</v>
      </c>
      <c r="Z129" s="109" t="s">
        <v>17</v>
      </c>
      <c r="AA129" s="109" t="s">
        <v>17</v>
      </c>
      <c r="AB129" s="109" t="s">
        <v>17</v>
      </c>
      <c r="AC129" s="109" t="s">
        <v>17</v>
      </c>
      <c r="AD129" s="109" t="s">
        <v>17</v>
      </c>
      <c r="AE129" s="109" t="s">
        <v>17</v>
      </c>
      <c r="AF129" s="109" t="s">
        <v>17</v>
      </c>
      <c r="AG129" s="109" t="s">
        <v>17</v>
      </c>
      <c r="AH129" s="109" t="s">
        <v>17</v>
      </c>
    </row>
    <row r="130" spans="1:34" s="3" customFormat="1" ht="72.75" customHeight="1" x14ac:dyDescent="0.25">
      <c r="A130" s="21" t="s">
        <v>123</v>
      </c>
      <c r="B130" s="4" t="s">
        <v>233</v>
      </c>
      <c r="C130" s="311"/>
      <c r="D130" s="311"/>
      <c r="E130" s="311"/>
      <c r="F130" s="180">
        <v>45292</v>
      </c>
      <c r="G130" s="264">
        <v>46387</v>
      </c>
      <c r="H130" s="38"/>
      <c r="I130" s="38"/>
      <c r="J130" s="38"/>
      <c r="K130" s="38"/>
      <c r="L130" s="38"/>
      <c r="M130" s="38"/>
      <c r="N130" s="38"/>
      <c r="O130" s="38"/>
      <c r="P130" s="38"/>
      <c r="Q130" s="38"/>
      <c r="R130" s="38"/>
      <c r="S130" s="38"/>
      <c r="T130" s="38"/>
      <c r="U130" s="38"/>
      <c r="V130" s="38"/>
      <c r="W130" s="108" t="s">
        <v>17</v>
      </c>
      <c r="X130" s="109" t="s">
        <v>17</v>
      </c>
      <c r="Y130" s="109" t="s">
        <v>17</v>
      </c>
      <c r="Z130" s="109" t="s">
        <v>17</v>
      </c>
      <c r="AA130" s="109" t="s">
        <v>17</v>
      </c>
      <c r="AB130" s="109" t="s">
        <v>17</v>
      </c>
      <c r="AC130" s="109" t="s">
        <v>17</v>
      </c>
      <c r="AD130" s="109" t="s">
        <v>17</v>
      </c>
      <c r="AE130" s="109" t="s">
        <v>17</v>
      </c>
      <c r="AF130" s="109" t="s">
        <v>17</v>
      </c>
      <c r="AG130" s="109" t="s">
        <v>17</v>
      </c>
      <c r="AH130" s="109" t="s">
        <v>17</v>
      </c>
    </row>
    <row r="131" spans="1:34" s="3" customFormat="1" ht="186" customHeight="1" x14ac:dyDescent="0.25">
      <c r="A131" s="8"/>
      <c r="B131" s="4" t="s">
        <v>683</v>
      </c>
      <c r="C131" s="304"/>
      <c r="D131" s="304"/>
      <c r="E131" s="304"/>
      <c r="F131" s="54" t="s">
        <v>396</v>
      </c>
      <c r="G131" s="55" t="s">
        <v>399</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09" t="s">
        <v>17</v>
      </c>
      <c r="AE131" s="8"/>
      <c r="AF131" s="8"/>
      <c r="AG131" s="8"/>
      <c r="AH131" s="109" t="s">
        <v>17</v>
      </c>
    </row>
    <row r="132" spans="1:34" s="3" customFormat="1" ht="42.75" customHeight="1" x14ac:dyDescent="0.25">
      <c r="A132" s="349" t="s">
        <v>546</v>
      </c>
      <c r="B132" s="362"/>
      <c r="C132" s="362"/>
      <c r="D132" s="362"/>
      <c r="E132" s="362"/>
      <c r="F132" s="362"/>
      <c r="G132" s="362"/>
      <c r="H132" s="362"/>
      <c r="I132" s="362"/>
      <c r="J132" s="362"/>
      <c r="K132" s="362"/>
      <c r="L132" s="362"/>
      <c r="M132" s="362"/>
      <c r="N132" s="362"/>
      <c r="O132" s="362"/>
      <c r="P132" s="362"/>
      <c r="Q132" s="362"/>
      <c r="R132" s="362"/>
      <c r="S132" s="362"/>
      <c r="T132" s="362"/>
      <c r="U132" s="362"/>
      <c r="V132" s="362"/>
      <c r="W132" s="362"/>
      <c r="X132" s="362"/>
      <c r="Y132" s="362"/>
      <c r="Z132" s="362"/>
      <c r="AA132" s="362"/>
      <c r="AB132" s="362"/>
      <c r="AC132" s="362"/>
      <c r="AD132" s="362"/>
      <c r="AE132" s="362"/>
      <c r="AF132" s="362"/>
      <c r="AG132" s="362"/>
      <c r="AH132" s="363"/>
    </row>
    <row r="133" spans="1:34" s="210" customFormat="1" ht="80.25" customHeight="1" x14ac:dyDescent="0.25">
      <c r="A133" s="95" t="s">
        <v>117</v>
      </c>
      <c r="B133" s="150" t="s">
        <v>19</v>
      </c>
      <c r="C133" s="361" t="s">
        <v>769</v>
      </c>
      <c r="D133" s="361" t="s">
        <v>522</v>
      </c>
      <c r="E133" s="325" t="s">
        <v>158</v>
      </c>
      <c r="F133" s="178">
        <v>45292</v>
      </c>
      <c r="G133" s="179">
        <v>46387</v>
      </c>
      <c r="H133" s="209">
        <f t="shared" ref="H133:H137" si="24">I133+J133+K133+L133</f>
        <v>134141.69999999998</v>
      </c>
      <c r="I133" s="209">
        <f>I134+I135+I136+I137</f>
        <v>0</v>
      </c>
      <c r="J133" s="209">
        <f t="shared" ref="J133:L133" si="25">J134+J135+J136+J137</f>
        <v>0</v>
      </c>
      <c r="K133" s="209">
        <f>K134+K135+K136+K137</f>
        <v>134141.69999999998</v>
      </c>
      <c r="L133" s="209">
        <f t="shared" si="25"/>
        <v>0</v>
      </c>
      <c r="M133" s="209">
        <f t="shared" ref="M133" si="26">N133+O133+P133+Q133</f>
        <v>136970</v>
      </c>
      <c r="N133" s="209">
        <f>N134+N135+N136+N137</f>
        <v>0</v>
      </c>
      <c r="O133" s="209">
        <f t="shared" ref="O133:Q133" si="27">O134+O135+O136+O137</f>
        <v>0</v>
      </c>
      <c r="P133" s="209">
        <f t="shared" si="27"/>
        <v>136970</v>
      </c>
      <c r="Q133" s="209">
        <f t="shared" si="27"/>
        <v>0</v>
      </c>
      <c r="R133" s="209">
        <f t="shared" ref="R133" si="28">S133+T133+U133+V133</f>
        <v>136896.29999999999</v>
      </c>
      <c r="S133" s="209">
        <f>S134+S135+S136+S137</f>
        <v>0</v>
      </c>
      <c r="T133" s="209">
        <f t="shared" ref="T133:V133" si="29">T134+T135+T136+T137</f>
        <v>0</v>
      </c>
      <c r="U133" s="209">
        <f t="shared" si="29"/>
        <v>136896.29999999999</v>
      </c>
      <c r="V133" s="209">
        <f t="shared" si="29"/>
        <v>0</v>
      </c>
      <c r="W133" s="208" t="s">
        <v>17</v>
      </c>
      <c r="X133" s="208" t="s">
        <v>17</v>
      </c>
      <c r="Y133" s="208" t="s">
        <v>17</v>
      </c>
      <c r="Z133" s="208" t="s">
        <v>17</v>
      </c>
      <c r="AA133" s="208" t="s">
        <v>17</v>
      </c>
      <c r="AB133" s="208" t="s">
        <v>17</v>
      </c>
      <c r="AC133" s="208" t="s">
        <v>17</v>
      </c>
      <c r="AD133" s="208" t="s">
        <v>17</v>
      </c>
      <c r="AE133" s="208" t="s">
        <v>17</v>
      </c>
      <c r="AF133" s="208" t="s">
        <v>17</v>
      </c>
      <c r="AG133" s="208" t="s">
        <v>17</v>
      </c>
      <c r="AH133" s="208" t="s">
        <v>17</v>
      </c>
    </row>
    <row r="134" spans="1:34" s="214" customFormat="1" ht="125.25" customHeight="1" x14ac:dyDescent="0.25">
      <c r="A134" s="211" t="s">
        <v>126</v>
      </c>
      <c r="B134" s="117" t="s">
        <v>128</v>
      </c>
      <c r="C134" s="361"/>
      <c r="D134" s="361"/>
      <c r="E134" s="326"/>
      <c r="F134" s="180">
        <v>45292</v>
      </c>
      <c r="G134" s="264">
        <v>46387</v>
      </c>
      <c r="H134" s="213">
        <f>J134+K134</f>
        <v>111461.9</v>
      </c>
      <c r="I134" s="213">
        <v>0</v>
      </c>
      <c r="J134" s="213">
        <v>0</v>
      </c>
      <c r="K134" s="213">
        <v>111461.9</v>
      </c>
      <c r="L134" s="213">
        <v>0</v>
      </c>
      <c r="M134" s="213">
        <f>O134+P134</f>
        <v>114460.3</v>
      </c>
      <c r="N134" s="213">
        <v>0</v>
      </c>
      <c r="O134" s="213">
        <v>0</v>
      </c>
      <c r="P134" s="213">
        <v>114460.3</v>
      </c>
      <c r="Q134" s="213">
        <v>0</v>
      </c>
      <c r="R134" s="213">
        <f>T134+U134</f>
        <v>114483.4</v>
      </c>
      <c r="S134" s="213">
        <v>0</v>
      </c>
      <c r="T134" s="213">
        <v>0</v>
      </c>
      <c r="U134" s="213">
        <v>114483.4</v>
      </c>
      <c r="V134" s="213">
        <v>0</v>
      </c>
      <c r="W134" s="212" t="s">
        <v>17</v>
      </c>
      <c r="X134" s="212" t="s">
        <v>17</v>
      </c>
      <c r="Y134" s="212" t="s">
        <v>17</v>
      </c>
      <c r="Z134" s="212" t="s">
        <v>17</v>
      </c>
      <c r="AA134" s="212" t="s">
        <v>17</v>
      </c>
      <c r="AB134" s="212" t="s">
        <v>17</v>
      </c>
      <c r="AC134" s="212" t="s">
        <v>17</v>
      </c>
      <c r="AD134" s="212" t="s">
        <v>17</v>
      </c>
      <c r="AE134" s="212" t="s">
        <v>17</v>
      </c>
      <c r="AF134" s="212" t="s">
        <v>17</v>
      </c>
      <c r="AG134" s="212" t="s">
        <v>17</v>
      </c>
      <c r="AH134" s="212" t="s">
        <v>17</v>
      </c>
    </row>
    <row r="135" spans="1:34" s="214" customFormat="1" ht="63" x14ac:dyDescent="0.25">
      <c r="A135" s="215" t="s">
        <v>127</v>
      </c>
      <c r="B135" s="117" t="s">
        <v>124</v>
      </c>
      <c r="C135" s="361"/>
      <c r="D135" s="361"/>
      <c r="E135" s="326"/>
      <c r="F135" s="180">
        <v>45292</v>
      </c>
      <c r="G135" s="264">
        <v>46387</v>
      </c>
      <c r="H135" s="213">
        <f>K135</f>
        <v>10635.9</v>
      </c>
      <c r="I135" s="213">
        <v>0</v>
      </c>
      <c r="J135" s="213">
        <v>0</v>
      </c>
      <c r="K135" s="213">
        <v>10635.9</v>
      </c>
      <c r="L135" s="213">
        <v>0</v>
      </c>
      <c r="M135" s="213">
        <f>O135+P135</f>
        <v>10119</v>
      </c>
      <c r="N135" s="213">
        <v>0</v>
      </c>
      <c r="O135" s="213">
        <v>0</v>
      </c>
      <c r="P135" s="213">
        <v>10119</v>
      </c>
      <c r="Q135" s="213">
        <v>0</v>
      </c>
      <c r="R135" s="213">
        <f>T135+U135</f>
        <v>10037.200000000001</v>
      </c>
      <c r="S135" s="213">
        <v>0</v>
      </c>
      <c r="T135" s="213">
        <v>0</v>
      </c>
      <c r="U135" s="213">
        <v>10037.200000000001</v>
      </c>
      <c r="V135" s="213">
        <v>0</v>
      </c>
      <c r="W135" s="212" t="s">
        <v>17</v>
      </c>
      <c r="X135" s="212" t="s">
        <v>17</v>
      </c>
      <c r="Y135" s="212" t="s">
        <v>17</v>
      </c>
      <c r="Z135" s="212" t="s">
        <v>17</v>
      </c>
      <c r="AA135" s="212" t="s">
        <v>17</v>
      </c>
      <c r="AB135" s="212" t="s">
        <v>17</v>
      </c>
      <c r="AC135" s="212" t="s">
        <v>17</v>
      </c>
      <c r="AD135" s="212" t="s">
        <v>17</v>
      </c>
      <c r="AE135" s="212" t="s">
        <v>17</v>
      </c>
      <c r="AF135" s="212" t="s">
        <v>17</v>
      </c>
      <c r="AG135" s="212" t="s">
        <v>17</v>
      </c>
      <c r="AH135" s="212" t="s">
        <v>17</v>
      </c>
    </row>
    <row r="136" spans="1:34" s="214" customFormat="1" ht="63" x14ac:dyDescent="0.25">
      <c r="A136" s="215" t="s">
        <v>429</v>
      </c>
      <c r="B136" s="117" t="s">
        <v>125</v>
      </c>
      <c r="C136" s="361"/>
      <c r="D136" s="361"/>
      <c r="E136" s="326"/>
      <c r="F136" s="180">
        <v>45292</v>
      </c>
      <c r="G136" s="264">
        <v>46387</v>
      </c>
      <c r="H136" s="213">
        <f t="shared" si="24"/>
        <v>11673.9</v>
      </c>
      <c r="I136" s="213">
        <v>0</v>
      </c>
      <c r="J136" s="213">
        <v>0</v>
      </c>
      <c r="K136" s="213">
        <v>11673.9</v>
      </c>
      <c r="L136" s="213">
        <v>0</v>
      </c>
      <c r="M136" s="213">
        <f>P136</f>
        <v>12020.7</v>
      </c>
      <c r="N136" s="213">
        <v>0</v>
      </c>
      <c r="O136" s="213">
        <v>0</v>
      </c>
      <c r="P136" s="213">
        <v>12020.7</v>
      </c>
      <c r="Q136" s="213">
        <v>0</v>
      </c>
      <c r="R136" s="213">
        <f>U136</f>
        <v>12020.7</v>
      </c>
      <c r="S136" s="213">
        <v>0</v>
      </c>
      <c r="T136" s="213">
        <v>0</v>
      </c>
      <c r="U136" s="213">
        <v>12020.7</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47.25" x14ac:dyDescent="0.25">
      <c r="A137" s="215" t="s">
        <v>635</v>
      </c>
      <c r="B137" s="117" t="s">
        <v>159</v>
      </c>
      <c r="C137" s="361"/>
      <c r="D137" s="361"/>
      <c r="E137" s="327"/>
      <c r="F137" s="180">
        <v>45292</v>
      </c>
      <c r="G137" s="264">
        <v>46387</v>
      </c>
      <c r="H137" s="213">
        <f t="shared" si="24"/>
        <v>370</v>
      </c>
      <c r="I137" s="213">
        <v>0</v>
      </c>
      <c r="J137" s="213">
        <v>0</v>
      </c>
      <c r="K137" s="213">
        <v>370</v>
      </c>
      <c r="L137" s="213">
        <v>0</v>
      </c>
      <c r="M137" s="213">
        <f>O137+P137</f>
        <v>370</v>
      </c>
      <c r="N137" s="213">
        <v>0</v>
      </c>
      <c r="O137" s="213">
        <v>0</v>
      </c>
      <c r="P137" s="213">
        <v>370</v>
      </c>
      <c r="Q137" s="213">
        <v>0</v>
      </c>
      <c r="R137" s="213">
        <f>T137+U137</f>
        <v>355</v>
      </c>
      <c r="S137" s="213">
        <v>0</v>
      </c>
      <c r="T137" s="213">
        <v>0</v>
      </c>
      <c r="U137" s="213">
        <v>355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3" customFormat="1" ht="57" customHeight="1" x14ac:dyDescent="0.25">
      <c r="A138" s="21"/>
      <c r="B138" s="4" t="s">
        <v>684</v>
      </c>
      <c r="C138" s="202"/>
      <c r="D138" s="202"/>
      <c r="E138" s="202"/>
      <c r="F138" s="323" t="s">
        <v>403</v>
      </c>
      <c r="G138" s="324"/>
      <c r="H138" s="213"/>
      <c r="I138" s="213"/>
      <c r="J138" s="213"/>
      <c r="K138" s="213">
        <v>0</v>
      </c>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10" customFormat="1" ht="83.25" customHeight="1" x14ac:dyDescent="0.25">
      <c r="A139" s="95" t="s">
        <v>636</v>
      </c>
      <c r="B139" s="150" t="s">
        <v>54</v>
      </c>
      <c r="C139" s="325" t="s">
        <v>769</v>
      </c>
      <c r="D139" s="325" t="s">
        <v>522</v>
      </c>
      <c r="E139" s="325" t="s">
        <v>158</v>
      </c>
      <c r="F139" s="178">
        <v>45292</v>
      </c>
      <c r="G139" s="179">
        <v>46387</v>
      </c>
      <c r="H139" s="209">
        <f t="shared" ref="H139:H141" si="30">I139+J139+K139+L139</f>
        <v>12199.5</v>
      </c>
      <c r="I139" s="209">
        <f>I140+I141+I142</f>
        <v>0</v>
      </c>
      <c r="J139" s="209">
        <f t="shared" ref="J139:L139" si="31">J140+J141+J142</f>
        <v>0</v>
      </c>
      <c r="K139" s="209">
        <f t="shared" si="31"/>
        <v>12199.5</v>
      </c>
      <c r="L139" s="209">
        <f t="shared" si="31"/>
        <v>0</v>
      </c>
      <c r="M139" s="209">
        <f t="shared" ref="M139" si="32">N139+O139+P139+Q139</f>
        <v>12493.1</v>
      </c>
      <c r="N139" s="209">
        <f>N140+N141+N142</f>
        <v>0</v>
      </c>
      <c r="O139" s="209">
        <f t="shared" ref="O139:Q139" si="33">O140+O141+O142</f>
        <v>0</v>
      </c>
      <c r="P139" s="209">
        <f t="shared" si="33"/>
        <v>12493.1</v>
      </c>
      <c r="Q139" s="209">
        <f t="shared" si="33"/>
        <v>0</v>
      </c>
      <c r="R139" s="209">
        <f t="shared" ref="R139" si="34">S139+T139+U139+V139</f>
        <v>12498.5</v>
      </c>
      <c r="S139" s="209">
        <f>S140+S141+S142</f>
        <v>0</v>
      </c>
      <c r="T139" s="209">
        <f t="shared" ref="T139:V139" si="35">T140+T141+T142</f>
        <v>0</v>
      </c>
      <c r="U139" s="209">
        <f t="shared" si="35"/>
        <v>12498.5</v>
      </c>
      <c r="V139" s="209">
        <f t="shared" si="35"/>
        <v>0</v>
      </c>
      <c r="W139" s="208" t="s">
        <v>17</v>
      </c>
      <c r="X139" s="208" t="s">
        <v>17</v>
      </c>
      <c r="Y139" s="208" t="s">
        <v>17</v>
      </c>
      <c r="Z139" s="208" t="s">
        <v>17</v>
      </c>
      <c r="AA139" s="208" t="s">
        <v>17</v>
      </c>
      <c r="AB139" s="208" t="s">
        <v>17</v>
      </c>
      <c r="AC139" s="208" t="s">
        <v>17</v>
      </c>
      <c r="AD139" s="208" t="s">
        <v>17</v>
      </c>
      <c r="AE139" s="208" t="s">
        <v>17</v>
      </c>
      <c r="AF139" s="208" t="s">
        <v>17</v>
      </c>
      <c r="AG139" s="208" t="s">
        <v>17</v>
      </c>
      <c r="AH139" s="208" t="s">
        <v>17</v>
      </c>
    </row>
    <row r="140" spans="1:34" s="214" customFormat="1" ht="138.75" customHeight="1" x14ac:dyDescent="0.25">
      <c r="A140" s="215" t="s">
        <v>170</v>
      </c>
      <c r="B140" s="117" t="s">
        <v>138</v>
      </c>
      <c r="C140" s="326"/>
      <c r="D140" s="326"/>
      <c r="E140" s="326"/>
      <c r="F140" s="180">
        <v>45292</v>
      </c>
      <c r="G140" s="264">
        <v>46387</v>
      </c>
      <c r="H140" s="213">
        <f t="shared" si="30"/>
        <v>10888.6</v>
      </c>
      <c r="I140" s="213">
        <v>0</v>
      </c>
      <c r="J140" s="213">
        <v>0</v>
      </c>
      <c r="K140" s="213">
        <v>10888.6</v>
      </c>
      <c r="L140" s="213">
        <v>0</v>
      </c>
      <c r="M140" s="213">
        <f>O140+P140</f>
        <v>11174.6</v>
      </c>
      <c r="N140" s="213">
        <v>0</v>
      </c>
      <c r="O140" s="213">
        <v>0</v>
      </c>
      <c r="P140" s="213">
        <v>11174.6</v>
      </c>
      <c r="Q140" s="213">
        <v>0</v>
      </c>
      <c r="R140" s="213">
        <f>T140+U140</f>
        <v>11174.6</v>
      </c>
      <c r="S140" s="213">
        <v>0</v>
      </c>
      <c r="T140" s="213">
        <v>0</v>
      </c>
      <c r="U140" s="213">
        <v>11174.6</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214" customFormat="1" ht="78.75" x14ac:dyDescent="0.25">
      <c r="A141" s="215" t="s">
        <v>171</v>
      </c>
      <c r="B141" s="117" t="s">
        <v>129</v>
      </c>
      <c r="C141" s="326"/>
      <c r="D141" s="326"/>
      <c r="E141" s="326"/>
      <c r="F141" s="180">
        <v>45292</v>
      </c>
      <c r="G141" s="264">
        <v>46387</v>
      </c>
      <c r="H141" s="213">
        <f t="shared" si="30"/>
        <v>1068.9000000000001</v>
      </c>
      <c r="I141" s="213">
        <v>0</v>
      </c>
      <c r="J141" s="213">
        <v>0</v>
      </c>
      <c r="K141" s="213">
        <v>1068.9000000000001</v>
      </c>
      <c r="L141" s="213">
        <v>0</v>
      </c>
      <c r="M141" s="213">
        <f>O141+P141</f>
        <v>1076.5</v>
      </c>
      <c r="N141" s="213">
        <v>0</v>
      </c>
      <c r="O141" s="213">
        <v>0</v>
      </c>
      <c r="P141" s="213">
        <v>1076.5</v>
      </c>
      <c r="Q141" s="213">
        <v>0</v>
      </c>
      <c r="R141" s="213">
        <f>T141+U141</f>
        <v>1081.9000000000001</v>
      </c>
      <c r="S141" s="213">
        <v>0</v>
      </c>
      <c r="T141" s="213">
        <v>0</v>
      </c>
      <c r="U141" s="213">
        <v>1081.9000000000001</v>
      </c>
      <c r="V141" s="213">
        <v>0</v>
      </c>
      <c r="W141" s="212" t="s">
        <v>17</v>
      </c>
      <c r="X141" s="212" t="s">
        <v>17</v>
      </c>
      <c r="Y141" s="212" t="s">
        <v>17</v>
      </c>
      <c r="Z141" s="212" t="s">
        <v>17</v>
      </c>
      <c r="AA141" s="212" t="s">
        <v>17</v>
      </c>
      <c r="AB141" s="212" t="s">
        <v>17</v>
      </c>
      <c r="AC141" s="212" t="s">
        <v>17</v>
      </c>
      <c r="AD141" s="212" t="s">
        <v>17</v>
      </c>
      <c r="AE141" s="212" t="s">
        <v>17</v>
      </c>
      <c r="AF141" s="212" t="s">
        <v>17</v>
      </c>
      <c r="AG141" s="212" t="s">
        <v>17</v>
      </c>
      <c r="AH141" s="212" t="s">
        <v>17</v>
      </c>
    </row>
    <row r="142" spans="1:34" s="214" customFormat="1" ht="41.25" customHeight="1" x14ac:dyDescent="0.25">
      <c r="A142" s="215" t="s">
        <v>637</v>
      </c>
      <c r="B142" s="117" t="s">
        <v>160</v>
      </c>
      <c r="C142" s="327"/>
      <c r="D142" s="327"/>
      <c r="E142" s="327"/>
      <c r="F142" s="180">
        <v>45292</v>
      </c>
      <c r="G142" s="264">
        <v>46387</v>
      </c>
      <c r="H142" s="213">
        <f>K142</f>
        <v>242</v>
      </c>
      <c r="I142" s="213">
        <v>0</v>
      </c>
      <c r="J142" s="213">
        <v>0</v>
      </c>
      <c r="K142" s="213">
        <v>242</v>
      </c>
      <c r="L142" s="213">
        <v>0</v>
      </c>
      <c r="M142" s="213">
        <f>O142+P142</f>
        <v>242</v>
      </c>
      <c r="N142" s="213">
        <v>0</v>
      </c>
      <c r="O142" s="213">
        <v>0</v>
      </c>
      <c r="P142" s="213">
        <v>242</v>
      </c>
      <c r="Q142" s="213">
        <v>0</v>
      </c>
      <c r="R142" s="213">
        <f>T142+U142</f>
        <v>242</v>
      </c>
      <c r="S142" s="213">
        <v>0</v>
      </c>
      <c r="T142" s="213">
        <v>0</v>
      </c>
      <c r="U142" s="213">
        <v>242</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3" customFormat="1" ht="68.25" customHeight="1" x14ac:dyDescent="0.25">
      <c r="A143" s="21"/>
      <c r="B143" s="4" t="s">
        <v>261</v>
      </c>
      <c r="C143" s="203"/>
      <c r="D143" s="203"/>
      <c r="E143" s="203"/>
      <c r="F143" s="323" t="s">
        <v>403</v>
      </c>
      <c r="G143" s="324"/>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24</v>
      </c>
      <c r="B144" s="13" t="s">
        <v>462</v>
      </c>
      <c r="C144" s="358" t="s">
        <v>769</v>
      </c>
      <c r="D144" s="113" t="s">
        <v>522</v>
      </c>
      <c r="E144" s="235"/>
      <c r="F144" s="178">
        <v>45292</v>
      </c>
      <c r="G144" s="179">
        <v>46387</v>
      </c>
      <c r="H144" s="34">
        <f>I144+J144+K144</f>
        <v>37.700000000000003</v>
      </c>
      <c r="I144" s="34">
        <f t="shared" ref="I144:K144" si="36">I145+I146</f>
        <v>0</v>
      </c>
      <c r="J144" s="34">
        <f>J145+J146</f>
        <v>37.700000000000003</v>
      </c>
      <c r="K144" s="34">
        <f t="shared" si="36"/>
        <v>0</v>
      </c>
      <c r="L144" s="34">
        <f>L145+L146</f>
        <v>0</v>
      </c>
      <c r="M144" s="34">
        <f>N144+O144+P144+Q144</f>
        <v>37.700000000000003</v>
      </c>
      <c r="N144" s="34">
        <v>0</v>
      </c>
      <c r="O144" s="34">
        <f>O145+O146</f>
        <v>37.700000000000003</v>
      </c>
      <c r="P144" s="34">
        <f t="shared" ref="P144:Q144" si="37">P145+P146</f>
        <v>0</v>
      </c>
      <c r="Q144" s="34">
        <f t="shared" si="37"/>
        <v>0</v>
      </c>
      <c r="R144" s="34">
        <f>S144+T144+U144+V144</f>
        <v>37.700000000000003</v>
      </c>
      <c r="S144" s="34">
        <v>0</v>
      </c>
      <c r="T144" s="34">
        <f>T145+T146</f>
        <v>37.700000000000003</v>
      </c>
      <c r="U144" s="34">
        <f t="shared" ref="U144:V144" si="38">U145+U146</f>
        <v>0</v>
      </c>
      <c r="V144" s="34">
        <f t="shared" si="38"/>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130</v>
      </c>
      <c r="B145" s="4" t="s">
        <v>250</v>
      </c>
      <c r="C145" s="359"/>
      <c r="D145" s="203" t="s">
        <v>522</v>
      </c>
      <c r="E145" s="57"/>
      <c r="F145" s="180">
        <v>45292</v>
      </c>
      <c r="G145" s="264">
        <v>46387</v>
      </c>
      <c r="H145" s="35">
        <f t="shared" ref="H145:H146" si="39">I145+J145+K145+L145</f>
        <v>28.7</v>
      </c>
      <c r="I145" s="35">
        <v>0</v>
      </c>
      <c r="J145" s="35">
        <v>28.7</v>
      </c>
      <c r="K145" s="35">
        <v>0</v>
      </c>
      <c r="L145" s="35">
        <v>0</v>
      </c>
      <c r="M145" s="35">
        <f>O145+P145</f>
        <v>28.7</v>
      </c>
      <c r="N145" s="35">
        <v>0</v>
      </c>
      <c r="O145" s="35">
        <v>28.7</v>
      </c>
      <c r="P145" s="35">
        <v>0</v>
      </c>
      <c r="Q145" s="35">
        <v>0</v>
      </c>
      <c r="R145" s="35">
        <f>T145+U145</f>
        <v>28.7</v>
      </c>
      <c r="S145" s="35">
        <v>0</v>
      </c>
      <c r="T145" s="35">
        <v>28.7</v>
      </c>
      <c r="U145" s="35">
        <v>0</v>
      </c>
      <c r="V145" s="35">
        <v>0</v>
      </c>
      <c r="W145" s="8" t="s">
        <v>17</v>
      </c>
      <c r="X145" s="222" t="s">
        <v>17</v>
      </c>
      <c r="Y145" s="222" t="s">
        <v>17</v>
      </c>
      <c r="Z145" s="222" t="s">
        <v>17</v>
      </c>
      <c r="AA145" s="222" t="s">
        <v>17</v>
      </c>
      <c r="AB145" s="222" t="s">
        <v>17</v>
      </c>
      <c r="AC145" s="222" t="s">
        <v>17</v>
      </c>
      <c r="AD145" s="222" t="s">
        <v>17</v>
      </c>
      <c r="AE145" s="222" t="s">
        <v>17</v>
      </c>
      <c r="AF145" s="222" t="s">
        <v>17</v>
      </c>
      <c r="AG145" s="222" t="s">
        <v>17</v>
      </c>
      <c r="AH145" s="222" t="s">
        <v>17</v>
      </c>
    </row>
    <row r="146" spans="1:34" s="3" customFormat="1" ht="105" customHeight="1" x14ac:dyDescent="0.25">
      <c r="A146" s="21" t="s">
        <v>131</v>
      </c>
      <c r="B146" s="4" t="s">
        <v>251</v>
      </c>
      <c r="C146" s="360"/>
      <c r="D146" s="201" t="s">
        <v>522</v>
      </c>
      <c r="E146" s="57"/>
      <c r="F146" s="180">
        <v>45292</v>
      </c>
      <c r="G146" s="264">
        <v>46387</v>
      </c>
      <c r="H146" s="35">
        <f t="shared" si="39"/>
        <v>9</v>
      </c>
      <c r="I146" s="35">
        <v>0</v>
      </c>
      <c r="J146" s="35">
        <v>9</v>
      </c>
      <c r="K146" s="35">
        <v>0</v>
      </c>
      <c r="L146" s="35">
        <v>0</v>
      </c>
      <c r="M146" s="35">
        <f>O146+P146</f>
        <v>9</v>
      </c>
      <c r="N146" s="35">
        <v>0</v>
      </c>
      <c r="O146" s="35">
        <v>9</v>
      </c>
      <c r="P146" s="35">
        <v>0</v>
      </c>
      <c r="Q146" s="35">
        <v>0</v>
      </c>
      <c r="R146" s="35">
        <f>S146+T146+U146+V146</f>
        <v>9</v>
      </c>
      <c r="S146" s="35">
        <v>0</v>
      </c>
      <c r="T146" s="35">
        <v>9</v>
      </c>
      <c r="U146" s="35">
        <v>0</v>
      </c>
      <c r="V146" s="35">
        <v>0</v>
      </c>
      <c r="W146" s="8" t="s">
        <v>17</v>
      </c>
      <c r="X146" s="222" t="s">
        <v>17</v>
      </c>
      <c r="Y146" s="222" t="s">
        <v>17</v>
      </c>
      <c r="Z146" s="222" t="s">
        <v>17</v>
      </c>
      <c r="AA146" s="222" t="s">
        <v>17</v>
      </c>
      <c r="AB146" s="222" t="s">
        <v>17</v>
      </c>
      <c r="AC146" s="222" t="s">
        <v>17</v>
      </c>
      <c r="AD146" s="222" t="s">
        <v>17</v>
      </c>
      <c r="AE146" s="222" t="s">
        <v>17</v>
      </c>
      <c r="AF146" s="222" t="s">
        <v>17</v>
      </c>
      <c r="AG146" s="222" t="s">
        <v>17</v>
      </c>
      <c r="AH146" s="222" t="s">
        <v>17</v>
      </c>
    </row>
    <row r="147" spans="1:34" s="3" customFormat="1" ht="62.25" customHeight="1" x14ac:dyDescent="0.25">
      <c r="A147" s="21"/>
      <c r="B147" s="4" t="s">
        <v>262</v>
      </c>
      <c r="C147" s="203"/>
      <c r="D147" s="203"/>
      <c r="E147" s="203"/>
      <c r="F147" s="323" t="s">
        <v>403</v>
      </c>
      <c r="G147" s="324"/>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133</v>
      </c>
      <c r="B148" s="13" t="s">
        <v>463</v>
      </c>
      <c r="C148" s="358" t="s">
        <v>769</v>
      </c>
      <c r="D148" s="315" t="s">
        <v>118</v>
      </c>
      <c r="E148" s="57"/>
      <c r="F148" s="178">
        <v>45292</v>
      </c>
      <c r="G148" s="179">
        <v>46387</v>
      </c>
      <c r="H148" s="34">
        <f t="shared" ref="H148:H154" si="40">I148+J148+K148+L148</f>
        <v>25.400000000000002</v>
      </c>
      <c r="I148" s="34">
        <f>I149+I150</f>
        <v>0</v>
      </c>
      <c r="J148" s="34">
        <f>J149+J150</f>
        <v>25.400000000000002</v>
      </c>
      <c r="K148" s="34">
        <f>K149+K150</f>
        <v>0</v>
      </c>
      <c r="L148" s="34">
        <f t="shared" ref="L148" si="41">L149+L150</f>
        <v>0</v>
      </c>
      <c r="M148" s="34">
        <f t="shared" ref="M148" si="42">N148+O148+P148+Q148</f>
        <v>25.400000000000002</v>
      </c>
      <c r="N148" s="34">
        <f>N149+N150</f>
        <v>0</v>
      </c>
      <c r="O148" s="34">
        <f>O149+O150</f>
        <v>25.400000000000002</v>
      </c>
      <c r="P148" s="34">
        <f t="shared" ref="P148:Q148" si="43">P149+P150</f>
        <v>0</v>
      </c>
      <c r="Q148" s="34">
        <f t="shared" si="43"/>
        <v>0</v>
      </c>
      <c r="R148" s="34">
        <f t="shared" ref="R148" si="44">S148+T148+U148+V148</f>
        <v>25.400000000000002</v>
      </c>
      <c r="S148" s="34">
        <f>S149+S150</f>
        <v>0</v>
      </c>
      <c r="T148" s="34">
        <f>T149+T150</f>
        <v>25.400000000000002</v>
      </c>
      <c r="U148" s="34">
        <f t="shared" ref="U148:V148" si="45">U149+U150</f>
        <v>0</v>
      </c>
      <c r="V148" s="34">
        <f t="shared" si="45"/>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134</v>
      </c>
      <c r="B149" s="4" t="s">
        <v>248</v>
      </c>
      <c r="C149" s="359"/>
      <c r="D149" s="314"/>
      <c r="E149" s="57"/>
      <c r="F149" s="180">
        <v>45292</v>
      </c>
      <c r="G149" s="264">
        <v>46387</v>
      </c>
      <c r="H149" s="35">
        <f>J149</f>
        <v>25.1</v>
      </c>
      <c r="I149" s="35">
        <v>0</v>
      </c>
      <c r="J149" s="35">
        <v>25.1</v>
      </c>
      <c r="K149" s="35">
        <v>0</v>
      </c>
      <c r="L149" s="35">
        <v>0</v>
      </c>
      <c r="M149" s="35">
        <f>O149+P149</f>
        <v>25.1</v>
      </c>
      <c r="N149" s="35">
        <v>0</v>
      </c>
      <c r="O149" s="35">
        <v>25.1</v>
      </c>
      <c r="P149" s="35">
        <v>0</v>
      </c>
      <c r="Q149" s="35">
        <v>0</v>
      </c>
      <c r="R149" s="35">
        <f>T149+U149</f>
        <v>25.1</v>
      </c>
      <c r="S149" s="35">
        <v>0</v>
      </c>
      <c r="T149" s="35">
        <v>25.1</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94.5" customHeight="1" x14ac:dyDescent="0.25">
      <c r="A150" s="21" t="s">
        <v>135</v>
      </c>
      <c r="B150" s="4" t="s">
        <v>166</v>
      </c>
      <c r="C150" s="360"/>
      <c r="D150" s="201"/>
      <c r="E150" s="57"/>
      <c r="F150" s="180">
        <v>45292</v>
      </c>
      <c r="G150" s="264">
        <v>46387</v>
      </c>
      <c r="H150" s="35">
        <f>J150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263</v>
      </c>
      <c r="C151" s="203"/>
      <c r="D151" s="203"/>
      <c r="E151" s="203"/>
      <c r="F151" s="323" t="s">
        <v>403</v>
      </c>
      <c r="G151" s="324"/>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172</v>
      </c>
      <c r="B152" s="13" t="s">
        <v>461</v>
      </c>
      <c r="C152" s="358" t="s">
        <v>769</v>
      </c>
      <c r="D152" s="315" t="s">
        <v>118</v>
      </c>
      <c r="E152" s="250"/>
      <c r="F152" s="178">
        <v>45292</v>
      </c>
      <c r="G152" s="179">
        <v>46387</v>
      </c>
      <c r="H152" s="34">
        <f t="shared" si="40"/>
        <v>88.8</v>
      </c>
      <c r="I152" s="34"/>
      <c r="J152" s="34">
        <f>J153+J154</f>
        <v>88.8</v>
      </c>
      <c r="K152" s="34">
        <f>K153+K154</f>
        <v>0</v>
      </c>
      <c r="L152" s="34"/>
      <c r="M152" s="34">
        <f t="shared" ref="M152" si="46">N152+O152+P152+Q152</f>
        <v>88.8</v>
      </c>
      <c r="N152" s="34"/>
      <c r="O152" s="34">
        <f>O153+O154</f>
        <v>88.8</v>
      </c>
      <c r="P152" s="34">
        <f>P153+P154</f>
        <v>0</v>
      </c>
      <c r="Q152" s="34"/>
      <c r="R152" s="34">
        <f t="shared" ref="R152" si="47">S152+T152+U152+V152</f>
        <v>88.8</v>
      </c>
      <c r="S152" s="34"/>
      <c r="T152" s="34">
        <f>T153+T154</f>
        <v>88.8</v>
      </c>
      <c r="U152" s="34">
        <f>U153+U154</f>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173</v>
      </c>
      <c r="B153" s="4" t="s">
        <v>458</v>
      </c>
      <c r="C153" s="359"/>
      <c r="D153" s="316"/>
      <c r="E153" s="250"/>
      <c r="F153" s="180">
        <v>45292</v>
      </c>
      <c r="G153" s="264">
        <v>46387</v>
      </c>
      <c r="H153" s="35">
        <f t="shared" si="40"/>
        <v>87.8</v>
      </c>
      <c r="I153" s="35"/>
      <c r="J153" s="35">
        <v>87.8</v>
      </c>
      <c r="K153" s="35">
        <v>0</v>
      </c>
      <c r="L153" s="35"/>
      <c r="M153" s="35">
        <f>O153+P153</f>
        <v>87.8</v>
      </c>
      <c r="N153" s="35"/>
      <c r="O153" s="35">
        <v>87.8</v>
      </c>
      <c r="P153" s="35">
        <v>0</v>
      </c>
      <c r="Q153" s="35"/>
      <c r="R153" s="35">
        <f>T153+U153</f>
        <v>87.8</v>
      </c>
      <c r="S153" s="35"/>
      <c r="T153" s="35">
        <v>87.8</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638</v>
      </c>
      <c r="B154" s="4" t="s">
        <v>459</v>
      </c>
      <c r="C154" s="360"/>
      <c r="D154" s="314"/>
      <c r="E154" s="250"/>
      <c r="F154" s="180">
        <v>45292</v>
      </c>
      <c r="G154" s="264">
        <v>46387</v>
      </c>
      <c r="H154" s="35">
        <f t="shared" si="40"/>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408</v>
      </c>
      <c r="C155" s="310" t="s">
        <v>769</v>
      </c>
      <c r="D155" s="250"/>
      <c r="E155" s="250"/>
      <c r="F155" s="323" t="s">
        <v>403</v>
      </c>
      <c r="G155" s="324"/>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639</v>
      </c>
      <c r="B156" s="13" t="s">
        <v>444</v>
      </c>
      <c r="C156" s="311"/>
      <c r="D156" s="19" t="s">
        <v>522</v>
      </c>
      <c r="E156" s="57"/>
      <c r="F156" s="178">
        <v>45292</v>
      </c>
      <c r="G156" s="179">
        <v>46387</v>
      </c>
      <c r="H156" s="34">
        <f t="shared" ref="H156:H158" si="48">I156+J156+K156+L156</f>
        <v>130.4</v>
      </c>
      <c r="I156" s="34">
        <f>I157+I158</f>
        <v>0</v>
      </c>
      <c r="J156" s="34">
        <f>J157+J158</f>
        <v>130.4</v>
      </c>
      <c r="K156" s="34">
        <f t="shared" ref="K156:L156" si="49">K157+K158</f>
        <v>0</v>
      </c>
      <c r="L156" s="34">
        <f t="shared" si="49"/>
        <v>0</v>
      </c>
      <c r="M156" s="34">
        <f t="shared" ref="M156" si="50">N156+O156+P156+Q156</f>
        <v>130.4</v>
      </c>
      <c r="N156" s="34">
        <f>N157+N158</f>
        <v>0</v>
      </c>
      <c r="O156" s="34">
        <f>O157+O158</f>
        <v>130.4</v>
      </c>
      <c r="P156" s="34">
        <f t="shared" ref="P156:Q156" si="51">P157+P158</f>
        <v>0</v>
      </c>
      <c r="Q156" s="34">
        <f t="shared" si="51"/>
        <v>0</v>
      </c>
      <c r="R156" s="34">
        <f t="shared" ref="R156" si="52">S156+T156+U156+V156</f>
        <v>130.4</v>
      </c>
      <c r="S156" s="34">
        <f>S157+S158</f>
        <v>0</v>
      </c>
      <c r="T156" s="34">
        <f>T157+T158</f>
        <v>130.4</v>
      </c>
      <c r="U156" s="34">
        <f t="shared" ref="U156:V156" si="53">U157+U158</f>
        <v>0</v>
      </c>
      <c r="V156" s="34">
        <f t="shared" si="53"/>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640</v>
      </c>
      <c r="B157" s="4" t="s">
        <v>139</v>
      </c>
      <c r="C157" s="304"/>
      <c r="D157" s="201" t="s">
        <v>522</v>
      </c>
      <c r="E157" s="75"/>
      <c r="F157" s="180">
        <v>45292</v>
      </c>
      <c r="G157" s="264">
        <v>46387</v>
      </c>
      <c r="H157" s="35">
        <f t="shared" si="48"/>
        <v>125.4</v>
      </c>
      <c r="I157" s="35">
        <v>0</v>
      </c>
      <c r="J157" s="35">
        <v>125.4</v>
      </c>
      <c r="K157" s="35">
        <v>0</v>
      </c>
      <c r="L157" s="35">
        <v>0</v>
      </c>
      <c r="M157" s="35">
        <f>O157+P157</f>
        <v>125.4</v>
      </c>
      <c r="N157" s="35">
        <v>0</v>
      </c>
      <c r="O157" s="35">
        <v>125.4</v>
      </c>
      <c r="P157" s="35">
        <v>0</v>
      </c>
      <c r="Q157" s="35">
        <v>0</v>
      </c>
      <c r="R157" s="35">
        <f>T157+U157</f>
        <v>125.4</v>
      </c>
      <c r="S157" s="35">
        <v>0</v>
      </c>
      <c r="T157" s="35">
        <v>125.4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234</v>
      </c>
      <c r="B158" s="4" t="s">
        <v>140</v>
      </c>
      <c r="C158" s="310" t="s">
        <v>769</v>
      </c>
      <c r="D158" s="203" t="s">
        <v>522</v>
      </c>
      <c r="E158" s="75"/>
      <c r="F158" s="180">
        <v>45292</v>
      </c>
      <c r="G158" s="264">
        <v>46387</v>
      </c>
      <c r="H158" s="35">
        <f t="shared" si="48"/>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438</v>
      </c>
      <c r="C159" s="311"/>
      <c r="D159" s="203"/>
      <c r="E159" s="203"/>
      <c r="F159" s="323" t="s">
        <v>400</v>
      </c>
      <c r="G159" s="324"/>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45.5" customHeight="1" x14ac:dyDescent="0.25">
      <c r="A160" s="20" t="s">
        <v>430</v>
      </c>
      <c r="B160" s="150" t="s">
        <v>642</v>
      </c>
      <c r="C160" s="304"/>
      <c r="D160" s="317" t="s">
        <v>118</v>
      </c>
      <c r="E160" s="216"/>
      <c r="F160" s="178">
        <v>45292</v>
      </c>
      <c r="G160" s="179">
        <v>46387</v>
      </c>
      <c r="H160" s="34">
        <f>I160+J160+K160+L160</f>
        <v>1427.9</v>
      </c>
      <c r="I160" s="34">
        <f t="shared" ref="I160:L160" si="54">I161+I162</f>
        <v>0</v>
      </c>
      <c r="J160" s="34">
        <f>J161+J162</f>
        <v>1427.9</v>
      </c>
      <c r="K160" s="34">
        <f t="shared" si="54"/>
        <v>0</v>
      </c>
      <c r="L160" s="34">
        <f t="shared" si="54"/>
        <v>0</v>
      </c>
      <c r="M160" s="34">
        <f>N160+O160+P160+Q160</f>
        <v>1427.9</v>
      </c>
      <c r="N160" s="34">
        <f t="shared" ref="N160:P160" si="55">N161+N162</f>
        <v>0</v>
      </c>
      <c r="O160" s="34">
        <f>O161+O162</f>
        <v>1427.9</v>
      </c>
      <c r="P160" s="34">
        <f t="shared" si="55"/>
        <v>0</v>
      </c>
      <c r="Q160" s="34">
        <v>0</v>
      </c>
      <c r="R160" s="34">
        <f>S160+T160+U160+V160</f>
        <v>1427.9</v>
      </c>
      <c r="S160" s="34">
        <f t="shared" ref="S160:U160" si="56">S161+S162</f>
        <v>0</v>
      </c>
      <c r="T160" s="34">
        <f>T161+T162</f>
        <v>1427.9</v>
      </c>
      <c r="U160" s="34">
        <f t="shared" si="56"/>
        <v>0</v>
      </c>
      <c r="V160" s="34">
        <v>0</v>
      </c>
      <c r="W160" s="217" t="s">
        <v>17</v>
      </c>
      <c r="X160" s="218" t="s">
        <v>17</v>
      </c>
      <c r="Y160" s="218" t="s">
        <v>17</v>
      </c>
      <c r="Z160" s="218" t="s">
        <v>17</v>
      </c>
      <c r="AA160" s="218" t="s">
        <v>17</v>
      </c>
      <c r="AB160" s="218" t="s">
        <v>17</v>
      </c>
      <c r="AC160" s="218" t="s">
        <v>17</v>
      </c>
      <c r="AD160" s="218" t="s">
        <v>17</v>
      </c>
      <c r="AE160" s="218" t="s">
        <v>17</v>
      </c>
      <c r="AF160" s="218" t="s">
        <v>17</v>
      </c>
      <c r="AG160" s="218" t="s">
        <v>17</v>
      </c>
      <c r="AH160" s="218" t="s">
        <v>17</v>
      </c>
    </row>
    <row r="161" spans="1:34" s="3" customFormat="1" ht="130.5" customHeight="1" x14ac:dyDescent="0.25">
      <c r="A161" s="21" t="s">
        <v>132</v>
      </c>
      <c r="B161" s="4" t="s">
        <v>464</v>
      </c>
      <c r="C161" s="310" t="s">
        <v>769</v>
      </c>
      <c r="D161" s="318"/>
      <c r="E161" s="57"/>
      <c r="F161" s="180">
        <v>45292</v>
      </c>
      <c r="G161" s="264">
        <v>46387</v>
      </c>
      <c r="H161" s="35">
        <f>J161+K161</f>
        <v>1411</v>
      </c>
      <c r="I161" s="35">
        <v>0</v>
      </c>
      <c r="J161" s="35">
        <v>1411</v>
      </c>
      <c r="K161" s="35">
        <v>0</v>
      </c>
      <c r="L161" s="35">
        <v>0</v>
      </c>
      <c r="M161" s="35">
        <f>O161+P161</f>
        <v>1411</v>
      </c>
      <c r="N161" s="35">
        <v>0</v>
      </c>
      <c r="O161" s="35">
        <v>1411</v>
      </c>
      <c r="P161" s="35">
        <v>0</v>
      </c>
      <c r="Q161" s="35">
        <v>0</v>
      </c>
      <c r="R161" s="35">
        <f>T161+U161</f>
        <v>1411</v>
      </c>
      <c r="S161" s="35">
        <v>0</v>
      </c>
      <c r="T161" s="35">
        <v>1411</v>
      </c>
      <c r="U161" s="35">
        <v>0</v>
      </c>
      <c r="V161" s="35">
        <v>0</v>
      </c>
      <c r="W161" s="108" t="s">
        <v>17</v>
      </c>
      <c r="X161" s="109" t="s">
        <v>17</v>
      </c>
      <c r="Y161" s="109" t="s">
        <v>17</v>
      </c>
      <c r="Z161" s="109" t="s">
        <v>17</v>
      </c>
      <c r="AA161" s="109" t="s">
        <v>17</v>
      </c>
      <c r="AB161" s="109" t="s">
        <v>17</v>
      </c>
      <c r="AC161" s="109" t="s">
        <v>17</v>
      </c>
      <c r="AD161" s="109" t="s">
        <v>17</v>
      </c>
      <c r="AE161" s="109" t="s">
        <v>17</v>
      </c>
      <c r="AF161" s="109" t="s">
        <v>17</v>
      </c>
      <c r="AG161" s="109" t="s">
        <v>17</v>
      </c>
      <c r="AH161" s="109" t="s">
        <v>17</v>
      </c>
    </row>
    <row r="162" spans="1:34" s="3" customFormat="1" ht="74.25" customHeight="1" x14ac:dyDescent="0.25">
      <c r="A162" s="21" t="s">
        <v>165</v>
      </c>
      <c r="B162" s="4" t="s">
        <v>252</v>
      </c>
      <c r="C162" s="311"/>
      <c r="D162" s="319"/>
      <c r="E162" s="57"/>
      <c r="F162" s="180">
        <v>45292</v>
      </c>
      <c r="G162" s="264">
        <v>46387</v>
      </c>
      <c r="H162" s="35">
        <f t="shared" ref="H162" si="57">I162+J162+K162+L162</f>
        <v>16.899999999999999</v>
      </c>
      <c r="I162" s="35">
        <v>0</v>
      </c>
      <c r="J162" s="35">
        <v>16.899999999999999</v>
      </c>
      <c r="K162" s="35">
        <v>0</v>
      </c>
      <c r="L162" s="35">
        <v>0</v>
      </c>
      <c r="M162" s="35">
        <f>O162+P162</f>
        <v>16.899999999999999</v>
      </c>
      <c r="N162" s="35">
        <v>0</v>
      </c>
      <c r="O162" s="35">
        <v>16.899999999999999</v>
      </c>
      <c r="P162" s="35">
        <v>0</v>
      </c>
      <c r="Q162" s="35">
        <v>0</v>
      </c>
      <c r="R162" s="35">
        <f>T162+U162</f>
        <v>16.899999999999999</v>
      </c>
      <c r="S162" s="35">
        <v>0</v>
      </c>
      <c r="T162" s="35">
        <v>16.899999999999999</v>
      </c>
      <c r="U162" s="35">
        <v>0</v>
      </c>
      <c r="V162" s="35">
        <v>0</v>
      </c>
      <c r="W162" s="108" t="s">
        <v>17</v>
      </c>
      <c r="X162" s="109" t="s">
        <v>17</v>
      </c>
      <c r="Y162" s="109" t="s">
        <v>17</v>
      </c>
      <c r="Z162" s="109" t="s">
        <v>17</v>
      </c>
      <c r="AA162" s="109" t="s">
        <v>17</v>
      </c>
      <c r="AB162" s="109" t="s">
        <v>17</v>
      </c>
      <c r="AC162" s="109" t="s">
        <v>17</v>
      </c>
      <c r="AD162" s="109" t="s">
        <v>17</v>
      </c>
      <c r="AE162" s="109" t="s">
        <v>17</v>
      </c>
      <c r="AF162" s="109" t="s">
        <v>17</v>
      </c>
      <c r="AG162" s="109" t="s">
        <v>17</v>
      </c>
      <c r="AH162" s="109" t="s">
        <v>17</v>
      </c>
    </row>
    <row r="163" spans="1:34" s="3" customFormat="1" ht="54.75" customHeight="1" x14ac:dyDescent="0.25">
      <c r="A163" s="219"/>
      <c r="B163" s="4" t="s">
        <v>439</v>
      </c>
      <c r="C163" s="304"/>
      <c r="D163" s="220"/>
      <c r="E163" s="220"/>
      <c r="F163" s="354" t="s">
        <v>397</v>
      </c>
      <c r="G163" s="355"/>
      <c r="H163" s="221"/>
      <c r="I163" s="221"/>
      <c r="J163" s="221"/>
      <c r="K163" s="221"/>
      <c r="L163" s="221"/>
      <c r="M163" s="221"/>
      <c r="N163" s="221"/>
      <c r="O163" s="221"/>
      <c r="P163" s="221"/>
      <c r="Q163" s="221"/>
      <c r="R163" s="221"/>
      <c r="S163" s="221"/>
      <c r="T163" s="221"/>
      <c r="U163" s="221"/>
      <c r="V163" s="221"/>
      <c r="W163" s="109"/>
      <c r="X163" s="109"/>
      <c r="Y163" s="109"/>
      <c r="Z163" s="109" t="s">
        <v>17</v>
      </c>
      <c r="AA163" s="109"/>
      <c r="AB163" s="109"/>
      <c r="AC163" s="109"/>
      <c r="AD163" s="109" t="s">
        <v>17</v>
      </c>
      <c r="AE163" s="109"/>
      <c r="AF163" s="109"/>
      <c r="AG163" s="109"/>
      <c r="AH163" s="109" t="s">
        <v>17</v>
      </c>
    </row>
    <row r="164" spans="1:34" s="2" customFormat="1" ht="144" customHeight="1" x14ac:dyDescent="0.25">
      <c r="A164" s="20" t="s">
        <v>559</v>
      </c>
      <c r="B164" s="13" t="s">
        <v>460</v>
      </c>
      <c r="C164" s="310" t="s">
        <v>769</v>
      </c>
      <c r="D164" s="19" t="s">
        <v>522</v>
      </c>
      <c r="E164" s="57"/>
      <c r="F164" s="178">
        <v>45292</v>
      </c>
      <c r="G164" s="179">
        <v>46387</v>
      </c>
      <c r="H164" s="34">
        <f t="shared" ref="H164:H166" si="58">I164+J164+K164+L164</f>
        <v>130.4</v>
      </c>
      <c r="I164" s="34">
        <f>I165+I166</f>
        <v>0</v>
      </c>
      <c r="J164" s="34">
        <f>J165+J166</f>
        <v>130.4</v>
      </c>
      <c r="K164" s="34">
        <f t="shared" ref="K164:L164" si="59">K165+K166</f>
        <v>0</v>
      </c>
      <c r="L164" s="34">
        <f t="shared" si="59"/>
        <v>0</v>
      </c>
      <c r="M164" s="34">
        <f t="shared" ref="M164" si="60">N164+O164+P164+Q164</f>
        <v>130.4</v>
      </c>
      <c r="N164" s="34">
        <f>N165+N166</f>
        <v>0</v>
      </c>
      <c r="O164" s="34">
        <f>O165+O166</f>
        <v>130.4</v>
      </c>
      <c r="P164" s="34">
        <f t="shared" ref="P164:Q164" si="61">P165+P166</f>
        <v>0</v>
      </c>
      <c r="Q164" s="34">
        <f t="shared" si="61"/>
        <v>0</v>
      </c>
      <c r="R164" s="34">
        <f t="shared" ref="R164:R166" si="62">S164+T164+U164+V164</f>
        <v>130.4</v>
      </c>
      <c r="S164" s="34">
        <f>S165+S166</f>
        <v>0</v>
      </c>
      <c r="T164" s="34">
        <f>T165+T166</f>
        <v>130.4</v>
      </c>
      <c r="U164" s="34">
        <f t="shared" ref="U164:V164" si="63">U165+U166</f>
        <v>0</v>
      </c>
      <c r="V164" s="34">
        <f t="shared" si="63"/>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243</v>
      </c>
      <c r="B165" s="4" t="s">
        <v>253</v>
      </c>
      <c r="C165" s="311"/>
      <c r="D165" s="201" t="s">
        <v>522</v>
      </c>
      <c r="E165" s="57"/>
      <c r="F165" s="180">
        <v>45292</v>
      </c>
      <c r="G165" s="264">
        <v>46387</v>
      </c>
      <c r="H165" s="35">
        <f t="shared" si="58"/>
        <v>125.4</v>
      </c>
      <c r="I165" s="35">
        <v>0</v>
      </c>
      <c r="J165" s="35">
        <v>125.4</v>
      </c>
      <c r="K165" s="35">
        <v>0</v>
      </c>
      <c r="L165" s="35">
        <v>0</v>
      </c>
      <c r="M165" s="35">
        <f>O165+P165</f>
        <v>125.4</v>
      </c>
      <c r="N165" s="35">
        <v>0</v>
      </c>
      <c r="O165" s="35">
        <v>125.4</v>
      </c>
      <c r="P165" s="35">
        <v>0</v>
      </c>
      <c r="Q165" s="35">
        <v>0</v>
      </c>
      <c r="R165" s="35">
        <f>T165+U165</f>
        <v>125.4</v>
      </c>
      <c r="S165" s="35">
        <v>0</v>
      </c>
      <c r="T165" s="35">
        <v>125.4</v>
      </c>
      <c r="U165" s="35">
        <v>0</v>
      </c>
      <c r="V165" s="35">
        <v>0</v>
      </c>
      <c r="W165" s="8" t="s">
        <v>17</v>
      </c>
      <c r="X165" s="222" t="s">
        <v>17</v>
      </c>
      <c r="Y165" s="222" t="s">
        <v>17</v>
      </c>
      <c r="Z165" s="222" t="s">
        <v>17</v>
      </c>
      <c r="AA165" s="222" t="s">
        <v>17</v>
      </c>
      <c r="AB165" s="222" t="s">
        <v>17</v>
      </c>
      <c r="AC165" s="222" t="s">
        <v>17</v>
      </c>
      <c r="AD165" s="222" t="s">
        <v>17</v>
      </c>
      <c r="AE165" s="222" t="s">
        <v>17</v>
      </c>
      <c r="AF165" s="222" t="s">
        <v>17</v>
      </c>
      <c r="AG165" s="222" t="s">
        <v>17</v>
      </c>
      <c r="AH165" s="222" t="s">
        <v>17</v>
      </c>
    </row>
    <row r="166" spans="1:34" s="3" customFormat="1" ht="85.5" customHeight="1" x14ac:dyDescent="0.25">
      <c r="A166" s="21" t="s">
        <v>560</v>
      </c>
      <c r="B166" s="4" t="s">
        <v>254</v>
      </c>
      <c r="C166" s="304"/>
      <c r="D166" s="201" t="s">
        <v>522</v>
      </c>
      <c r="E166" s="57"/>
      <c r="F166" s="180">
        <v>45292</v>
      </c>
      <c r="G166" s="264">
        <v>46387</v>
      </c>
      <c r="H166" s="35">
        <f t="shared" si="58"/>
        <v>5</v>
      </c>
      <c r="I166" s="35">
        <v>0</v>
      </c>
      <c r="J166" s="35">
        <v>5</v>
      </c>
      <c r="K166" s="35">
        <v>0</v>
      </c>
      <c r="L166" s="35">
        <v>0</v>
      </c>
      <c r="M166" s="35">
        <v>0</v>
      </c>
      <c r="N166" s="35">
        <v>0</v>
      </c>
      <c r="O166" s="35">
        <v>5</v>
      </c>
      <c r="P166" s="35">
        <v>0</v>
      </c>
      <c r="Q166" s="35">
        <v>0</v>
      </c>
      <c r="R166" s="35">
        <f t="shared" si="62"/>
        <v>5</v>
      </c>
      <c r="S166" s="35">
        <v>0</v>
      </c>
      <c r="T166" s="35">
        <v>5</v>
      </c>
      <c r="U166" s="35">
        <v>0</v>
      </c>
      <c r="V166" s="35">
        <v>0</v>
      </c>
      <c r="W166" s="8" t="s">
        <v>17</v>
      </c>
      <c r="X166" s="222" t="s">
        <v>17</v>
      </c>
      <c r="Y166" s="222" t="s">
        <v>17</v>
      </c>
      <c r="Z166" s="222" t="s">
        <v>17</v>
      </c>
      <c r="AA166" s="222" t="s">
        <v>17</v>
      </c>
      <c r="AB166" s="222" t="s">
        <v>17</v>
      </c>
      <c r="AC166" s="222" t="s">
        <v>17</v>
      </c>
      <c r="AD166" s="222" t="s">
        <v>17</v>
      </c>
      <c r="AE166" s="222" t="s">
        <v>17</v>
      </c>
      <c r="AF166" s="222" t="s">
        <v>17</v>
      </c>
      <c r="AG166" s="222" t="s">
        <v>17</v>
      </c>
      <c r="AH166" s="222" t="s">
        <v>17</v>
      </c>
    </row>
    <row r="167" spans="1:34" s="3" customFormat="1" ht="92.25" customHeight="1" x14ac:dyDescent="0.25">
      <c r="A167" s="219"/>
      <c r="B167" s="117" t="s">
        <v>556</v>
      </c>
      <c r="C167" s="220"/>
      <c r="D167" s="220"/>
      <c r="E167" s="220"/>
      <c r="F167" s="354" t="s">
        <v>397</v>
      </c>
      <c r="G167" s="355"/>
      <c r="H167" s="221"/>
      <c r="I167" s="221"/>
      <c r="J167" s="221"/>
      <c r="K167" s="221"/>
      <c r="L167" s="221"/>
      <c r="M167" s="221"/>
      <c r="N167" s="221"/>
      <c r="O167" s="221"/>
      <c r="P167" s="221"/>
      <c r="Q167" s="221"/>
      <c r="R167" s="221"/>
      <c r="S167" s="221"/>
      <c r="T167" s="221"/>
      <c r="U167" s="221"/>
      <c r="V167" s="221"/>
      <c r="W167" s="109"/>
      <c r="X167" s="109"/>
      <c r="Y167" s="109"/>
      <c r="Z167" s="109" t="s">
        <v>17</v>
      </c>
      <c r="AA167" s="109"/>
      <c r="AB167" s="109"/>
      <c r="AC167" s="109"/>
      <c r="AD167" s="109" t="s">
        <v>17</v>
      </c>
      <c r="AE167" s="109"/>
      <c r="AF167" s="109"/>
      <c r="AG167" s="109"/>
      <c r="AH167" s="109" t="s">
        <v>17</v>
      </c>
    </row>
    <row r="168" spans="1:34" s="210" customFormat="1" ht="125.25" customHeight="1" x14ac:dyDescent="0.25">
      <c r="A168" s="95" t="s">
        <v>561</v>
      </c>
      <c r="B168" s="150" t="s">
        <v>141</v>
      </c>
      <c r="C168" s="291" t="s">
        <v>769</v>
      </c>
      <c r="D168" s="223" t="s">
        <v>522</v>
      </c>
      <c r="E168" s="224"/>
      <c r="F168" s="178">
        <v>45292</v>
      </c>
      <c r="G168" s="179">
        <v>46387</v>
      </c>
      <c r="H168" s="209">
        <f t="shared" ref="H168:H169" si="64">I168+J168+K168+L168</f>
        <v>2624.6</v>
      </c>
      <c r="I168" s="209">
        <f>I169+I170+I171</f>
        <v>0</v>
      </c>
      <c r="J168" s="209">
        <f>J169+J170+J171</f>
        <v>0</v>
      </c>
      <c r="K168" s="209">
        <f>K169+K170+K171+K172</f>
        <v>2624.6</v>
      </c>
      <c r="L168" s="209">
        <f>L169+L170+L171</f>
        <v>0</v>
      </c>
      <c r="M168" s="209">
        <f t="shared" ref="M168" si="65">N168+O168+P168+Q168</f>
        <v>2624.6</v>
      </c>
      <c r="N168" s="209">
        <f>N169+N170+N171</f>
        <v>0</v>
      </c>
      <c r="O168" s="209">
        <f>O169+O170+O171</f>
        <v>0</v>
      </c>
      <c r="P168" s="209">
        <f>P169+P170+P171</f>
        <v>2624.6</v>
      </c>
      <c r="Q168" s="209">
        <f>Q169+Q170+Q171</f>
        <v>0</v>
      </c>
      <c r="R168" s="209">
        <f>S168+T168+U168+V168</f>
        <v>2624.6</v>
      </c>
      <c r="S168" s="209">
        <f>S169+S170+S171</f>
        <v>0</v>
      </c>
      <c r="T168" s="209">
        <f>T169+T170+T171</f>
        <v>0</v>
      </c>
      <c r="U168" s="209">
        <f>U169+U170+U171</f>
        <v>2624.6</v>
      </c>
      <c r="V168" s="209">
        <f>V169+V170+V171</f>
        <v>0</v>
      </c>
      <c r="W168" s="208" t="s">
        <v>17</v>
      </c>
      <c r="X168" s="225" t="s">
        <v>17</v>
      </c>
      <c r="Y168" s="225" t="s">
        <v>17</v>
      </c>
      <c r="Z168" s="225" t="s">
        <v>17</v>
      </c>
      <c r="AA168" s="225" t="s">
        <v>17</v>
      </c>
      <c r="AB168" s="225" t="s">
        <v>17</v>
      </c>
      <c r="AC168" s="225" t="s">
        <v>17</v>
      </c>
      <c r="AD168" s="225" t="s">
        <v>17</v>
      </c>
      <c r="AE168" s="225" t="s">
        <v>17</v>
      </c>
      <c r="AF168" s="225" t="s">
        <v>17</v>
      </c>
      <c r="AG168" s="225" t="s">
        <v>17</v>
      </c>
      <c r="AH168" s="225" t="s">
        <v>17</v>
      </c>
    </row>
    <row r="169" spans="1:34" s="214" customFormat="1" ht="60" customHeight="1" x14ac:dyDescent="0.25">
      <c r="A169" s="215" t="s">
        <v>562</v>
      </c>
      <c r="B169" s="226" t="s">
        <v>142</v>
      </c>
      <c r="C169" s="361" t="s">
        <v>769</v>
      </c>
      <c r="D169" s="361" t="s">
        <v>522</v>
      </c>
      <c r="E169" s="227"/>
      <c r="F169" s="180">
        <v>45292</v>
      </c>
      <c r="G169" s="264">
        <v>46387</v>
      </c>
      <c r="H169" s="213">
        <f t="shared" si="64"/>
        <v>2374.6</v>
      </c>
      <c r="I169" s="213">
        <v>0</v>
      </c>
      <c r="J169" s="213">
        <v>0</v>
      </c>
      <c r="K169" s="213">
        <v>2374.6</v>
      </c>
      <c r="L169" s="213">
        <v>0</v>
      </c>
      <c r="M169" s="213">
        <f>O169+P169</f>
        <v>2374.6</v>
      </c>
      <c r="N169" s="213">
        <v>0</v>
      </c>
      <c r="O169" s="213">
        <v>0</v>
      </c>
      <c r="P169" s="213">
        <v>2374.6</v>
      </c>
      <c r="Q169" s="213">
        <v>0</v>
      </c>
      <c r="R169" s="213">
        <f>T169+U169</f>
        <v>2374.6</v>
      </c>
      <c r="S169" s="213">
        <v>0</v>
      </c>
      <c r="T169" s="213">
        <v>0</v>
      </c>
      <c r="U169" s="213">
        <v>2374.6</v>
      </c>
      <c r="V169" s="213">
        <v>0</v>
      </c>
      <c r="W169" s="212" t="s">
        <v>17</v>
      </c>
      <c r="X169" s="228" t="s">
        <v>17</v>
      </c>
      <c r="Y169" s="228" t="s">
        <v>17</v>
      </c>
      <c r="Z169" s="228" t="s">
        <v>17</v>
      </c>
      <c r="AA169" s="228" t="s">
        <v>17</v>
      </c>
      <c r="AB169" s="228" t="s">
        <v>17</v>
      </c>
      <c r="AC169" s="228" t="s">
        <v>17</v>
      </c>
      <c r="AD169" s="228" t="s">
        <v>17</v>
      </c>
      <c r="AE169" s="228" t="s">
        <v>17</v>
      </c>
      <c r="AF169" s="228" t="s">
        <v>17</v>
      </c>
      <c r="AG169" s="228" t="s">
        <v>17</v>
      </c>
      <c r="AH169" s="228" t="s">
        <v>17</v>
      </c>
    </row>
    <row r="170" spans="1:34" s="214" customFormat="1" ht="41.25" customHeight="1" x14ac:dyDescent="0.25">
      <c r="A170" s="229" t="s">
        <v>563</v>
      </c>
      <c r="B170" s="117" t="s">
        <v>448</v>
      </c>
      <c r="C170" s="361"/>
      <c r="D170" s="361"/>
      <c r="E170" s="230"/>
      <c r="F170" s="180">
        <v>45292</v>
      </c>
      <c r="G170" s="264">
        <v>46387</v>
      </c>
      <c r="H170" s="213">
        <f t="shared" ref="H170" si="66">I170+J170+K170+L170</f>
        <v>250</v>
      </c>
      <c r="I170" s="213">
        <v>0</v>
      </c>
      <c r="J170" s="213"/>
      <c r="K170" s="213">
        <v>250</v>
      </c>
      <c r="L170" s="213">
        <v>0</v>
      </c>
      <c r="M170" s="213">
        <v>0</v>
      </c>
      <c r="N170" s="213">
        <v>0</v>
      </c>
      <c r="O170" s="213">
        <v>0</v>
      </c>
      <c r="P170" s="213">
        <v>250</v>
      </c>
      <c r="Q170" s="213">
        <v>0</v>
      </c>
      <c r="R170" s="213">
        <f>T170+U170</f>
        <v>250</v>
      </c>
      <c r="S170" s="213">
        <v>0</v>
      </c>
      <c r="T170" s="213">
        <v>0</v>
      </c>
      <c r="U170" s="213">
        <v>250</v>
      </c>
      <c r="V170" s="213">
        <v>0</v>
      </c>
      <c r="W170" s="212" t="s">
        <v>17</v>
      </c>
      <c r="X170" s="228" t="s">
        <v>17</v>
      </c>
      <c r="Y170" s="228" t="s">
        <v>17</v>
      </c>
      <c r="Z170" s="228" t="s">
        <v>17</v>
      </c>
      <c r="AA170" s="228" t="s">
        <v>17</v>
      </c>
      <c r="AB170" s="228" t="s">
        <v>17</v>
      </c>
      <c r="AC170" s="228" t="s">
        <v>17</v>
      </c>
      <c r="AD170" s="228" t="s">
        <v>17</v>
      </c>
      <c r="AE170" s="228" t="s">
        <v>17</v>
      </c>
      <c r="AF170" s="228" t="s">
        <v>17</v>
      </c>
      <c r="AG170" s="228" t="s">
        <v>17</v>
      </c>
      <c r="AH170" s="228" t="s">
        <v>17</v>
      </c>
    </row>
    <row r="171" spans="1:34" s="214" customFormat="1" ht="56.25" customHeight="1" x14ac:dyDescent="0.25">
      <c r="A171" s="215"/>
      <c r="B171" s="117" t="s">
        <v>557</v>
      </c>
      <c r="C171" s="361"/>
      <c r="D171" s="361"/>
      <c r="E171" s="231"/>
      <c r="F171" s="328" t="s">
        <v>397</v>
      </c>
      <c r="G171" s="329"/>
      <c r="H171" s="232"/>
      <c r="I171" s="232"/>
      <c r="J171" s="232"/>
      <c r="K171" s="232"/>
      <c r="L171" s="232"/>
      <c r="M171" s="232"/>
      <c r="N171" s="232"/>
      <c r="O171" s="232"/>
      <c r="P171" s="232"/>
      <c r="Q171" s="232"/>
      <c r="R171" s="232"/>
      <c r="S171" s="232"/>
      <c r="T171" s="232"/>
      <c r="U171" s="232"/>
      <c r="V171" s="232"/>
      <c r="W171" s="228"/>
      <c r="X171" s="228"/>
      <c r="Y171" s="228"/>
      <c r="Z171" s="228" t="s">
        <v>17</v>
      </c>
      <c r="AA171" s="228"/>
      <c r="AB171" s="228"/>
      <c r="AC171" s="228"/>
      <c r="AD171" s="228" t="s">
        <v>17</v>
      </c>
      <c r="AE171" s="228"/>
      <c r="AF171" s="228"/>
      <c r="AG171" s="228"/>
      <c r="AH171" s="228" t="s">
        <v>17</v>
      </c>
    </row>
    <row r="172" spans="1:34" s="214" customFormat="1" ht="41.25" customHeight="1" x14ac:dyDescent="0.25">
      <c r="A172" s="229" t="s">
        <v>564</v>
      </c>
      <c r="B172" s="117" t="s">
        <v>449</v>
      </c>
      <c r="C172" s="231"/>
      <c r="D172" s="231"/>
      <c r="E172" s="244"/>
      <c r="F172" s="180">
        <v>45292</v>
      </c>
      <c r="G172" s="264">
        <v>46387</v>
      </c>
      <c r="H172" s="213">
        <f t="shared" ref="H172" si="67">I172+J172+K172+L172</f>
        <v>0</v>
      </c>
      <c r="I172" s="213">
        <v>0</v>
      </c>
      <c r="J172" s="213">
        <v>0</v>
      </c>
      <c r="K172" s="213">
        <v>0</v>
      </c>
      <c r="L172" s="213">
        <v>0</v>
      </c>
      <c r="M172" s="213">
        <f t="shared" ref="M172" si="68">N172+O172+P172+Q172</f>
        <v>0</v>
      </c>
      <c r="N172" s="213">
        <v>0</v>
      </c>
      <c r="O172" s="213">
        <v>0</v>
      </c>
      <c r="P172" s="213">
        <v>0</v>
      </c>
      <c r="Q172" s="213">
        <v>0</v>
      </c>
      <c r="R172" s="213">
        <f t="shared" ref="R172" si="69">S172+T172+U172+V172</f>
        <v>0</v>
      </c>
      <c r="S172" s="213">
        <v>0</v>
      </c>
      <c r="T172" s="213">
        <v>0</v>
      </c>
      <c r="U172" s="213">
        <v>0</v>
      </c>
      <c r="V172" s="213">
        <v>0</v>
      </c>
      <c r="W172" s="212"/>
      <c r="X172" s="228"/>
      <c r="Y172" s="228" t="s">
        <v>17</v>
      </c>
      <c r="Z172" s="228" t="s">
        <v>17</v>
      </c>
      <c r="AA172" s="228"/>
      <c r="AB172" s="228"/>
      <c r="AC172" s="228"/>
      <c r="AD172" s="228"/>
      <c r="AE172" s="228"/>
      <c r="AF172" s="228"/>
      <c r="AG172" s="228"/>
      <c r="AH172" s="228"/>
    </row>
    <row r="173" spans="1:34" s="214" customFormat="1" ht="60.75" customHeight="1" x14ac:dyDescent="0.25">
      <c r="A173" s="229"/>
      <c r="B173" s="117" t="s">
        <v>685</v>
      </c>
      <c r="C173" s="231"/>
      <c r="D173" s="231"/>
      <c r="E173" s="244"/>
      <c r="F173" s="181"/>
      <c r="G173" s="181"/>
      <c r="H173" s="213"/>
      <c r="I173" s="232"/>
      <c r="J173" s="232"/>
      <c r="K173" s="232"/>
      <c r="L173" s="232"/>
      <c r="M173" s="232"/>
      <c r="N173" s="232"/>
      <c r="O173" s="232"/>
      <c r="P173" s="232"/>
      <c r="Q173" s="232"/>
      <c r="R173" s="232"/>
      <c r="S173" s="232"/>
      <c r="T173" s="232"/>
      <c r="U173" s="232"/>
      <c r="V173" s="232"/>
      <c r="W173" s="212"/>
      <c r="X173" s="228"/>
      <c r="Y173" s="228"/>
      <c r="Z173" s="228" t="s">
        <v>17</v>
      </c>
      <c r="AA173" s="228"/>
      <c r="AB173" s="228"/>
      <c r="AC173" s="228"/>
      <c r="AD173" s="228" t="s">
        <v>17</v>
      </c>
      <c r="AE173" s="228"/>
      <c r="AF173" s="228"/>
      <c r="AG173" s="228"/>
      <c r="AH173" s="228" t="s">
        <v>17</v>
      </c>
    </row>
    <row r="174" spans="1:34" s="214" customFormat="1" ht="124.5" customHeight="1" x14ac:dyDescent="0.25">
      <c r="A174" s="257"/>
      <c r="B174" s="406" t="s">
        <v>749</v>
      </c>
      <c r="C174" s="291" t="s">
        <v>769</v>
      </c>
      <c r="D174" s="286"/>
      <c r="E174" s="224"/>
      <c r="F174" s="180">
        <v>45292</v>
      </c>
      <c r="G174" s="284">
        <v>46387</v>
      </c>
      <c r="H174" s="209">
        <f t="shared" ref="H174:H180" si="70">J174+K174</f>
        <v>86.3</v>
      </c>
      <c r="I174" s="242"/>
      <c r="J174" s="242">
        <f>J175+J176</f>
        <v>86.3</v>
      </c>
      <c r="K174" s="242">
        <v>0</v>
      </c>
      <c r="L174" s="242"/>
      <c r="M174" s="242">
        <f t="shared" ref="M174:M180" si="71">O174+P174</f>
        <v>86.3</v>
      </c>
      <c r="N174" s="242"/>
      <c r="O174" s="242">
        <f>O175+O176</f>
        <v>86.3</v>
      </c>
      <c r="P174" s="242">
        <f>P175+P176</f>
        <v>0</v>
      </c>
      <c r="Q174" s="242"/>
      <c r="R174" s="242">
        <f t="shared" ref="R174:R180" si="72">T174+U174</f>
        <v>86.3</v>
      </c>
      <c r="S174" s="242"/>
      <c r="T174" s="242">
        <f>T175+T176</f>
        <v>86.3</v>
      </c>
      <c r="U174" s="242">
        <f>U175+U176</f>
        <v>0</v>
      </c>
      <c r="V174" s="232"/>
      <c r="W174" s="212" t="s">
        <v>17</v>
      </c>
      <c r="X174" s="228" t="s">
        <v>17</v>
      </c>
      <c r="Y174" s="228" t="s">
        <v>17</v>
      </c>
      <c r="Z174" s="228" t="s">
        <v>17</v>
      </c>
      <c r="AA174" s="228" t="s">
        <v>17</v>
      </c>
      <c r="AB174" s="228" t="s">
        <v>17</v>
      </c>
      <c r="AC174" s="228" t="s">
        <v>17</v>
      </c>
      <c r="AD174" s="228" t="s">
        <v>17</v>
      </c>
      <c r="AE174" s="228" t="s">
        <v>17</v>
      </c>
      <c r="AF174" s="228" t="s">
        <v>17</v>
      </c>
      <c r="AG174" s="228" t="s">
        <v>17</v>
      </c>
      <c r="AH174" s="228" t="s">
        <v>17</v>
      </c>
    </row>
    <row r="175" spans="1:34" s="214" customFormat="1" ht="126" customHeight="1" x14ac:dyDescent="0.25">
      <c r="A175" s="257"/>
      <c r="B175" s="407"/>
      <c r="C175" s="325" t="s">
        <v>769</v>
      </c>
      <c r="D175" s="286" t="s">
        <v>752</v>
      </c>
      <c r="E175" s="224"/>
      <c r="F175" s="180">
        <v>45292</v>
      </c>
      <c r="G175" s="287">
        <v>46387</v>
      </c>
      <c r="H175" s="213">
        <f>J175+K175</f>
        <v>32.4</v>
      </c>
      <c r="I175" s="232"/>
      <c r="J175" s="232">
        <f>J177+J179</f>
        <v>32.4</v>
      </c>
      <c r="K175" s="232">
        <v>0</v>
      </c>
      <c r="L175" s="232"/>
      <c r="M175" s="232">
        <v>0</v>
      </c>
      <c r="N175" s="232"/>
      <c r="O175" s="232">
        <f>O177+O179</f>
        <v>32.4</v>
      </c>
      <c r="P175" s="232">
        <v>0</v>
      </c>
      <c r="Q175" s="232"/>
      <c r="R175" s="232">
        <f t="shared" si="72"/>
        <v>32.4</v>
      </c>
      <c r="S175" s="232"/>
      <c r="T175" s="232">
        <f>T177+T179</f>
        <v>32.4</v>
      </c>
      <c r="U175" s="232">
        <v>0</v>
      </c>
      <c r="V175" s="232"/>
      <c r="W175" s="212"/>
      <c r="X175" s="228"/>
      <c r="Y175" s="228"/>
      <c r="Z175" s="228"/>
      <c r="AA175" s="228"/>
      <c r="AB175" s="228"/>
      <c r="AC175" s="228"/>
      <c r="AD175" s="228"/>
      <c r="AE175" s="228"/>
      <c r="AF175" s="228"/>
      <c r="AG175" s="228"/>
      <c r="AH175" s="228"/>
    </row>
    <row r="176" spans="1:34" s="214" customFormat="1" ht="111" customHeight="1" x14ac:dyDescent="0.25">
      <c r="A176" s="257"/>
      <c r="B176" s="405"/>
      <c r="C176" s="343"/>
      <c r="D176" s="286" t="s">
        <v>750</v>
      </c>
      <c r="E176" s="224"/>
      <c r="F176" s="180">
        <v>45292</v>
      </c>
      <c r="G176" s="287">
        <v>46387</v>
      </c>
      <c r="H176" s="213">
        <f t="shared" si="70"/>
        <v>53.9</v>
      </c>
      <c r="I176" s="232"/>
      <c r="J176" s="232">
        <f>J178+J180</f>
        <v>53.9</v>
      </c>
      <c r="K176" s="232">
        <v>0</v>
      </c>
      <c r="L176" s="232"/>
      <c r="M176" s="232">
        <v>0</v>
      </c>
      <c r="N176" s="232"/>
      <c r="O176" s="232">
        <f>O178+O180</f>
        <v>53.9</v>
      </c>
      <c r="P176" s="232">
        <v>0</v>
      </c>
      <c r="Q176" s="232"/>
      <c r="R176" s="232">
        <f t="shared" si="72"/>
        <v>53.9</v>
      </c>
      <c r="S176" s="232"/>
      <c r="T176" s="232">
        <f>T178+T180</f>
        <v>53.9</v>
      </c>
      <c r="U176" s="232">
        <v>0</v>
      </c>
      <c r="V176" s="232"/>
      <c r="W176" s="212"/>
      <c r="X176" s="228"/>
      <c r="Y176" s="228"/>
      <c r="Z176" s="228"/>
      <c r="AA176" s="228"/>
      <c r="AB176" s="228"/>
      <c r="AC176" s="228"/>
      <c r="AD176" s="228"/>
      <c r="AE176" s="228"/>
      <c r="AF176" s="228"/>
      <c r="AG176" s="228"/>
      <c r="AH176" s="228"/>
    </row>
    <row r="177" spans="1:36" s="214" customFormat="1" ht="129.75" customHeight="1" x14ac:dyDescent="0.25">
      <c r="A177" s="325"/>
      <c r="B177" s="404" t="s">
        <v>689</v>
      </c>
      <c r="C177" s="325" t="s">
        <v>769</v>
      </c>
      <c r="D177" s="288" t="s">
        <v>751</v>
      </c>
      <c r="E177" s="224"/>
      <c r="F177" s="180">
        <v>45292</v>
      </c>
      <c r="G177" s="284">
        <v>46387</v>
      </c>
      <c r="H177" s="213">
        <f t="shared" si="70"/>
        <v>32.1</v>
      </c>
      <c r="I177" s="232"/>
      <c r="J177" s="232">
        <v>32.1</v>
      </c>
      <c r="K177" s="232">
        <v>0</v>
      </c>
      <c r="L177" s="232"/>
      <c r="M177" s="232">
        <f t="shared" si="71"/>
        <v>32.1</v>
      </c>
      <c r="N177" s="232"/>
      <c r="O177" s="232">
        <v>32.1</v>
      </c>
      <c r="P177" s="232">
        <v>0</v>
      </c>
      <c r="Q177" s="232"/>
      <c r="R177" s="232">
        <f t="shared" si="72"/>
        <v>32.1</v>
      </c>
      <c r="S177" s="232"/>
      <c r="T177" s="232">
        <v>32.1</v>
      </c>
      <c r="U177" s="232">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9.75" customHeight="1" x14ac:dyDescent="0.25">
      <c r="A178" s="343"/>
      <c r="B178" s="405"/>
      <c r="C178" s="343"/>
      <c r="D178" s="288" t="s">
        <v>750</v>
      </c>
      <c r="E178" s="224"/>
      <c r="F178" s="180">
        <v>45292</v>
      </c>
      <c r="G178" s="287">
        <v>46387</v>
      </c>
      <c r="H178" s="213">
        <f t="shared" si="70"/>
        <v>53.4</v>
      </c>
      <c r="I178" s="232"/>
      <c r="J178" s="232">
        <v>53.4</v>
      </c>
      <c r="K178" s="232">
        <v>0</v>
      </c>
      <c r="L178" s="232"/>
      <c r="M178" s="232">
        <f t="shared" si="71"/>
        <v>53.4</v>
      </c>
      <c r="N178" s="232"/>
      <c r="O178" s="232">
        <v>53.4</v>
      </c>
      <c r="P178" s="232">
        <v>0</v>
      </c>
      <c r="Q178" s="232"/>
      <c r="R178" s="232">
        <f t="shared" si="72"/>
        <v>53.4</v>
      </c>
      <c r="S178" s="232"/>
      <c r="T178" s="232">
        <v>53.4</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257"/>
      <c r="B179" s="404" t="s">
        <v>688</v>
      </c>
      <c r="C179" s="325" t="s">
        <v>769</v>
      </c>
      <c r="D179" s="288" t="s">
        <v>751</v>
      </c>
      <c r="E179" s="224"/>
      <c r="F179" s="180">
        <v>45292</v>
      </c>
      <c r="G179" s="284">
        <v>46387</v>
      </c>
      <c r="H179" s="213">
        <f t="shared" si="70"/>
        <v>0.3</v>
      </c>
      <c r="I179" s="232"/>
      <c r="J179" s="232">
        <v>0.3</v>
      </c>
      <c r="K179" s="232">
        <v>0</v>
      </c>
      <c r="L179" s="232"/>
      <c r="M179" s="232">
        <f t="shared" si="71"/>
        <v>0.3</v>
      </c>
      <c r="N179" s="232"/>
      <c r="O179" s="232">
        <v>0.3</v>
      </c>
      <c r="P179" s="232">
        <v>0</v>
      </c>
      <c r="Q179" s="232"/>
      <c r="R179" s="232">
        <f t="shared" si="72"/>
        <v>0.3</v>
      </c>
      <c r="S179" s="232"/>
      <c r="T179" s="232">
        <v>0.3</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08.75" customHeight="1" x14ac:dyDescent="0.25">
      <c r="A180" s="257"/>
      <c r="B180" s="405"/>
      <c r="C180" s="343"/>
      <c r="D180" s="288" t="s">
        <v>750</v>
      </c>
      <c r="E180" s="224"/>
      <c r="F180" s="180"/>
      <c r="G180" s="287"/>
      <c r="H180" s="213">
        <f t="shared" si="70"/>
        <v>0.5</v>
      </c>
      <c r="I180" s="232"/>
      <c r="J180" s="232">
        <v>0.5</v>
      </c>
      <c r="K180" s="232">
        <v>0</v>
      </c>
      <c r="L180" s="232"/>
      <c r="M180" s="232">
        <f t="shared" si="71"/>
        <v>0.5</v>
      </c>
      <c r="N180" s="232"/>
      <c r="O180" s="232">
        <v>0.5</v>
      </c>
      <c r="P180" s="232">
        <v>0</v>
      </c>
      <c r="Q180" s="232"/>
      <c r="R180" s="232">
        <f t="shared" si="72"/>
        <v>0.5</v>
      </c>
      <c r="S180" s="232"/>
      <c r="T180" s="232">
        <v>0.5</v>
      </c>
      <c r="U180" s="232">
        <v>0</v>
      </c>
      <c r="V180" s="232"/>
      <c r="W180" s="212"/>
      <c r="X180" s="228"/>
      <c r="Y180" s="228"/>
      <c r="Z180" s="228"/>
      <c r="AA180" s="228"/>
      <c r="AB180" s="228"/>
      <c r="AC180" s="228"/>
      <c r="AD180" s="228"/>
      <c r="AE180" s="228"/>
      <c r="AF180" s="228"/>
      <c r="AG180" s="228"/>
      <c r="AH180" s="228"/>
    </row>
    <row r="181" spans="1:36" s="214" customFormat="1" ht="57.75" customHeight="1" x14ac:dyDescent="0.25">
      <c r="A181" s="257"/>
      <c r="B181" s="117" t="s">
        <v>687</v>
      </c>
      <c r="C181" s="285"/>
      <c r="D181" s="285"/>
      <c r="E181" s="224"/>
      <c r="F181" s="181"/>
      <c r="G181" s="182"/>
      <c r="H181" s="213"/>
      <c r="I181" s="232"/>
      <c r="J181" s="232"/>
      <c r="K181" s="232"/>
      <c r="L181" s="232"/>
      <c r="M181" s="232"/>
      <c r="N181" s="232"/>
      <c r="O181" s="232"/>
      <c r="P181" s="232"/>
      <c r="Q181" s="232"/>
      <c r="R181" s="232"/>
      <c r="S181" s="232"/>
      <c r="T181" s="232"/>
      <c r="U181" s="232"/>
      <c r="V181" s="232"/>
      <c r="W181" s="212"/>
      <c r="X181" s="228"/>
      <c r="Y181" s="228"/>
      <c r="Z181" s="228" t="s">
        <v>17</v>
      </c>
      <c r="AA181" s="228"/>
      <c r="AB181" s="228"/>
      <c r="AC181" s="228"/>
      <c r="AD181" s="228" t="s">
        <v>17</v>
      </c>
      <c r="AE181" s="228"/>
      <c r="AF181" s="228"/>
      <c r="AG181" s="228"/>
      <c r="AH181" s="228" t="s">
        <v>17</v>
      </c>
    </row>
    <row r="182" spans="1:36" s="214" customFormat="1" ht="99" customHeight="1" x14ac:dyDescent="0.25">
      <c r="A182" s="241" t="s">
        <v>565</v>
      </c>
      <c r="B182" s="150" t="s">
        <v>445</v>
      </c>
      <c r="C182" s="310" t="s">
        <v>769</v>
      </c>
      <c r="D182" s="312" t="s">
        <v>758</v>
      </c>
      <c r="E182" s="312" t="s">
        <v>158</v>
      </c>
      <c r="F182" s="178">
        <v>45292</v>
      </c>
      <c r="G182" s="179">
        <v>46387</v>
      </c>
      <c r="H182" s="209">
        <f>J182+K182</f>
        <v>5788.2</v>
      </c>
      <c r="I182" s="242"/>
      <c r="J182" s="242">
        <f>J183</f>
        <v>0</v>
      </c>
      <c r="K182" s="242">
        <f>K183</f>
        <v>5788.2</v>
      </c>
      <c r="L182" s="242"/>
      <c r="M182" s="242">
        <f>M183</f>
        <v>5788.2</v>
      </c>
      <c r="N182" s="242"/>
      <c r="O182" s="242">
        <f>O183</f>
        <v>0</v>
      </c>
      <c r="P182" s="242">
        <f>P183</f>
        <v>5788.2</v>
      </c>
      <c r="Q182" s="242"/>
      <c r="R182" s="242">
        <f>R183</f>
        <v>5788.2</v>
      </c>
      <c r="S182" s="242"/>
      <c r="T182" s="242">
        <f>T183</f>
        <v>0</v>
      </c>
      <c r="U182" s="242">
        <f>U183</f>
        <v>5788.2</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91.5" customHeight="1" x14ac:dyDescent="0.25">
      <c r="A183" s="229" t="s">
        <v>432</v>
      </c>
      <c r="B183" s="117" t="s">
        <v>446</v>
      </c>
      <c r="C183" s="311"/>
      <c r="D183" s="316"/>
      <c r="E183" s="313"/>
      <c r="F183" s="180">
        <v>45292</v>
      </c>
      <c r="G183" s="264">
        <v>46387</v>
      </c>
      <c r="H183" s="213">
        <f>J183+K183</f>
        <v>5788.2</v>
      </c>
      <c r="I183" s="232"/>
      <c r="J183" s="232">
        <v>0</v>
      </c>
      <c r="K183" s="232">
        <v>5788.2</v>
      </c>
      <c r="L183" s="232"/>
      <c r="M183" s="232">
        <f>O183+P183</f>
        <v>5788.2</v>
      </c>
      <c r="N183" s="232"/>
      <c r="O183" s="232">
        <v>0</v>
      </c>
      <c r="P183" s="232">
        <v>5788.2</v>
      </c>
      <c r="Q183" s="232"/>
      <c r="R183" s="232">
        <f>T183+U183</f>
        <v>5788.2</v>
      </c>
      <c r="S183" s="232"/>
      <c r="T183" s="232">
        <v>0</v>
      </c>
      <c r="U183" s="232">
        <v>5788.2</v>
      </c>
      <c r="V183" s="232"/>
      <c r="W183" s="212" t="s">
        <v>17</v>
      </c>
      <c r="X183" s="228" t="s">
        <v>17</v>
      </c>
      <c r="Y183" s="228" t="s">
        <v>17</v>
      </c>
      <c r="Z183" s="228" t="s">
        <v>17</v>
      </c>
      <c r="AA183" s="228" t="s">
        <v>17</v>
      </c>
      <c r="AB183" s="228" t="s">
        <v>17</v>
      </c>
      <c r="AC183" s="228" t="s">
        <v>17</v>
      </c>
      <c r="AD183" s="228" t="s">
        <v>17</v>
      </c>
      <c r="AE183" s="228" t="s">
        <v>17</v>
      </c>
      <c r="AF183" s="228" t="s">
        <v>17</v>
      </c>
      <c r="AG183" s="228" t="s">
        <v>17</v>
      </c>
      <c r="AH183" s="228" t="s">
        <v>17</v>
      </c>
    </row>
    <row r="184" spans="1:36" s="214" customFormat="1" ht="66.75" customHeight="1" x14ac:dyDescent="0.25">
      <c r="A184" s="257"/>
      <c r="B184" s="117" t="s">
        <v>690</v>
      </c>
      <c r="C184" s="343"/>
      <c r="D184" s="314"/>
      <c r="E184" s="313"/>
      <c r="F184" s="181"/>
      <c r="G184" s="182"/>
      <c r="H184" s="213"/>
      <c r="I184" s="232"/>
      <c r="J184" s="232"/>
      <c r="K184" s="232"/>
      <c r="L184" s="232"/>
      <c r="M184" s="232"/>
      <c r="N184" s="232"/>
      <c r="O184" s="232"/>
      <c r="P184" s="232"/>
      <c r="Q184" s="232"/>
      <c r="R184" s="232"/>
      <c r="S184" s="232"/>
      <c r="T184" s="232"/>
      <c r="U184" s="232"/>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66.75" customHeight="1" x14ac:dyDescent="0.25">
      <c r="A185" s="257" t="s">
        <v>762</v>
      </c>
      <c r="B185" s="150" t="s">
        <v>763</v>
      </c>
      <c r="C185" s="289"/>
      <c r="D185" s="290"/>
      <c r="E185" s="313"/>
      <c r="F185" s="178">
        <v>45292</v>
      </c>
      <c r="G185" s="179">
        <v>45657</v>
      </c>
      <c r="H185" s="209">
        <f>K185</f>
        <v>0</v>
      </c>
      <c r="I185" s="242"/>
      <c r="J185" s="242">
        <v>0</v>
      </c>
      <c r="K185" s="242">
        <f>K186</f>
        <v>0</v>
      </c>
      <c r="L185" s="232"/>
      <c r="M185" s="232">
        <v>0</v>
      </c>
      <c r="N185" s="232"/>
      <c r="O185" s="232">
        <v>0</v>
      </c>
      <c r="P185" s="232">
        <v>0</v>
      </c>
      <c r="Q185" s="232"/>
      <c r="R185" s="232">
        <v>0</v>
      </c>
      <c r="S185" s="232"/>
      <c r="T185" s="232">
        <v>0</v>
      </c>
      <c r="U185" s="232">
        <v>0</v>
      </c>
      <c r="V185" s="232"/>
      <c r="W185" s="212" t="s">
        <v>17</v>
      </c>
      <c r="X185" s="228" t="s">
        <v>17</v>
      </c>
      <c r="Y185" s="228" t="s">
        <v>17</v>
      </c>
      <c r="Z185" s="228" t="s">
        <v>17</v>
      </c>
      <c r="AA185" s="228"/>
      <c r="AB185" s="228"/>
      <c r="AC185" s="228"/>
      <c r="AD185" s="228"/>
      <c r="AE185" s="228"/>
      <c r="AF185" s="228"/>
      <c r="AG185" s="228"/>
      <c r="AH185" s="228"/>
    </row>
    <row r="186" spans="1:36" s="214" customFormat="1" ht="91.5" customHeight="1" x14ac:dyDescent="0.25">
      <c r="A186" s="241" t="s">
        <v>465</v>
      </c>
      <c r="B186" s="117" t="s">
        <v>447</v>
      </c>
      <c r="C186" s="316"/>
      <c r="D186" s="316"/>
      <c r="E186" s="313"/>
      <c r="F186" s="180">
        <v>45292</v>
      </c>
      <c r="G186" s="264">
        <v>45657</v>
      </c>
      <c r="H186" s="213">
        <f>K186</f>
        <v>0</v>
      </c>
      <c r="I186" s="232"/>
      <c r="J186" s="232">
        <v>0</v>
      </c>
      <c r="K186" s="232">
        <v>0</v>
      </c>
      <c r="L186" s="232"/>
      <c r="M186" s="232">
        <f>O186+P186</f>
        <v>0</v>
      </c>
      <c r="N186" s="232"/>
      <c r="O186" s="232">
        <v>0</v>
      </c>
      <c r="P186" s="232">
        <v>0</v>
      </c>
      <c r="Q186" s="232"/>
      <c r="R186" s="232">
        <f>T186+U186</f>
        <v>0</v>
      </c>
      <c r="S186" s="232"/>
      <c r="T186" s="232">
        <v>0</v>
      </c>
      <c r="U186" s="232">
        <v>0</v>
      </c>
      <c r="V186" s="232"/>
      <c r="W186" s="212" t="s">
        <v>17</v>
      </c>
      <c r="X186" s="228" t="s">
        <v>17</v>
      </c>
      <c r="Y186" s="228" t="s">
        <v>17</v>
      </c>
      <c r="Z186" s="228" t="s">
        <v>17</v>
      </c>
      <c r="AA186" s="228"/>
      <c r="AB186" s="228"/>
      <c r="AC186" s="228"/>
      <c r="AD186" s="228"/>
      <c r="AE186" s="228"/>
      <c r="AF186" s="228"/>
      <c r="AG186" s="228"/>
      <c r="AH186" s="228"/>
    </row>
    <row r="187" spans="1:36" s="214" customFormat="1" ht="96" customHeight="1" x14ac:dyDescent="0.25">
      <c r="A187" s="241"/>
      <c r="B187" s="117" t="s">
        <v>691</v>
      </c>
      <c r="C187" s="314"/>
      <c r="D187" s="314"/>
      <c r="E187" s="314"/>
      <c r="F187" s="180">
        <v>45292</v>
      </c>
      <c r="G187" s="264">
        <v>45657</v>
      </c>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c r="AB187" s="228"/>
      <c r="AC187" s="228"/>
      <c r="AD187" s="228"/>
      <c r="AE187" s="228"/>
      <c r="AF187" s="228"/>
      <c r="AG187" s="228"/>
      <c r="AH187" s="228"/>
    </row>
    <row r="188" spans="1:36" s="7" customFormat="1" ht="33.75" customHeight="1" x14ac:dyDescent="0.25">
      <c r="A188" s="330" t="s">
        <v>59</v>
      </c>
      <c r="B188" s="397"/>
      <c r="C188" s="397"/>
      <c r="D188" s="398"/>
      <c r="E188" s="110"/>
      <c r="F188" s="52"/>
      <c r="G188" s="53"/>
      <c r="H188" s="233">
        <f>J188+K188</f>
        <v>157180.9</v>
      </c>
      <c r="I188" s="233"/>
      <c r="J188" s="233">
        <f>J118+J133+J139+J144+J148+J152+J156+J164+J168+J174+J182+J160</f>
        <v>1926.9</v>
      </c>
      <c r="K188" s="233">
        <f>K118+K133+K139+K144+K148+K152+K156+K164+K168+K174+K182+K160+K185+K114</f>
        <v>155254</v>
      </c>
      <c r="L188" s="233"/>
      <c r="M188" s="233">
        <f>O188+P188</f>
        <v>160102.80000000002</v>
      </c>
      <c r="N188" s="233"/>
      <c r="O188" s="233">
        <f>O118+O133+O139+O144+O148+O152+O156+O164+O168+O174+O182+O160</f>
        <v>1926.9</v>
      </c>
      <c r="P188" s="233">
        <f>P118+P133+P139+P144+P148+P152+P156+P164+P168+P174+P182+P160+P185+P114</f>
        <v>158175.90000000002</v>
      </c>
      <c r="Q188" s="233"/>
      <c r="R188" s="233">
        <f>T188+U188</f>
        <v>160034.5</v>
      </c>
      <c r="S188" s="233"/>
      <c r="T188" s="233">
        <f>T118+T133+T139+T144+T148+T152+T156+T164+T168+T174+T182+T160</f>
        <v>1926.9</v>
      </c>
      <c r="U188" s="233">
        <f>U118+U133+U139+U144+U148+U152+U156+U164+U168+U174+U182+U160+U185+U114</f>
        <v>158107.6</v>
      </c>
      <c r="V188" s="233">
        <f>V118+V133+V139+V148+V156+V164+V168</f>
        <v>0</v>
      </c>
      <c r="W188" s="22"/>
      <c r="X188" s="22"/>
      <c r="Y188" s="22"/>
      <c r="Z188" s="22"/>
      <c r="AA188" s="22"/>
      <c r="AB188" s="22"/>
      <c r="AC188" s="22"/>
      <c r="AD188" s="22"/>
      <c r="AE188" s="22"/>
      <c r="AF188" s="22"/>
      <c r="AG188" s="22"/>
      <c r="AH188" s="22"/>
      <c r="AI188" s="234"/>
      <c r="AJ188" s="234"/>
    </row>
    <row r="189" spans="1:36" s="51" customFormat="1" ht="39.75" customHeight="1" x14ac:dyDescent="0.25">
      <c r="A189" s="364" t="s">
        <v>235</v>
      </c>
      <c r="B189" s="365"/>
      <c r="C189" s="365"/>
      <c r="D189" s="365"/>
      <c r="E189" s="365"/>
      <c r="F189" s="365"/>
      <c r="G189" s="365"/>
      <c r="H189" s="365"/>
      <c r="I189" s="365"/>
      <c r="J189" s="365"/>
      <c r="K189" s="365"/>
      <c r="L189" s="365"/>
      <c r="M189" s="365"/>
      <c r="N189" s="365"/>
      <c r="O189" s="365"/>
      <c r="P189" s="365"/>
      <c r="Q189" s="365"/>
      <c r="R189" s="365"/>
      <c r="S189" s="365"/>
      <c r="T189" s="365"/>
      <c r="U189" s="365"/>
      <c r="V189" s="365"/>
      <c r="W189" s="365"/>
      <c r="X189" s="365"/>
      <c r="Y189" s="365"/>
      <c r="Z189" s="365"/>
      <c r="AA189" s="365"/>
      <c r="AB189" s="365"/>
      <c r="AC189" s="365"/>
      <c r="AD189" s="365"/>
      <c r="AE189" s="365"/>
      <c r="AF189" s="365"/>
      <c r="AG189" s="365"/>
      <c r="AH189" s="366"/>
    </row>
    <row r="190" spans="1:36" s="3" customFormat="1" ht="31.5" customHeight="1" x14ac:dyDescent="0.25">
      <c r="A190" s="349" t="s">
        <v>769</v>
      </c>
      <c r="B190" s="362"/>
      <c r="C190" s="362"/>
      <c r="D190" s="362"/>
      <c r="E190" s="362"/>
      <c r="F190" s="362"/>
      <c r="G190" s="362"/>
      <c r="H190" s="362"/>
      <c r="I190" s="362"/>
      <c r="J190" s="362"/>
      <c r="K190" s="362"/>
      <c r="L190" s="362"/>
      <c r="M190" s="362"/>
      <c r="N190" s="362"/>
      <c r="O190" s="362"/>
      <c r="P190" s="362"/>
      <c r="Q190" s="362"/>
      <c r="R190" s="362"/>
      <c r="S190" s="362"/>
      <c r="T190" s="362"/>
      <c r="U190" s="362"/>
      <c r="V190" s="362"/>
      <c r="W190" s="362"/>
      <c r="X190" s="362"/>
      <c r="Y190" s="362"/>
      <c r="Z190" s="362"/>
      <c r="AA190" s="362"/>
      <c r="AB190" s="362"/>
      <c r="AC190" s="362"/>
      <c r="AD190" s="362"/>
      <c r="AE190" s="362"/>
      <c r="AF190" s="362"/>
      <c r="AG190" s="362"/>
      <c r="AH190" s="363"/>
    </row>
    <row r="191" spans="1:36" s="2" customFormat="1" ht="126" x14ac:dyDescent="0.25">
      <c r="A191" s="20" t="s">
        <v>566</v>
      </c>
      <c r="B191" s="13" t="s">
        <v>62</v>
      </c>
      <c r="C191" s="310" t="s">
        <v>769</v>
      </c>
      <c r="D191" s="310" t="s">
        <v>759</v>
      </c>
      <c r="E191" s="310" t="s">
        <v>64</v>
      </c>
      <c r="F191" s="178">
        <v>45292</v>
      </c>
      <c r="G191" s="179">
        <v>46387</v>
      </c>
      <c r="H191" s="41"/>
      <c r="I191" s="41"/>
      <c r="J191" s="41"/>
      <c r="K191" s="41"/>
      <c r="L191" s="43"/>
      <c r="M191" s="41"/>
      <c r="N191" s="41"/>
      <c r="O191" s="41"/>
      <c r="P191" s="41"/>
      <c r="Q191" s="43"/>
      <c r="R191" s="41"/>
      <c r="S191" s="41"/>
      <c r="T191" s="41"/>
      <c r="U191" s="41"/>
      <c r="V191" s="43"/>
      <c r="W191" s="6" t="s">
        <v>17</v>
      </c>
      <c r="X191" s="6" t="s">
        <v>17</v>
      </c>
      <c r="Y191" s="6" t="s">
        <v>17</v>
      </c>
      <c r="Z191" s="6" t="s">
        <v>17</v>
      </c>
      <c r="AA191" s="6" t="s">
        <v>17</v>
      </c>
      <c r="AB191" s="6" t="s">
        <v>17</v>
      </c>
      <c r="AC191" s="6" t="s">
        <v>17</v>
      </c>
      <c r="AD191" s="6" t="s">
        <v>17</v>
      </c>
      <c r="AE191" s="6" t="s">
        <v>17</v>
      </c>
      <c r="AF191" s="6" t="s">
        <v>17</v>
      </c>
      <c r="AG191" s="6" t="s">
        <v>17</v>
      </c>
      <c r="AH191" s="6" t="s">
        <v>17</v>
      </c>
    </row>
    <row r="192" spans="1:36" s="3" customFormat="1" ht="89.25" customHeight="1" x14ac:dyDescent="0.25">
      <c r="A192" s="79" t="s">
        <v>466</v>
      </c>
      <c r="B192" s="4" t="s">
        <v>236</v>
      </c>
      <c r="C192" s="311"/>
      <c r="D192" s="311"/>
      <c r="E192" s="311"/>
      <c r="F192" s="180">
        <v>45292</v>
      </c>
      <c r="G192" s="264">
        <v>46387</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3" customFormat="1" ht="66" customHeight="1" x14ac:dyDescent="0.25">
      <c r="A193" s="79" t="s">
        <v>567</v>
      </c>
      <c r="B193" s="4" t="s">
        <v>247</v>
      </c>
      <c r="C193" s="311"/>
      <c r="D193" s="311"/>
      <c r="E193" s="311"/>
      <c r="F193" s="180">
        <v>45292</v>
      </c>
      <c r="G193" s="264">
        <v>46387</v>
      </c>
      <c r="H193" s="38"/>
      <c r="I193" s="38"/>
      <c r="J193" s="38"/>
      <c r="K193" s="38"/>
      <c r="L193" s="44"/>
      <c r="M193" s="38"/>
      <c r="N193" s="38"/>
      <c r="O193" s="38"/>
      <c r="P193" s="38"/>
      <c r="Q193" s="44"/>
      <c r="R193" s="38"/>
      <c r="S193" s="38"/>
      <c r="T193" s="38"/>
      <c r="U193" s="38"/>
      <c r="V193" s="44"/>
      <c r="W193" s="8" t="s">
        <v>17</v>
      </c>
      <c r="X193" s="8" t="s">
        <v>17</v>
      </c>
      <c r="Y193" s="8" t="s">
        <v>17</v>
      </c>
      <c r="Z193" s="8" t="s">
        <v>17</v>
      </c>
      <c r="AA193" s="8" t="s">
        <v>17</v>
      </c>
      <c r="AB193" s="8" t="s">
        <v>17</v>
      </c>
      <c r="AC193" s="8" t="s">
        <v>17</v>
      </c>
      <c r="AD193" s="8" t="s">
        <v>17</v>
      </c>
      <c r="AE193" s="8" t="s">
        <v>17</v>
      </c>
      <c r="AF193" s="8" t="s">
        <v>17</v>
      </c>
      <c r="AG193" s="8" t="s">
        <v>17</v>
      </c>
      <c r="AH193" s="8" t="s">
        <v>17</v>
      </c>
    </row>
    <row r="194" spans="1:34" s="3" customFormat="1" ht="57" customHeight="1" x14ac:dyDescent="0.25">
      <c r="A194" s="14"/>
      <c r="B194" s="4" t="s">
        <v>692</v>
      </c>
      <c r="C194" s="304"/>
      <c r="D194" s="304"/>
      <c r="E194" s="304"/>
      <c r="F194" s="80" t="s">
        <v>396</v>
      </c>
      <c r="G194" s="80" t="s">
        <v>398</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2" customFormat="1" ht="78.75" x14ac:dyDescent="0.25">
      <c r="A195" s="62" t="s">
        <v>568</v>
      </c>
      <c r="B195" s="13" t="s">
        <v>63</v>
      </c>
      <c r="C195" s="310" t="s">
        <v>769</v>
      </c>
      <c r="D195" s="310" t="s">
        <v>760</v>
      </c>
      <c r="E195" s="310" t="s">
        <v>65</v>
      </c>
      <c r="F195" s="178">
        <v>45292</v>
      </c>
      <c r="G195" s="179">
        <v>46387</v>
      </c>
      <c r="H195" s="258">
        <f>I195+J195+K195+L195</f>
        <v>26</v>
      </c>
      <c r="I195" s="258">
        <f>I196+I197</f>
        <v>0</v>
      </c>
      <c r="J195" s="258">
        <f t="shared" ref="J195:L195" si="73">J196+J197</f>
        <v>0</v>
      </c>
      <c r="K195" s="258">
        <f t="shared" si="73"/>
        <v>26</v>
      </c>
      <c r="L195" s="282">
        <f t="shared" si="73"/>
        <v>0</v>
      </c>
      <c r="M195" s="258">
        <f>N195+O195+P195+Q195</f>
        <v>26</v>
      </c>
      <c r="N195" s="258">
        <f>N196+N197</f>
        <v>0</v>
      </c>
      <c r="O195" s="258">
        <f t="shared" ref="O195:Q195" si="74">O196+O197</f>
        <v>0</v>
      </c>
      <c r="P195" s="258">
        <f t="shared" si="74"/>
        <v>26</v>
      </c>
      <c r="Q195" s="258">
        <f t="shared" si="74"/>
        <v>0</v>
      </c>
      <c r="R195" s="258">
        <f>S195+T195+U195+V195</f>
        <v>26</v>
      </c>
      <c r="S195" s="258">
        <f>S196+S197</f>
        <v>0</v>
      </c>
      <c r="T195" s="258">
        <f t="shared" ref="T195:V195" si="75">T196+T197</f>
        <v>0</v>
      </c>
      <c r="U195" s="258">
        <f t="shared" si="75"/>
        <v>26</v>
      </c>
      <c r="V195" s="36">
        <f t="shared" si="75"/>
        <v>0</v>
      </c>
      <c r="W195" s="6"/>
      <c r="X195" s="6" t="s">
        <v>17</v>
      </c>
      <c r="Y195" s="6"/>
      <c r="AA195" s="6"/>
      <c r="AB195" s="6" t="s">
        <v>17</v>
      </c>
      <c r="AC195" s="6"/>
      <c r="AE195" s="6"/>
      <c r="AF195" s="103" t="s">
        <v>17</v>
      </c>
      <c r="AG195" s="6"/>
    </row>
    <row r="196" spans="1:34" s="3" customFormat="1" ht="66.75" customHeight="1" x14ac:dyDescent="0.25">
      <c r="A196" s="82" t="s">
        <v>569</v>
      </c>
      <c r="B196" s="4" t="s">
        <v>255</v>
      </c>
      <c r="C196" s="311"/>
      <c r="D196" s="311"/>
      <c r="E196" s="311"/>
      <c r="F196" s="180">
        <v>45292</v>
      </c>
      <c r="G196" s="264">
        <v>46387</v>
      </c>
      <c r="H196" s="36">
        <f>I196+J196+K196+L196</f>
        <v>26</v>
      </c>
      <c r="I196" s="37">
        <v>0</v>
      </c>
      <c r="J196" s="37">
        <v>0</v>
      </c>
      <c r="K196" s="37">
        <v>26</v>
      </c>
      <c r="L196" s="84">
        <v>0</v>
      </c>
      <c r="M196" s="36">
        <f>N196+O196+P196+Q196</f>
        <v>26</v>
      </c>
      <c r="N196" s="37">
        <v>0</v>
      </c>
      <c r="O196" s="37">
        <v>0</v>
      </c>
      <c r="P196" s="37">
        <v>26</v>
      </c>
      <c r="Q196" s="84">
        <v>0</v>
      </c>
      <c r="R196" s="36">
        <f>S196+T196+U196+V196</f>
        <v>26</v>
      </c>
      <c r="S196" s="37">
        <v>0</v>
      </c>
      <c r="T196" s="37">
        <v>0</v>
      </c>
      <c r="U196" s="37">
        <v>26</v>
      </c>
      <c r="V196" s="84">
        <v>0</v>
      </c>
      <c r="W196" s="8"/>
      <c r="X196" s="8" t="s">
        <v>17</v>
      </c>
      <c r="Y196" s="8"/>
      <c r="Z196" s="8"/>
      <c r="AA196" s="8"/>
      <c r="AB196" s="8" t="s">
        <v>17</v>
      </c>
      <c r="AC196" s="8"/>
      <c r="AD196" s="8"/>
      <c r="AE196" s="8"/>
      <c r="AF196" s="8" t="s">
        <v>17</v>
      </c>
      <c r="AG196" s="8"/>
      <c r="AH196" s="15"/>
    </row>
    <row r="197" spans="1:34" s="3" customFormat="1" ht="68.25" customHeight="1" x14ac:dyDescent="0.25">
      <c r="A197" s="82" t="s">
        <v>570</v>
      </c>
      <c r="B197" s="4" t="s">
        <v>431</v>
      </c>
      <c r="C197" s="311"/>
      <c r="D197" s="311"/>
      <c r="E197" s="311"/>
      <c r="F197" s="180">
        <v>45292</v>
      </c>
      <c r="G197" s="264">
        <v>46387</v>
      </c>
      <c r="H197" s="36">
        <f>I197+J197+K197+L197</f>
        <v>0</v>
      </c>
      <c r="I197" s="37">
        <v>0</v>
      </c>
      <c r="J197" s="37">
        <v>0</v>
      </c>
      <c r="K197" s="37">
        <v>0</v>
      </c>
      <c r="L197" s="84">
        <v>0</v>
      </c>
      <c r="M197" s="36">
        <f t="shared" ref="M197" si="76">N197+O197+P197+Q197</f>
        <v>0</v>
      </c>
      <c r="N197" s="37">
        <v>0</v>
      </c>
      <c r="O197" s="37">
        <v>0</v>
      </c>
      <c r="P197" s="37">
        <v>0</v>
      </c>
      <c r="Q197" s="84">
        <v>0</v>
      </c>
      <c r="R197" s="36">
        <f t="shared" ref="R197" si="77">S197+T197+U197+V197</f>
        <v>0</v>
      </c>
      <c r="S197" s="37">
        <v>0</v>
      </c>
      <c r="T197" s="37">
        <v>0</v>
      </c>
      <c r="U197" s="37">
        <v>0</v>
      </c>
      <c r="V197" s="84">
        <v>0</v>
      </c>
      <c r="W197" s="8"/>
      <c r="X197" s="8" t="s">
        <v>17</v>
      </c>
      <c r="Y197" s="8"/>
      <c r="Z197" s="8"/>
      <c r="AA197" s="8"/>
      <c r="AB197" s="8" t="s">
        <v>17</v>
      </c>
      <c r="AC197" s="85"/>
      <c r="AD197" s="8"/>
      <c r="AE197" s="8"/>
      <c r="AF197" s="8" t="s">
        <v>17</v>
      </c>
      <c r="AG197" s="8"/>
      <c r="AH197" s="15"/>
    </row>
    <row r="198" spans="1:34" s="3" customFormat="1" ht="81.75" customHeight="1" x14ac:dyDescent="0.25">
      <c r="A198" s="14"/>
      <c r="B198" s="4" t="s">
        <v>693</v>
      </c>
      <c r="C198" s="304"/>
      <c r="D198" s="304"/>
      <c r="E198" s="304"/>
      <c r="F198" s="80" t="s">
        <v>396</v>
      </c>
      <c r="G198" s="83" t="s">
        <v>399</v>
      </c>
      <c r="H198" s="38"/>
      <c r="I198" s="38"/>
      <c r="J198" s="38"/>
      <c r="K198" s="38"/>
      <c r="L198" s="44"/>
      <c r="M198" s="38"/>
      <c r="N198" s="38"/>
      <c r="O198" s="38"/>
      <c r="P198" s="38"/>
      <c r="Q198" s="44"/>
      <c r="R198" s="38"/>
      <c r="S198" s="38"/>
      <c r="T198" s="38"/>
      <c r="U198" s="38"/>
      <c r="V198" s="44"/>
      <c r="W198" s="8"/>
      <c r="X198" s="8"/>
      <c r="Y198" s="8"/>
      <c r="Z198" s="8" t="s">
        <v>17</v>
      </c>
      <c r="AA198" s="8"/>
      <c r="AB198" s="8"/>
      <c r="AC198" s="86"/>
      <c r="AD198" s="8" t="s">
        <v>17</v>
      </c>
      <c r="AE198" s="8"/>
      <c r="AF198" s="8"/>
      <c r="AG198" s="8"/>
      <c r="AH198" s="8" t="s">
        <v>17</v>
      </c>
    </row>
    <row r="199" spans="1:34" s="3" customFormat="1" ht="27.75" customHeight="1" x14ac:dyDescent="0.25">
      <c r="A199" s="349" t="s">
        <v>769</v>
      </c>
      <c r="B199" s="350"/>
      <c r="C199" s="350"/>
      <c r="D199" s="350"/>
      <c r="E199" s="350"/>
      <c r="F199" s="350"/>
      <c r="G199" s="350"/>
      <c r="H199" s="350"/>
      <c r="I199" s="350"/>
      <c r="J199" s="350"/>
      <c r="K199" s="350"/>
      <c r="L199" s="350"/>
      <c r="M199" s="350"/>
      <c r="N199" s="350"/>
      <c r="O199" s="350"/>
      <c r="P199" s="350"/>
      <c r="Q199" s="350"/>
      <c r="R199" s="350"/>
      <c r="S199" s="350"/>
      <c r="T199" s="350"/>
      <c r="U199" s="350"/>
      <c r="V199" s="350"/>
      <c r="W199" s="350"/>
      <c r="X199" s="350"/>
      <c r="Y199" s="350"/>
      <c r="Z199" s="350"/>
      <c r="AA199" s="350"/>
      <c r="AB199" s="350"/>
      <c r="AC199" s="350"/>
      <c r="AD199" s="350"/>
      <c r="AE199" s="350"/>
      <c r="AF199" s="350"/>
      <c r="AG199" s="350"/>
      <c r="AH199" s="351"/>
    </row>
    <row r="200" spans="1:34" s="2" customFormat="1" ht="63" x14ac:dyDescent="0.25">
      <c r="A200" s="20" t="s">
        <v>572</v>
      </c>
      <c r="B200" s="13" t="s">
        <v>66</v>
      </c>
      <c r="C200" s="310" t="s">
        <v>769</v>
      </c>
      <c r="D200" s="310" t="s">
        <v>760</v>
      </c>
      <c r="E200" s="310" t="s">
        <v>83</v>
      </c>
      <c r="F200" s="178">
        <v>45292</v>
      </c>
      <c r="G200" s="179">
        <v>46387</v>
      </c>
      <c r="H200" s="41"/>
      <c r="I200" s="41"/>
      <c r="J200" s="41"/>
      <c r="K200" s="41"/>
      <c r="L200" s="43"/>
      <c r="M200" s="41"/>
      <c r="N200" s="41"/>
      <c r="O200" s="41"/>
      <c r="P200" s="41"/>
      <c r="Q200" s="43"/>
      <c r="R200" s="41"/>
      <c r="S200" s="41"/>
      <c r="T200" s="41"/>
      <c r="U200" s="41"/>
      <c r="V200" s="43"/>
      <c r="W200" s="6" t="s">
        <v>17</v>
      </c>
      <c r="X200" s="6" t="s">
        <v>17</v>
      </c>
      <c r="Y200" s="6" t="s">
        <v>17</v>
      </c>
      <c r="Z200" s="6" t="s">
        <v>17</v>
      </c>
      <c r="AA200" s="6" t="s">
        <v>17</v>
      </c>
      <c r="AB200" s="6" t="s">
        <v>17</v>
      </c>
      <c r="AC200" s="6" t="s">
        <v>17</v>
      </c>
      <c r="AD200" s="6" t="s">
        <v>17</v>
      </c>
      <c r="AE200" s="6" t="s">
        <v>17</v>
      </c>
      <c r="AF200" s="6" t="s">
        <v>17</v>
      </c>
      <c r="AG200" s="6" t="s">
        <v>17</v>
      </c>
      <c r="AH200" s="101" t="s">
        <v>17</v>
      </c>
    </row>
    <row r="201" spans="1:34" s="2" customFormat="1" ht="40.5" customHeight="1" x14ac:dyDescent="0.25">
      <c r="A201" s="186" t="s">
        <v>571</v>
      </c>
      <c r="B201" s="117" t="s">
        <v>264</v>
      </c>
      <c r="C201" s="311"/>
      <c r="D201" s="311"/>
      <c r="E201" s="311"/>
      <c r="F201" s="180">
        <v>45292</v>
      </c>
      <c r="G201" s="264">
        <v>46387</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103" t="s">
        <v>17</v>
      </c>
    </row>
    <row r="202" spans="1:34" s="3" customFormat="1" ht="101.25" customHeight="1" x14ac:dyDescent="0.25">
      <c r="A202" s="21"/>
      <c r="B202" s="4" t="s">
        <v>694</v>
      </c>
      <c r="C202" s="304"/>
      <c r="D202" s="304"/>
      <c r="E202" s="304"/>
      <c r="F202" s="180">
        <v>45292</v>
      </c>
      <c r="G202" s="264">
        <v>46387</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15" t="s">
        <v>17</v>
      </c>
    </row>
    <row r="203" spans="1:34" s="2" customFormat="1" ht="172.5" customHeight="1" x14ac:dyDescent="0.25">
      <c r="A203" s="20" t="s">
        <v>573</v>
      </c>
      <c r="B203" s="150" t="s">
        <v>67</v>
      </c>
      <c r="C203" s="291" t="s">
        <v>769</v>
      </c>
      <c r="D203" s="157" t="s">
        <v>760</v>
      </c>
      <c r="E203" s="158" t="s">
        <v>164</v>
      </c>
      <c r="F203" s="78"/>
      <c r="G203" s="78"/>
      <c r="H203" s="36">
        <f>I203+J203+K203+L203</f>
        <v>0</v>
      </c>
      <c r="I203" s="36">
        <v>0</v>
      </c>
      <c r="J203" s="36">
        <v>0</v>
      </c>
      <c r="K203" s="36">
        <v>0</v>
      </c>
      <c r="L203" s="81">
        <v>0</v>
      </c>
      <c r="M203" s="36">
        <f>N203+O203+P203+Q203</f>
        <v>0</v>
      </c>
      <c r="N203" s="36">
        <v>0</v>
      </c>
      <c r="O203" s="36">
        <v>0</v>
      </c>
      <c r="P203" s="36">
        <v>0</v>
      </c>
      <c r="Q203" s="81">
        <v>0</v>
      </c>
      <c r="R203" s="36">
        <f>S203+T203+U203+V203</f>
        <v>0</v>
      </c>
      <c r="S203" s="36">
        <v>0</v>
      </c>
      <c r="T203" s="36">
        <v>0</v>
      </c>
      <c r="U203" s="36">
        <v>0</v>
      </c>
      <c r="V203" s="81">
        <v>0</v>
      </c>
      <c r="W203" s="6"/>
      <c r="X203" s="6"/>
      <c r="Y203" s="6"/>
      <c r="Z203" s="6"/>
      <c r="AA203" s="6"/>
      <c r="AB203" s="6"/>
      <c r="AC203" s="6"/>
      <c r="AD203" s="6"/>
      <c r="AE203" s="6"/>
      <c r="AF203" s="6"/>
      <c r="AG203" s="6"/>
      <c r="AH203" s="101"/>
    </row>
    <row r="204" spans="1:34" s="2" customFormat="1" ht="186" customHeight="1" x14ac:dyDescent="0.25">
      <c r="A204" s="20" t="s">
        <v>574</v>
      </c>
      <c r="B204" s="13" t="s">
        <v>68</v>
      </c>
      <c r="C204" s="291" t="s">
        <v>769</v>
      </c>
      <c r="D204" s="115" t="s">
        <v>760</v>
      </c>
      <c r="E204" s="115" t="s">
        <v>87</v>
      </c>
      <c r="F204" s="78"/>
      <c r="G204" s="78"/>
      <c r="H204" s="36">
        <f>I204+J204+K204+L204</f>
        <v>0</v>
      </c>
      <c r="I204" s="36">
        <v>0</v>
      </c>
      <c r="J204" s="36">
        <v>0</v>
      </c>
      <c r="K204" s="36">
        <v>0</v>
      </c>
      <c r="L204" s="81">
        <v>0</v>
      </c>
      <c r="M204" s="36">
        <f>N204+O204+P204+Q204</f>
        <v>0</v>
      </c>
      <c r="N204" s="36">
        <v>0</v>
      </c>
      <c r="O204" s="36">
        <v>0</v>
      </c>
      <c r="P204" s="36">
        <v>0</v>
      </c>
      <c r="Q204" s="81">
        <v>0</v>
      </c>
      <c r="R204" s="36">
        <f>S204+T204+U204+V204</f>
        <v>0</v>
      </c>
      <c r="S204" s="36">
        <v>0</v>
      </c>
      <c r="T204" s="36">
        <v>0</v>
      </c>
      <c r="U204" s="36">
        <v>0</v>
      </c>
      <c r="V204" s="81">
        <v>0</v>
      </c>
      <c r="W204" s="6"/>
      <c r="X204" s="6"/>
      <c r="Y204" s="6"/>
      <c r="Z204" s="6"/>
      <c r="AA204" s="6"/>
      <c r="AB204" s="104"/>
      <c r="AC204" s="17"/>
      <c r="AD204" s="6"/>
      <c r="AE204" s="6"/>
      <c r="AF204" s="6"/>
      <c r="AG204" s="6"/>
      <c r="AH204" s="101"/>
    </row>
    <row r="205" spans="1:34" s="2" customFormat="1" ht="85.5" customHeight="1" x14ac:dyDescent="0.25">
      <c r="A205" s="20" t="s">
        <v>136</v>
      </c>
      <c r="B205" s="13" t="s">
        <v>69</v>
      </c>
      <c r="C205" s="310" t="s">
        <v>769</v>
      </c>
      <c r="D205" s="310" t="s">
        <v>760</v>
      </c>
      <c r="E205" s="310" t="s">
        <v>88</v>
      </c>
      <c r="F205" s="178">
        <v>45292</v>
      </c>
      <c r="G205" s="179">
        <v>46387</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6" t="s">
        <v>17</v>
      </c>
    </row>
    <row r="206" spans="1:34" s="3" customFormat="1" ht="70.5" customHeight="1" x14ac:dyDescent="0.25">
      <c r="A206" s="21" t="s">
        <v>137</v>
      </c>
      <c r="B206" s="4" t="s">
        <v>86</v>
      </c>
      <c r="C206" s="311"/>
      <c r="D206" s="311"/>
      <c r="E206" s="311"/>
      <c r="F206" s="180">
        <v>45292</v>
      </c>
      <c r="G206" s="264">
        <v>46387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3" customFormat="1" ht="72" customHeight="1" x14ac:dyDescent="0.25">
      <c r="A207" s="21" t="s">
        <v>575</v>
      </c>
      <c r="B207" s="4" t="s">
        <v>237</v>
      </c>
      <c r="C207" s="311"/>
      <c r="D207" s="311"/>
      <c r="E207" s="311"/>
      <c r="F207" s="180">
        <v>45292</v>
      </c>
      <c r="G207" s="264">
        <v>46387</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8" t="s">
        <v>17</v>
      </c>
    </row>
    <row r="208" spans="1:34" s="3" customFormat="1" ht="68.25" customHeight="1" x14ac:dyDescent="0.25">
      <c r="A208" s="21"/>
      <c r="B208" s="4" t="s">
        <v>695</v>
      </c>
      <c r="C208" s="304"/>
      <c r="D208" s="304"/>
      <c r="E208" s="304"/>
      <c r="F208" s="180">
        <v>45292</v>
      </c>
      <c r="G208" s="264">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2" customFormat="1" ht="78.75" x14ac:dyDescent="0.25">
      <c r="A209" s="20" t="s">
        <v>576</v>
      </c>
      <c r="B209" s="13" t="s">
        <v>119</v>
      </c>
      <c r="C209" s="310" t="s">
        <v>769</v>
      </c>
      <c r="D209" s="310" t="s">
        <v>760</v>
      </c>
      <c r="E209" s="310" t="s">
        <v>407</v>
      </c>
      <c r="F209" s="178">
        <v>45292</v>
      </c>
      <c r="G209" s="179">
        <v>46387</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60" customHeight="1" x14ac:dyDescent="0.25">
      <c r="A210" s="21" t="s">
        <v>112</v>
      </c>
      <c r="B210" s="4" t="s">
        <v>84</v>
      </c>
      <c r="C210" s="311"/>
      <c r="D210" s="311"/>
      <c r="E210" s="311"/>
      <c r="F210" s="180">
        <v>45292</v>
      </c>
      <c r="G210" s="264">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39" customHeight="1" x14ac:dyDescent="0.25">
      <c r="A211" s="21" t="s">
        <v>467</v>
      </c>
      <c r="B211" s="4" t="s">
        <v>85</v>
      </c>
      <c r="C211" s="311"/>
      <c r="D211" s="311"/>
      <c r="E211" s="311"/>
      <c r="F211" s="180">
        <v>45292</v>
      </c>
      <c r="G211" s="264">
        <v>46387</v>
      </c>
      <c r="H211" s="38"/>
      <c r="I211" s="38"/>
      <c r="J211" s="38"/>
      <c r="K211" s="38"/>
      <c r="L211" s="44"/>
      <c r="M211" s="38"/>
      <c r="N211" s="38"/>
      <c r="O211" s="38"/>
      <c r="P211" s="38"/>
      <c r="Q211" s="44"/>
      <c r="R211" s="38"/>
      <c r="S211" s="38"/>
      <c r="T211" s="38"/>
      <c r="U211" s="38"/>
      <c r="V211" s="44"/>
      <c r="W211" s="8"/>
      <c r="X211" s="8"/>
      <c r="Y211" s="8" t="s">
        <v>17</v>
      </c>
      <c r="Z211" s="8" t="s">
        <v>17</v>
      </c>
      <c r="AA211" s="8" t="s">
        <v>17</v>
      </c>
      <c r="AB211" s="8" t="s">
        <v>17</v>
      </c>
      <c r="AC211" s="8" t="s">
        <v>17</v>
      </c>
      <c r="AD211" s="8" t="s">
        <v>17</v>
      </c>
      <c r="AE211" s="8" t="s">
        <v>17</v>
      </c>
      <c r="AF211" s="8" t="s">
        <v>17</v>
      </c>
      <c r="AG211" s="8" t="s">
        <v>17</v>
      </c>
      <c r="AH211" s="8" t="s">
        <v>17</v>
      </c>
    </row>
    <row r="212" spans="1:34" s="3" customFormat="1" ht="57" customHeight="1" x14ac:dyDescent="0.25">
      <c r="A212" s="21"/>
      <c r="B212" s="4" t="s">
        <v>696</v>
      </c>
      <c r="C212" s="304"/>
      <c r="D212" s="304"/>
      <c r="E212" s="304"/>
      <c r="F212" s="180">
        <v>45292</v>
      </c>
      <c r="G212" s="264">
        <v>46387</v>
      </c>
      <c r="H212" s="38"/>
      <c r="I212" s="38"/>
      <c r="J212" s="38"/>
      <c r="K212" s="38"/>
      <c r="L212" s="44"/>
      <c r="M212" s="38"/>
      <c r="N212" s="38"/>
      <c r="O212" s="38"/>
      <c r="P212" s="38"/>
      <c r="Q212" s="44"/>
      <c r="R212" s="38"/>
      <c r="S212" s="38"/>
      <c r="T212" s="38"/>
      <c r="U212" s="38"/>
      <c r="V212" s="44"/>
      <c r="W212" s="8"/>
      <c r="X212" s="8"/>
      <c r="Y212" s="8"/>
      <c r="Z212" s="8" t="s">
        <v>17</v>
      </c>
      <c r="AA212" s="8" t="s">
        <v>17</v>
      </c>
      <c r="AB212" s="8" t="s">
        <v>17</v>
      </c>
      <c r="AC212" s="8" t="s">
        <v>17</v>
      </c>
      <c r="AD212" s="8" t="s">
        <v>17</v>
      </c>
      <c r="AE212" s="8" t="s">
        <v>17</v>
      </c>
      <c r="AF212" s="8" t="s">
        <v>17</v>
      </c>
      <c r="AG212" s="8" t="s">
        <v>17</v>
      </c>
      <c r="AH212" s="8" t="s">
        <v>17</v>
      </c>
    </row>
    <row r="213" spans="1:34" s="2" customFormat="1" ht="94.5" customHeight="1" x14ac:dyDescent="0.25">
      <c r="A213" s="20" t="s">
        <v>577</v>
      </c>
      <c r="B213" s="13" t="s">
        <v>265</v>
      </c>
      <c r="C213" s="310" t="s">
        <v>769</v>
      </c>
      <c r="D213" s="310" t="s">
        <v>760</v>
      </c>
      <c r="E213" s="310" t="s">
        <v>89</v>
      </c>
      <c r="F213" s="178">
        <v>45292</v>
      </c>
      <c r="G213" s="179">
        <v>46387</v>
      </c>
      <c r="H213" s="41"/>
      <c r="I213" s="41"/>
      <c r="J213" s="41"/>
      <c r="K213" s="41"/>
      <c r="L213" s="43"/>
      <c r="M213" s="41"/>
      <c r="N213" s="41"/>
      <c r="O213" s="41"/>
      <c r="P213" s="41"/>
      <c r="Q213" s="43"/>
      <c r="R213" s="41"/>
      <c r="S213" s="41"/>
      <c r="T213" s="41"/>
      <c r="U213" s="41"/>
      <c r="V213" s="4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2" customFormat="1" ht="72.75" customHeight="1" x14ac:dyDescent="0.25">
      <c r="A214" s="20" t="s">
        <v>578</v>
      </c>
      <c r="B214" s="4" t="s">
        <v>266</v>
      </c>
      <c r="C214" s="311"/>
      <c r="D214" s="311"/>
      <c r="E214" s="311"/>
      <c r="F214" s="180">
        <v>45292</v>
      </c>
      <c r="G214" s="264">
        <v>46387</v>
      </c>
      <c r="H214" s="41"/>
      <c r="I214" s="41"/>
      <c r="J214" s="41"/>
      <c r="K214" s="41"/>
      <c r="L214" s="43"/>
      <c r="M214" s="41"/>
      <c r="N214" s="41"/>
      <c r="O214" s="41"/>
      <c r="P214" s="41"/>
      <c r="Q214" s="43"/>
      <c r="R214" s="41"/>
      <c r="S214" s="41"/>
      <c r="T214" s="41"/>
      <c r="U214" s="41"/>
      <c r="V214" s="43"/>
      <c r="W214" s="6" t="s">
        <v>17</v>
      </c>
      <c r="X214" s="6" t="s">
        <v>17</v>
      </c>
      <c r="Y214" s="6" t="s">
        <v>17</v>
      </c>
      <c r="Z214" s="6" t="s">
        <v>17</v>
      </c>
      <c r="AA214" s="8" t="s">
        <v>17</v>
      </c>
      <c r="AB214" s="8" t="s">
        <v>17</v>
      </c>
      <c r="AC214" s="8" t="s">
        <v>17</v>
      </c>
      <c r="AD214" s="8" t="s">
        <v>17</v>
      </c>
      <c r="AE214" s="8" t="s">
        <v>17</v>
      </c>
      <c r="AF214" s="8" t="s">
        <v>17</v>
      </c>
      <c r="AG214" s="8" t="s">
        <v>17</v>
      </c>
      <c r="AH214" s="8" t="s">
        <v>17</v>
      </c>
    </row>
    <row r="215" spans="1:34" s="3" customFormat="1" ht="60" customHeight="1" x14ac:dyDescent="0.25">
      <c r="A215" s="21"/>
      <c r="B215" s="4" t="s">
        <v>697</v>
      </c>
      <c r="C215" s="304"/>
      <c r="D215" s="304"/>
      <c r="E215" s="304"/>
      <c r="F215" s="180">
        <v>45292</v>
      </c>
      <c r="G215" s="264">
        <v>46387</v>
      </c>
      <c r="H215" s="38"/>
      <c r="I215" s="38"/>
      <c r="J215" s="38"/>
      <c r="K215" s="38"/>
      <c r="L215" s="44"/>
      <c r="M215" s="38"/>
      <c r="N215" s="38"/>
      <c r="O215" s="38"/>
      <c r="P215" s="38"/>
      <c r="Q215" s="44"/>
      <c r="R215" s="38"/>
      <c r="S215" s="38"/>
      <c r="T215" s="38"/>
      <c r="U215" s="38"/>
      <c r="V215" s="44"/>
      <c r="W215" s="6" t="s">
        <v>17</v>
      </c>
      <c r="X215" s="6" t="s">
        <v>17</v>
      </c>
      <c r="Y215" s="6" t="s">
        <v>17</v>
      </c>
      <c r="Z215" s="8" t="s">
        <v>17</v>
      </c>
      <c r="AA215" s="8" t="s">
        <v>17</v>
      </c>
      <c r="AB215" s="8" t="s">
        <v>17</v>
      </c>
      <c r="AC215" s="8" t="s">
        <v>17</v>
      </c>
      <c r="AD215" s="8" t="s">
        <v>17</v>
      </c>
      <c r="AE215" s="8" t="s">
        <v>17</v>
      </c>
      <c r="AF215" s="8" t="s">
        <v>17</v>
      </c>
      <c r="AG215" s="8" t="s">
        <v>17</v>
      </c>
      <c r="AH215" s="8" t="s">
        <v>17</v>
      </c>
    </row>
    <row r="216" spans="1:34" s="3" customFormat="1" ht="45.75" customHeight="1" x14ac:dyDescent="0.25">
      <c r="A216" s="349" t="s">
        <v>769</v>
      </c>
      <c r="B216" s="350"/>
      <c r="C216" s="350"/>
      <c r="D216" s="350"/>
      <c r="E216" s="350"/>
      <c r="F216" s="350"/>
      <c r="G216" s="350"/>
      <c r="H216" s="350"/>
      <c r="I216" s="350"/>
      <c r="J216" s="350"/>
      <c r="K216" s="350"/>
      <c r="L216" s="350"/>
      <c r="M216" s="350"/>
      <c r="N216" s="350"/>
      <c r="O216" s="350"/>
      <c r="P216" s="350"/>
      <c r="Q216" s="350"/>
      <c r="R216" s="350"/>
      <c r="S216" s="350"/>
      <c r="T216" s="350"/>
      <c r="U216" s="350"/>
      <c r="V216" s="350"/>
      <c r="W216" s="350"/>
      <c r="X216" s="350"/>
      <c r="Y216" s="350"/>
      <c r="Z216" s="350"/>
      <c r="AA216" s="350"/>
      <c r="AB216" s="350"/>
      <c r="AC216" s="350"/>
      <c r="AD216" s="350"/>
      <c r="AE216" s="350"/>
      <c r="AF216" s="350"/>
      <c r="AG216" s="350"/>
      <c r="AH216" s="351"/>
    </row>
    <row r="217" spans="1:34" s="2" customFormat="1" ht="78.75" x14ac:dyDescent="0.25">
      <c r="A217" s="20" t="s">
        <v>579</v>
      </c>
      <c r="B217" s="13" t="s">
        <v>120</v>
      </c>
      <c r="C217" s="310" t="s">
        <v>769</v>
      </c>
      <c r="D217" s="310" t="s">
        <v>523</v>
      </c>
      <c r="E217" s="310" t="s">
        <v>91</v>
      </c>
      <c r="F217" s="178">
        <v>45292</v>
      </c>
      <c r="G217" s="179">
        <v>46387</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customHeight="1" x14ac:dyDescent="0.25">
      <c r="A218" s="21" t="s">
        <v>580</v>
      </c>
      <c r="B218" s="4" t="s">
        <v>226</v>
      </c>
      <c r="C218" s="311"/>
      <c r="D218" s="311"/>
      <c r="E218" s="311"/>
      <c r="F218" s="180">
        <v>45292</v>
      </c>
      <c r="G218" s="264">
        <v>46387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54.75" customHeight="1" x14ac:dyDescent="0.25">
      <c r="A219" s="21" t="s">
        <v>581</v>
      </c>
      <c r="B219" s="4" t="s">
        <v>238</v>
      </c>
      <c r="C219" s="311"/>
      <c r="D219" s="311"/>
      <c r="E219" s="311"/>
      <c r="F219" s="180">
        <v>45292</v>
      </c>
      <c r="G219" s="264">
        <v>46387</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78.75" customHeight="1" x14ac:dyDescent="0.25">
      <c r="A220" s="19"/>
      <c r="B220" s="4" t="s">
        <v>698</v>
      </c>
      <c r="C220" s="304"/>
      <c r="D220" s="304"/>
      <c r="E220" s="304"/>
      <c r="F220" s="180">
        <v>45292</v>
      </c>
      <c r="G220" s="264">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68.25" customHeight="1" x14ac:dyDescent="0.25">
      <c r="A221" s="20" t="s">
        <v>582</v>
      </c>
      <c r="B221" s="13" t="s">
        <v>70</v>
      </c>
      <c r="C221" s="310" t="s">
        <v>769</v>
      </c>
      <c r="D221" s="310" t="s">
        <v>760</v>
      </c>
      <c r="E221" s="310" t="s">
        <v>92</v>
      </c>
      <c r="F221" s="178">
        <v>45292</v>
      </c>
      <c r="G221" s="179">
        <v>46387</v>
      </c>
      <c r="H221" s="33"/>
      <c r="I221" s="33"/>
      <c r="J221" s="33"/>
      <c r="K221" s="33"/>
      <c r="L221" s="33"/>
      <c r="M221" s="33"/>
      <c r="N221" s="33"/>
      <c r="O221" s="33"/>
      <c r="P221" s="33"/>
      <c r="Q221" s="33"/>
      <c r="R221" s="33"/>
      <c r="S221" s="33"/>
      <c r="T221" s="33"/>
      <c r="U221" s="33"/>
      <c r="V221" s="33"/>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78" customHeight="1" x14ac:dyDescent="0.25">
      <c r="A222" s="21" t="s">
        <v>583</v>
      </c>
      <c r="B222" s="4" t="s">
        <v>214</v>
      </c>
      <c r="C222" s="311"/>
      <c r="D222" s="311"/>
      <c r="E222" s="311"/>
      <c r="F222" s="180">
        <v>45292</v>
      </c>
      <c r="G222" s="264">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69" customHeight="1" x14ac:dyDescent="0.25">
      <c r="A223" s="21" t="s">
        <v>584</v>
      </c>
      <c r="B223" s="4" t="s">
        <v>215</v>
      </c>
      <c r="C223" s="311"/>
      <c r="D223" s="311"/>
      <c r="E223" s="304"/>
      <c r="F223" s="180">
        <v>45292</v>
      </c>
      <c r="G223" s="264">
        <v>46387</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91.5" customHeight="1" x14ac:dyDescent="0.25">
      <c r="A224" s="19"/>
      <c r="B224" s="4" t="s">
        <v>699</v>
      </c>
      <c r="C224" s="304"/>
      <c r="D224" s="304"/>
      <c r="E224" s="19"/>
      <c r="F224" s="180">
        <v>45292</v>
      </c>
      <c r="G224" s="264">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2" customFormat="1" ht="115.5" hidden="1" customHeight="1" x14ac:dyDescent="0.25">
      <c r="A225" s="20" t="s">
        <v>136</v>
      </c>
      <c r="B225" s="13" t="s">
        <v>71</v>
      </c>
      <c r="C225" s="309" t="s">
        <v>524</v>
      </c>
      <c r="D225" s="310" t="s">
        <v>90</v>
      </c>
      <c r="E225" s="310" t="s">
        <v>93</v>
      </c>
      <c r="F225" s="180">
        <v>45292</v>
      </c>
      <c r="G225" s="264">
        <v>46387</v>
      </c>
      <c r="H225" s="87">
        <f>I225+J225+K225+L225</f>
        <v>0</v>
      </c>
      <c r="I225" s="87">
        <f>I226</f>
        <v>0</v>
      </c>
      <c r="J225" s="87">
        <f t="shared" ref="J225:L225" si="78">J226</f>
        <v>0</v>
      </c>
      <c r="K225" s="87">
        <f t="shared" si="78"/>
        <v>0</v>
      </c>
      <c r="L225" s="87">
        <f t="shared" si="78"/>
        <v>0</v>
      </c>
      <c r="M225" s="87">
        <f>N225+O225+P225+Q225</f>
        <v>0</v>
      </c>
      <c r="N225" s="87">
        <f>N226</f>
        <v>0</v>
      </c>
      <c r="O225" s="87">
        <f t="shared" ref="O225:Q225" si="79">O226</f>
        <v>0</v>
      </c>
      <c r="P225" s="87">
        <f t="shared" si="79"/>
        <v>0</v>
      </c>
      <c r="Q225" s="87">
        <f t="shared" si="79"/>
        <v>0</v>
      </c>
      <c r="R225" s="87">
        <f>S225+T225+U225+V225</f>
        <v>0</v>
      </c>
      <c r="S225" s="87">
        <f>S226</f>
        <v>0</v>
      </c>
      <c r="T225" s="87">
        <f t="shared" ref="T225:V225" si="80">T226</f>
        <v>0</v>
      </c>
      <c r="U225" s="87">
        <f t="shared" si="80"/>
        <v>0</v>
      </c>
      <c r="V225" s="87">
        <f t="shared" si="80"/>
        <v>0</v>
      </c>
      <c r="W225" s="6" t="s">
        <v>17</v>
      </c>
      <c r="X225" s="6" t="s">
        <v>17</v>
      </c>
      <c r="Y225" s="6" t="s">
        <v>17</v>
      </c>
      <c r="Z225" s="6" t="s">
        <v>17</v>
      </c>
      <c r="AA225" s="6" t="s">
        <v>17</v>
      </c>
      <c r="AB225" s="6" t="s">
        <v>17</v>
      </c>
      <c r="AC225" s="6" t="s">
        <v>17</v>
      </c>
      <c r="AD225" s="6" t="s">
        <v>17</v>
      </c>
      <c r="AE225" s="6" t="s">
        <v>17</v>
      </c>
      <c r="AF225" s="6" t="s">
        <v>17</v>
      </c>
      <c r="AG225" s="6" t="s">
        <v>17</v>
      </c>
      <c r="AH225" s="6" t="s">
        <v>17</v>
      </c>
    </row>
    <row r="226" spans="1:34" s="3" customFormat="1" ht="104.25" hidden="1" customHeight="1" x14ac:dyDescent="0.25">
      <c r="A226" s="21" t="s">
        <v>137</v>
      </c>
      <c r="B226" s="88" t="s">
        <v>174</v>
      </c>
      <c r="C226" s="309"/>
      <c r="D226" s="311"/>
      <c r="E226" s="311"/>
      <c r="F226" s="180">
        <v>45292</v>
      </c>
      <c r="G226" s="264">
        <v>46387</v>
      </c>
      <c r="H226" s="35">
        <f>I226+J226+K226+L226</f>
        <v>0</v>
      </c>
      <c r="I226" s="35">
        <v>0</v>
      </c>
      <c r="J226" s="35">
        <v>0</v>
      </c>
      <c r="K226" s="35">
        <v>0</v>
      </c>
      <c r="L226" s="35">
        <v>0</v>
      </c>
      <c r="M226" s="35">
        <f>N226+O226+P226+Q226</f>
        <v>0</v>
      </c>
      <c r="N226" s="35">
        <v>0</v>
      </c>
      <c r="O226" s="35">
        <v>0</v>
      </c>
      <c r="P226" s="35">
        <v>0</v>
      </c>
      <c r="Q226" s="35">
        <v>0</v>
      </c>
      <c r="R226" s="35">
        <f>S226+T226+U226+V226</f>
        <v>0</v>
      </c>
      <c r="S226" s="35">
        <v>0</v>
      </c>
      <c r="T226" s="35">
        <v>0</v>
      </c>
      <c r="U226" s="35">
        <v>0</v>
      </c>
      <c r="V226" s="35">
        <v>0</v>
      </c>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4.5" hidden="1" customHeight="1" x14ac:dyDescent="0.25">
      <c r="A227" s="19"/>
      <c r="B227" s="4" t="s">
        <v>175</v>
      </c>
      <c r="C227" s="309"/>
      <c r="D227" s="304"/>
      <c r="E227" s="304"/>
      <c r="F227" s="180">
        <v>45292</v>
      </c>
      <c r="G227" s="264">
        <v>46387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38.75" customHeight="1" x14ac:dyDescent="0.25">
      <c r="A228" s="20" t="s">
        <v>585</v>
      </c>
      <c r="B228" s="13" t="s">
        <v>72</v>
      </c>
      <c r="C228" s="310" t="s">
        <v>769</v>
      </c>
      <c r="D228" s="310" t="s">
        <v>760</v>
      </c>
      <c r="E228" s="310" t="s">
        <v>94</v>
      </c>
      <c r="F228" s="178">
        <v>45292</v>
      </c>
      <c r="G228" s="179">
        <v>46387</v>
      </c>
      <c r="H228" s="33"/>
      <c r="I228" s="33"/>
      <c r="J228" s="33"/>
      <c r="K228" s="33"/>
      <c r="L228" s="33"/>
      <c r="M228" s="33"/>
      <c r="N228" s="33"/>
      <c r="O228" s="33"/>
      <c r="P228" s="33"/>
      <c r="Q228" s="33"/>
      <c r="R228" s="33"/>
      <c r="S228" s="33"/>
      <c r="T228" s="33"/>
      <c r="U228" s="33"/>
      <c r="V228" s="33"/>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88.5" customHeight="1" x14ac:dyDescent="0.25">
      <c r="A229" s="21" t="s">
        <v>475</v>
      </c>
      <c r="B229" s="13" t="s">
        <v>176</v>
      </c>
      <c r="C229" s="311"/>
      <c r="D229" s="311"/>
      <c r="E229" s="311"/>
      <c r="F229" s="180">
        <v>45292</v>
      </c>
      <c r="G229" s="264">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3.75" customHeight="1" x14ac:dyDescent="0.25">
      <c r="A230" s="19"/>
      <c r="B230" s="13" t="s">
        <v>700</v>
      </c>
      <c r="C230" s="304"/>
      <c r="D230" s="304"/>
      <c r="E230" s="304"/>
      <c r="F230" s="180">
        <v>45292</v>
      </c>
      <c r="G230" s="264">
        <v>46387</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3" customFormat="1" ht="45" customHeight="1" x14ac:dyDescent="0.25">
      <c r="A231" s="349" t="s">
        <v>547</v>
      </c>
      <c r="B231" s="362"/>
      <c r="C231" s="362"/>
      <c r="D231" s="362"/>
      <c r="E231" s="362"/>
      <c r="F231" s="362"/>
      <c r="G231" s="362"/>
      <c r="H231" s="362"/>
      <c r="I231" s="362"/>
      <c r="J231" s="362"/>
      <c r="K231" s="362"/>
      <c r="L231" s="362"/>
      <c r="M231" s="362"/>
      <c r="N231" s="362"/>
      <c r="O231" s="362"/>
      <c r="P231" s="362"/>
      <c r="Q231" s="362"/>
      <c r="R231" s="362"/>
      <c r="S231" s="362"/>
      <c r="T231" s="362"/>
      <c r="U231" s="362"/>
      <c r="V231" s="362"/>
      <c r="W231" s="362"/>
      <c r="X231" s="362"/>
      <c r="Y231" s="362"/>
      <c r="Z231" s="362"/>
      <c r="AA231" s="362"/>
      <c r="AB231" s="362"/>
      <c r="AC231" s="362"/>
      <c r="AD231" s="362"/>
      <c r="AE231" s="362"/>
      <c r="AF231" s="362"/>
      <c r="AG231" s="362"/>
      <c r="AH231" s="363"/>
    </row>
    <row r="232" spans="1:34" s="2" customFormat="1" ht="78.75" customHeight="1" x14ac:dyDescent="0.25">
      <c r="A232" s="20" t="s">
        <v>586</v>
      </c>
      <c r="B232" s="13" t="s">
        <v>73</v>
      </c>
      <c r="C232" s="315" t="s">
        <v>769</v>
      </c>
      <c r="D232" s="310" t="s">
        <v>760</v>
      </c>
      <c r="E232" s="310" t="s">
        <v>95</v>
      </c>
      <c r="F232" s="178">
        <v>45292</v>
      </c>
      <c r="G232" s="179">
        <v>46387</v>
      </c>
      <c r="H232" s="258">
        <f>K232</f>
        <v>100</v>
      </c>
      <c r="I232" s="258">
        <f t="shared" ref="I232:L232" si="81">I233</f>
        <v>0</v>
      </c>
      <c r="J232" s="258">
        <f t="shared" si="81"/>
        <v>0</v>
      </c>
      <c r="K232" s="258">
        <f>K233+K235</f>
        <v>100</v>
      </c>
      <c r="L232" s="258">
        <f t="shared" si="81"/>
        <v>0</v>
      </c>
      <c r="M232" s="258">
        <f>P232</f>
        <v>100</v>
      </c>
      <c r="N232" s="258">
        <f>N233</f>
        <v>0</v>
      </c>
      <c r="O232" s="258">
        <f t="shared" ref="O232:Q232" si="82">O233</f>
        <v>0</v>
      </c>
      <c r="P232" s="258">
        <f>P233+P235</f>
        <v>100</v>
      </c>
      <c r="Q232" s="258">
        <f t="shared" si="82"/>
        <v>0</v>
      </c>
      <c r="R232" s="258">
        <f>U232</f>
        <v>100</v>
      </c>
      <c r="S232" s="258">
        <f>S233</f>
        <v>0</v>
      </c>
      <c r="T232" s="258">
        <f t="shared" ref="T232:V232" si="83">T233</f>
        <v>0</v>
      </c>
      <c r="U232" s="258">
        <f>U233+U235</f>
        <v>100</v>
      </c>
      <c r="V232" s="36">
        <f t="shared" si="83"/>
        <v>0</v>
      </c>
      <c r="W232" s="101" t="s">
        <v>17</v>
      </c>
      <c r="X232" s="101" t="s">
        <v>17</v>
      </c>
      <c r="Y232" s="101" t="s">
        <v>17</v>
      </c>
      <c r="Z232" s="101" t="s">
        <v>17</v>
      </c>
      <c r="AA232" s="103" t="s">
        <v>17</v>
      </c>
      <c r="AB232" s="103" t="s">
        <v>17</v>
      </c>
      <c r="AC232" s="103" t="s">
        <v>17</v>
      </c>
      <c r="AD232" s="103" t="s">
        <v>17</v>
      </c>
      <c r="AE232" s="103" t="s">
        <v>17</v>
      </c>
      <c r="AF232" s="103" t="s">
        <v>17</v>
      </c>
      <c r="AG232" s="103" t="s">
        <v>17</v>
      </c>
      <c r="AH232" s="103" t="s">
        <v>17</v>
      </c>
    </row>
    <row r="233" spans="1:34" s="3" customFormat="1" ht="54.75" customHeight="1" x14ac:dyDescent="0.25">
      <c r="A233" s="21" t="s">
        <v>468</v>
      </c>
      <c r="B233" s="13" t="s">
        <v>177</v>
      </c>
      <c r="C233" s="333"/>
      <c r="D233" s="311"/>
      <c r="E233" s="311"/>
      <c r="F233" s="180">
        <v>45292</v>
      </c>
      <c r="G233" s="264">
        <v>46387</v>
      </c>
      <c r="H233" s="89">
        <v>50</v>
      </c>
      <c r="I233" s="89">
        <v>0</v>
      </c>
      <c r="J233" s="89">
        <v>0</v>
      </c>
      <c r="K233" s="89">
        <v>50</v>
      </c>
      <c r="L233" s="89">
        <v>0</v>
      </c>
      <c r="M233" s="89">
        <f>N233+O233+P233+Q233</f>
        <v>50</v>
      </c>
      <c r="N233" s="89">
        <v>0</v>
      </c>
      <c r="O233" s="89">
        <v>0</v>
      </c>
      <c r="P233" s="89">
        <v>50</v>
      </c>
      <c r="Q233" s="90">
        <v>0</v>
      </c>
      <c r="R233" s="89">
        <v>50</v>
      </c>
      <c r="S233" s="89">
        <v>0</v>
      </c>
      <c r="T233" s="89">
        <v>0</v>
      </c>
      <c r="U233" s="89">
        <v>50</v>
      </c>
      <c r="V233" s="90">
        <v>0</v>
      </c>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59.25" customHeight="1" x14ac:dyDescent="0.25">
      <c r="A234" s="19"/>
      <c r="B234" s="4" t="s">
        <v>701</v>
      </c>
      <c r="C234" s="333"/>
      <c r="D234" s="304"/>
      <c r="E234" s="304"/>
      <c r="F234" s="180">
        <v>45292</v>
      </c>
      <c r="G234" s="264">
        <v>46387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3" customFormat="1" ht="189.75" customHeight="1" x14ac:dyDescent="0.25">
      <c r="A235" s="19" t="s">
        <v>587</v>
      </c>
      <c r="B235" s="4" t="s">
        <v>454</v>
      </c>
      <c r="C235" s="334"/>
      <c r="D235" s="245" t="s">
        <v>760</v>
      </c>
      <c r="E235" s="245"/>
      <c r="F235" s="180">
        <v>45292</v>
      </c>
      <c r="G235" s="264">
        <v>46387</v>
      </c>
      <c r="H235" s="247">
        <f>K235</f>
        <v>50</v>
      </c>
      <c r="I235" s="247"/>
      <c r="J235" s="247">
        <v>0</v>
      </c>
      <c r="K235" s="247">
        <v>50</v>
      </c>
      <c r="L235" s="247"/>
      <c r="M235" s="247">
        <f>P235</f>
        <v>50</v>
      </c>
      <c r="N235" s="247"/>
      <c r="O235" s="247">
        <v>0</v>
      </c>
      <c r="P235" s="247">
        <v>50</v>
      </c>
      <c r="Q235" s="248"/>
      <c r="R235" s="247">
        <f>U235</f>
        <v>50</v>
      </c>
      <c r="S235" s="247"/>
      <c r="T235" s="247">
        <v>0</v>
      </c>
      <c r="U235" s="247">
        <v>50</v>
      </c>
      <c r="V235" s="246"/>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174" customHeight="1" x14ac:dyDescent="0.25">
      <c r="A236" s="19"/>
      <c r="B236" s="4" t="s">
        <v>702</v>
      </c>
      <c r="C236" s="245" t="s">
        <v>769</v>
      </c>
      <c r="D236" s="245" t="s">
        <v>760</v>
      </c>
      <c r="E236" s="245"/>
      <c r="F236" s="180">
        <v>45292</v>
      </c>
      <c r="G236" s="264">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2" customFormat="1" ht="63" x14ac:dyDescent="0.25">
      <c r="A237" s="20" t="s">
        <v>588</v>
      </c>
      <c r="B237" s="13" t="s">
        <v>74</v>
      </c>
      <c r="C237" s="310" t="s">
        <v>769</v>
      </c>
      <c r="D237" s="310" t="s">
        <v>760</v>
      </c>
      <c r="E237" s="310" t="s">
        <v>96</v>
      </c>
      <c r="F237" s="178">
        <v>45292</v>
      </c>
      <c r="G237" s="179">
        <v>46387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3" customFormat="1" ht="53.25" customHeight="1" x14ac:dyDescent="0.25">
      <c r="A238" s="21" t="s">
        <v>476</v>
      </c>
      <c r="B238" s="13" t="s">
        <v>178</v>
      </c>
      <c r="C238" s="311"/>
      <c r="D238" s="311"/>
      <c r="E238" s="311"/>
      <c r="F238" s="180">
        <v>45292</v>
      </c>
      <c r="G238" s="264">
        <v>46387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78.75" customHeight="1" x14ac:dyDescent="0.25">
      <c r="A239" s="19"/>
      <c r="B239" s="4" t="s">
        <v>703</v>
      </c>
      <c r="C239" s="304"/>
      <c r="D239" s="304"/>
      <c r="E239" s="304"/>
      <c r="F239" s="180">
        <v>45292</v>
      </c>
      <c r="G239" s="264">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2" customFormat="1" ht="72.75" customHeight="1" x14ac:dyDescent="0.25">
      <c r="A240" s="20" t="s">
        <v>589</v>
      </c>
      <c r="B240" s="13" t="s">
        <v>75</v>
      </c>
      <c r="C240" s="310" t="s">
        <v>769</v>
      </c>
      <c r="D240" s="310" t="s">
        <v>760</v>
      </c>
      <c r="E240" s="310" t="s">
        <v>96</v>
      </c>
      <c r="F240" s="178">
        <v>45292</v>
      </c>
      <c r="G240" s="179">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7" customHeight="1" x14ac:dyDescent="0.25">
      <c r="A241" s="21" t="s">
        <v>477</v>
      </c>
      <c r="B241" s="13" t="s">
        <v>180</v>
      </c>
      <c r="C241" s="311"/>
      <c r="D241" s="311"/>
      <c r="E241" s="311"/>
      <c r="F241" s="180">
        <v>45292</v>
      </c>
      <c r="G241" s="264">
        <v>46387</v>
      </c>
      <c r="H241" s="33"/>
      <c r="I241" s="33"/>
      <c r="J241" s="33"/>
      <c r="K241" s="33"/>
      <c r="L241" s="42"/>
      <c r="M241" s="33"/>
      <c r="N241" s="33"/>
      <c r="O241" s="33"/>
      <c r="P241" s="33"/>
      <c r="Q241" s="42"/>
      <c r="R241" s="33"/>
      <c r="S241" s="33"/>
      <c r="T241" s="33"/>
      <c r="U241" s="33"/>
      <c r="V241" s="42"/>
      <c r="W241" s="61" t="s">
        <v>17</v>
      </c>
      <c r="X241" s="61" t="s">
        <v>17</v>
      </c>
      <c r="Y241" s="61" t="s">
        <v>17</v>
      </c>
      <c r="Z241" s="61" t="s">
        <v>17</v>
      </c>
      <c r="AA241" s="61" t="s">
        <v>17</v>
      </c>
      <c r="AB241" s="61" t="s">
        <v>17</v>
      </c>
      <c r="AC241" s="61" t="s">
        <v>17</v>
      </c>
      <c r="AD241" s="61" t="s">
        <v>17</v>
      </c>
      <c r="AE241" s="61" t="s">
        <v>17</v>
      </c>
      <c r="AF241" s="61" t="s">
        <v>17</v>
      </c>
      <c r="AG241" s="61" t="s">
        <v>17</v>
      </c>
      <c r="AH241" s="61" t="s">
        <v>17</v>
      </c>
    </row>
    <row r="242" spans="1:34" s="3" customFormat="1" ht="57" customHeight="1" x14ac:dyDescent="0.25">
      <c r="A242" s="19"/>
      <c r="B242" s="4" t="s">
        <v>704</v>
      </c>
      <c r="C242" s="304"/>
      <c r="D242" s="304"/>
      <c r="E242" s="304"/>
      <c r="F242" s="180">
        <v>45292</v>
      </c>
      <c r="G242" s="264">
        <v>46387</v>
      </c>
      <c r="H242" s="33"/>
      <c r="I242" s="33"/>
      <c r="J242" s="33"/>
      <c r="K242" s="33"/>
      <c r="L242" s="42"/>
      <c r="M242" s="33"/>
      <c r="N242" s="33"/>
      <c r="O242" s="33"/>
      <c r="P242" s="33"/>
      <c r="Q242" s="42"/>
      <c r="R242" s="33"/>
      <c r="S242" s="33"/>
      <c r="T242" s="33"/>
      <c r="U242" s="33"/>
      <c r="V242" s="42"/>
      <c r="W242" s="61" t="s">
        <v>17</v>
      </c>
      <c r="X242" s="61" t="s">
        <v>17</v>
      </c>
      <c r="Y242" s="61" t="s">
        <v>17</v>
      </c>
      <c r="Z242" s="61" t="s">
        <v>17</v>
      </c>
      <c r="AA242" s="61" t="s">
        <v>17</v>
      </c>
      <c r="AB242" s="61" t="s">
        <v>17</v>
      </c>
      <c r="AC242" s="61" t="s">
        <v>17</v>
      </c>
      <c r="AD242" s="61" t="s">
        <v>17</v>
      </c>
      <c r="AE242" s="61" t="s">
        <v>17</v>
      </c>
      <c r="AF242" s="61" t="s">
        <v>17</v>
      </c>
      <c r="AG242" s="61" t="s">
        <v>17</v>
      </c>
      <c r="AH242" s="61" t="s">
        <v>17</v>
      </c>
    </row>
    <row r="243" spans="1:34" s="2" customFormat="1" ht="78.75" x14ac:dyDescent="0.25">
      <c r="A243" s="20" t="s">
        <v>590</v>
      </c>
      <c r="B243" s="13" t="s">
        <v>76</v>
      </c>
      <c r="C243" s="310" t="s">
        <v>769</v>
      </c>
      <c r="D243" s="310" t="s">
        <v>760</v>
      </c>
      <c r="E243" s="310" t="s">
        <v>97</v>
      </c>
      <c r="F243" s="178">
        <v>45292</v>
      </c>
      <c r="G243" s="179">
        <v>46387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81" customHeight="1" x14ac:dyDescent="0.25">
      <c r="A244" s="21" t="s">
        <v>469</v>
      </c>
      <c r="B244" s="13" t="s">
        <v>181</v>
      </c>
      <c r="C244" s="311"/>
      <c r="D244" s="311"/>
      <c r="E244" s="311"/>
      <c r="F244" s="180">
        <v>45292</v>
      </c>
      <c r="G244" s="264">
        <v>46387</v>
      </c>
      <c r="H244" s="33"/>
      <c r="I244" s="33"/>
      <c r="J244" s="33"/>
      <c r="K244" s="33"/>
      <c r="L244" s="42"/>
      <c r="M244" s="33"/>
      <c r="N244" s="33"/>
      <c r="O244" s="33"/>
      <c r="P244" s="33"/>
      <c r="Q244" s="42"/>
      <c r="R244" s="33"/>
      <c r="S244" s="33"/>
      <c r="T244" s="33"/>
      <c r="U244" s="33"/>
      <c r="V244" s="42"/>
      <c r="W244" s="10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61.5" customHeight="1" x14ac:dyDescent="0.25">
      <c r="A245" s="19"/>
      <c r="B245" s="4" t="s">
        <v>705</v>
      </c>
      <c r="C245" s="304"/>
      <c r="D245" s="304"/>
      <c r="E245" s="304"/>
      <c r="F245" s="180">
        <v>45292</v>
      </c>
      <c r="G245" s="264">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2" customFormat="1" ht="105" customHeight="1" x14ac:dyDescent="0.25">
      <c r="A246" s="20" t="s">
        <v>591</v>
      </c>
      <c r="B246" s="13" t="s">
        <v>457</v>
      </c>
      <c r="C246" s="310" t="s">
        <v>769</v>
      </c>
      <c r="D246" s="310" t="s">
        <v>760</v>
      </c>
      <c r="E246" s="310" t="s">
        <v>98</v>
      </c>
      <c r="F246" s="178">
        <v>45292</v>
      </c>
      <c r="G246" s="179">
        <v>46387</v>
      </c>
      <c r="H246" s="209">
        <f>K246</f>
        <v>4091</v>
      </c>
      <c r="I246" s="209">
        <f t="shared" ref="I246:V246" si="84">I247</f>
        <v>0</v>
      </c>
      <c r="J246" s="209">
        <f t="shared" si="84"/>
        <v>0</v>
      </c>
      <c r="K246" s="209">
        <f>K247+K249+K251</f>
        <v>4091</v>
      </c>
      <c r="L246" s="283">
        <f t="shared" si="84"/>
        <v>0</v>
      </c>
      <c r="M246" s="209">
        <f>P246</f>
        <v>1700</v>
      </c>
      <c r="N246" s="209">
        <f t="shared" si="84"/>
        <v>0</v>
      </c>
      <c r="O246" s="209">
        <f t="shared" si="84"/>
        <v>0</v>
      </c>
      <c r="P246" s="209">
        <f>P247+P249+P251</f>
        <v>1700</v>
      </c>
      <c r="Q246" s="283">
        <f t="shared" si="84"/>
        <v>0</v>
      </c>
      <c r="R246" s="209">
        <f>U246</f>
        <v>1700</v>
      </c>
      <c r="S246" s="209">
        <f t="shared" si="84"/>
        <v>0</v>
      </c>
      <c r="T246" s="209">
        <f t="shared" si="84"/>
        <v>0</v>
      </c>
      <c r="U246" s="209">
        <f>U247+U249+U251</f>
        <v>1700</v>
      </c>
      <c r="V246" s="283">
        <f t="shared" si="84"/>
        <v>0</v>
      </c>
      <c r="W246" s="270"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59.25" customHeight="1" x14ac:dyDescent="0.25">
      <c r="A247" s="21" t="s">
        <v>478</v>
      </c>
      <c r="B247" s="13" t="s">
        <v>539</v>
      </c>
      <c r="C247" s="311"/>
      <c r="D247" s="311"/>
      <c r="E247" s="311"/>
      <c r="F247" s="180">
        <v>45292</v>
      </c>
      <c r="G247" s="264">
        <v>46387</v>
      </c>
      <c r="H247" s="35">
        <f>K247</f>
        <v>2691</v>
      </c>
      <c r="I247" s="35">
        <v>0</v>
      </c>
      <c r="J247" s="35">
        <v>0</v>
      </c>
      <c r="K247" s="35">
        <v>2691</v>
      </c>
      <c r="L247" s="91">
        <v>0</v>
      </c>
      <c r="M247" s="35">
        <f>N247+O247+P247+Q247</f>
        <v>700</v>
      </c>
      <c r="N247" s="35">
        <v>0</v>
      </c>
      <c r="O247" s="35">
        <v>0</v>
      </c>
      <c r="P247" s="35">
        <v>700</v>
      </c>
      <c r="Q247" s="91">
        <v>0</v>
      </c>
      <c r="R247" s="35">
        <f>S247+T247+U247+V247</f>
        <v>700</v>
      </c>
      <c r="S247" s="35">
        <v>0</v>
      </c>
      <c r="T247" s="35">
        <v>0</v>
      </c>
      <c r="U247" s="35">
        <v>700</v>
      </c>
      <c r="V247" s="91">
        <v>0</v>
      </c>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3" customFormat="1" ht="56.25" customHeight="1" x14ac:dyDescent="0.25">
      <c r="A248" s="19"/>
      <c r="B248" s="4" t="s">
        <v>706</v>
      </c>
      <c r="C248" s="311"/>
      <c r="D248" s="311"/>
      <c r="E248" s="311"/>
      <c r="F248" s="180">
        <v>45292</v>
      </c>
      <c r="G248" s="264">
        <v>46387</v>
      </c>
      <c r="H248" s="33"/>
      <c r="I248" s="33"/>
      <c r="J248" s="33"/>
      <c r="K248" s="33"/>
      <c r="L248" s="42"/>
      <c r="M248" s="33"/>
      <c r="N248" s="33"/>
      <c r="O248" s="33"/>
      <c r="P248" s="33"/>
      <c r="Q248" s="42"/>
      <c r="R248" s="33"/>
      <c r="S248" s="33"/>
      <c r="T248" s="33"/>
      <c r="U248" s="33"/>
      <c r="V248" s="42"/>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592</v>
      </c>
      <c r="B249" s="4" t="s">
        <v>455</v>
      </c>
      <c r="C249" s="311"/>
      <c r="D249" s="311"/>
      <c r="E249" s="311"/>
      <c r="F249" s="180">
        <v>45292</v>
      </c>
      <c r="G249" s="264">
        <v>46387</v>
      </c>
      <c r="H249" s="35">
        <f>J249+K249</f>
        <v>1000</v>
      </c>
      <c r="I249" s="35"/>
      <c r="J249" s="35">
        <v>0</v>
      </c>
      <c r="K249" s="35">
        <v>1000</v>
      </c>
      <c r="L249" s="91"/>
      <c r="M249" s="35">
        <f>P249</f>
        <v>600</v>
      </c>
      <c r="N249" s="35"/>
      <c r="O249" s="35"/>
      <c r="P249" s="35">
        <v>600</v>
      </c>
      <c r="Q249" s="91"/>
      <c r="R249" s="35">
        <f>U249</f>
        <v>600</v>
      </c>
      <c r="S249" s="35"/>
      <c r="T249" s="35"/>
      <c r="U249" s="35">
        <v>600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9.25" customHeight="1" x14ac:dyDescent="0.25">
      <c r="A250" s="21"/>
      <c r="B250" s="4" t="s">
        <v>707</v>
      </c>
      <c r="C250" s="311"/>
      <c r="D250" s="311"/>
      <c r="E250" s="311"/>
      <c r="F250" s="180">
        <v>45292</v>
      </c>
      <c r="G250" s="264">
        <v>46387</v>
      </c>
      <c r="H250" s="35"/>
      <c r="I250" s="35"/>
      <c r="J250" s="35"/>
      <c r="K250" s="35"/>
      <c r="L250" s="91"/>
      <c r="M250" s="35"/>
      <c r="N250" s="35"/>
      <c r="O250" s="35"/>
      <c r="P250" s="35"/>
      <c r="Q250" s="91"/>
      <c r="R250" s="35"/>
      <c r="S250" s="35"/>
      <c r="T250" s="35"/>
      <c r="U250" s="35"/>
      <c r="V250" s="91"/>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593</v>
      </c>
      <c r="B251" s="4" t="s">
        <v>456</v>
      </c>
      <c r="C251" s="311"/>
      <c r="D251" s="311"/>
      <c r="E251" s="311"/>
      <c r="F251" s="180">
        <v>45292</v>
      </c>
      <c r="G251" s="264">
        <v>46387</v>
      </c>
      <c r="H251" s="35">
        <f>K251</f>
        <v>400</v>
      </c>
      <c r="I251" s="35"/>
      <c r="J251" s="35">
        <v>0</v>
      </c>
      <c r="K251" s="35">
        <v>400</v>
      </c>
      <c r="L251" s="91"/>
      <c r="M251" s="35">
        <f>P251</f>
        <v>400</v>
      </c>
      <c r="N251" s="35"/>
      <c r="O251" s="35">
        <v>0</v>
      </c>
      <c r="P251" s="35">
        <v>400</v>
      </c>
      <c r="Q251" s="91"/>
      <c r="R251" s="35">
        <f>U251</f>
        <v>400</v>
      </c>
      <c r="S251" s="35"/>
      <c r="T251" s="35">
        <v>0</v>
      </c>
      <c r="U251" s="35">
        <v>400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6.25" customHeight="1" x14ac:dyDescent="0.25">
      <c r="A252" s="19"/>
      <c r="B252" s="249" t="s">
        <v>708</v>
      </c>
      <c r="C252" s="304"/>
      <c r="D252" s="304"/>
      <c r="E252" s="304"/>
      <c r="F252" s="180">
        <v>45292</v>
      </c>
      <c r="G252" s="264">
        <v>46387</v>
      </c>
      <c r="H252" s="33"/>
      <c r="I252" s="33"/>
      <c r="J252" s="33"/>
      <c r="K252" s="33"/>
      <c r="L252" s="42"/>
      <c r="M252" s="33"/>
      <c r="N252" s="33"/>
      <c r="O252" s="33"/>
      <c r="P252" s="33"/>
      <c r="Q252" s="42"/>
      <c r="R252" s="33"/>
      <c r="S252" s="33"/>
      <c r="T252" s="33"/>
      <c r="U252" s="33"/>
      <c r="V252" s="42"/>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33" customHeight="1" x14ac:dyDescent="0.25">
      <c r="A253" s="349" t="s">
        <v>769</v>
      </c>
      <c r="B253" s="350"/>
      <c r="C253" s="350"/>
      <c r="D253" s="350"/>
      <c r="E253" s="350"/>
      <c r="F253" s="350"/>
      <c r="G253" s="350"/>
      <c r="H253" s="350"/>
      <c r="I253" s="350"/>
      <c r="J253" s="350"/>
      <c r="K253" s="350"/>
      <c r="L253" s="350"/>
      <c r="M253" s="350"/>
      <c r="N253" s="350"/>
      <c r="O253" s="350"/>
      <c r="P253" s="350"/>
      <c r="Q253" s="350"/>
      <c r="R253" s="350"/>
      <c r="S253" s="350"/>
      <c r="T253" s="350"/>
      <c r="U253" s="350"/>
      <c r="V253" s="350"/>
      <c r="W253" s="350"/>
      <c r="X253" s="350"/>
      <c r="Y253" s="350"/>
      <c r="Z253" s="350"/>
      <c r="AA253" s="350"/>
      <c r="AB253" s="350"/>
      <c r="AC253" s="350"/>
      <c r="AD253" s="350"/>
      <c r="AE253" s="350"/>
      <c r="AF253" s="350"/>
      <c r="AG253" s="350"/>
      <c r="AH253" s="351"/>
    </row>
    <row r="254" spans="1:34" s="2" customFormat="1" ht="63" x14ac:dyDescent="0.25">
      <c r="A254" s="20" t="s">
        <v>594</v>
      </c>
      <c r="B254" s="13" t="s">
        <v>77</v>
      </c>
      <c r="C254" s="310" t="s">
        <v>769</v>
      </c>
      <c r="D254" s="310" t="s">
        <v>760</v>
      </c>
      <c r="E254" s="310" t="s">
        <v>99</v>
      </c>
      <c r="F254" s="178">
        <v>45292</v>
      </c>
      <c r="G254" s="179">
        <v>46387</v>
      </c>
      <c r="H254" s="41"/>
      <c r="I254" s="41"/>
      <c r="J254" s="41"/>
      <c r="K254" s="41"/>
      <c r="L254" s="41"/>
      <c r="M254" s="41"/>
      <c r="N254" s="41"/>
      <c r="O254" s="41"/>
      <c r="P254" s="41"/>
      <c r="Q254" s="41"/>
      <c r="R254" s="41"/>
      <c r="S254" s="41"/>
      <c r="T254" s="41"/>
      <c r="U254" s="41"/>
      <c r="V254" s="41"/>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3" customFormat="1" ht="75.75" customHeight="1" x14ac:dyDescent="0.25">
      <c r="A255" s="21" t="s">
        <v>470</v>
      </c>
      <c r="B255" s="13" t="s">
        <v>182</v>
      </c>
      <c r="C255" s="311"/>
      <c r="D255" s="311"/>
      <c r="E255" s="311"/>
      <c r="F255" s="180">
        <v>45292</v>
      </c>
      <c r="G255" s="264">
        <v>46387</v>
      </c>
      <c r="H255" s="38"/>
      <c r="I255" s="38"/>
      <c r="J255" s="38"/>
      <c r="K255" s="38"/>
      <c r="L255" s="38"/>
      <c r="M255" s="38"/>
      <c r="N255" s="38"/>
      <c r="O255" s="38"/>
      <c r="P255" s="38"/>
      <c r="Q255" s="38"/>
      <c r="R255" s="38"/>
      <c r="S255" s="38"/>
      <c r="T255" s="38"/>
      <c r="U255" s="38"/>
      <c r="V255" s="38"/>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51.75" customHeight="1" x14ac:dyDescent="0.25">
      <c r="A256" s="21"/>
      <c r="B256" s="4" t="s">
        <v>709</v>
      </c>
      <c r="C256" s="304"/>
      <c r="D256" s="304"/>
      <c r="E256" s="304"/>
      <c r="F256" s="180">
        <v>45292</v>
      </c>
      <c r="G256" s="264">
        <v>46387</v>
      </c>
      <c r="H256" s="38"/>
      <c r="I256" s="38"/>
      <c r="J256" s="38"/>
      <c r="K256" s="38"/>
      <c r="L256" s="38"/>
      <c r="M256" s="38"/>
      <c r="N256" s="38"/>
      <c r="O256" s="38"/>
      <c r="P256" s="38"/>
      <c r="Q256" s="38"/>
      <c r="R256" s="38"/>
      <c r="S256" s="38"/>
      <c r="T256" s="38"/>
      <c r="U256" s="38"/>
      <c r="V256" s="38"/>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2" customFormat="1" ht="78.75" x14ac:dyDescent="0.25">
      <c r="A257" s="20" t="s">
        <v>595</v>
      </c>
      <c r="B257" s="13" t="s">
        <v>100</v>
      </c>
      <c r="C257" s="310" t="s">
        <v>769</v>
      </c>
      <c r="D257" s="310" t="s">
        <v>760</v>
      </c>
      <c r="E257" s="310" t="s">
        <v>161</v>
      </c>
      <c r="F257" s="178">
        <v>45292</v>
      </c>
      <c r="G257" s="179">
        <v>46387</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62.25" customHeight="1" x14ac:dyDescent="0.25">
      <c r="A258" s="21" t="s">
        <v>471</v>
      </c>
      <c r="B258" s="13" t="s">
        <v>183</v>
      </c>
      <c r="C258" s="311"/>
      <c r="D258" s="311"/>
      <c r="E258" s="311"/>
      <c r="F258" s="180">
        <v>45292</v>
      </c>
      <c r="G258" s="264">
        <v>46387</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137.25" customHeight="1" x14ac:dyDescent="0.25">
      <c r="A259" s="21"/>
      <c r="B259" s="4" t="s">
        <v>710</v>
      </c>
      <c r="C259" s="304"/>
      <c r="D259" s="304"/>
      <c r="E259" s="304"/>
      <c r="F259" s="180">
        <v>45292</v>
      </c>
      <c r="G259" s="264">
        <v>46387</v>
      </c>
      <c r="H259" s="38"/>
      <c r="I259" s="38"/>
      <c r="J259" s="38"/>
      <c r="K259" s="38"/>
      <c r="L259" s="38"/>
      <c r="M259" s="38"/>
      <c r="N259" s="38"/>
      <c r="O259" s="38"/>
      <c r="P259" s="38"/>
      <c r="Q259" s="38"/>
      <c r="R259" s="38"/>
      <c r="S259" s="38"/>
      <c r="T259" s="38"/>
      <c r="U259" s="38"/>
      <c r="V259" s="38"/>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2" customFormat="1" ht="63" x14ac:dyDescent="0.25">
      <c r="A260" s="20">
        <v>51</v>
      </c>
      <c r="B260" s="13" t="s">
        <v>78</v>
      </c>
      <c r="C260" s="310" t="s">
        <v>769</v>
      </c>
      <c r="D260" s="310" t="s">
        <v>760</v>
      </c>
      <c r="E260" s="310" t="s">
        <v>101</v>
      </c>
      <c r="F260" s="178">
        <v>45292</v>
      </c>
      <c r="G260" s="179">
        <v>46387</v>
      </c>
      <c r="H260" s="277">
        <f>I260+J260+K260+L260</f>
        <v>250</v>
      </c>
      <c r="I260" s="277">
        <f>I261+I262+I263+I264</f>
        <v>0</v>
      </c>
      <c r="J260" s="277">
        <f t="shared" ref="J260:L260" si="85">J261+J262+J263+J264</f>
        <v>0</v>
      </c>
      <c r="K260" s="277">
        <f t="shared" si="85"/>
        <v>250</v>
      </c>
      <c r="L260" s="277">
        <f t="shared" si="85"/>
        <v>0</v>
      </c>
      <c r="M260" s="277">
        <f>N260+O260+P260+Q260</f>
        <v>250</v>
      </c>
      <c r="N260" s="277">
        <f>N261+N262+N263+N264</f>
        <v>0</v>
      </c>
      <c r="O260" s="277">
        <f t="shared" ref="O260:Q260" si="86">O261+O262+O263+O264</f>
        <v>0</v>
      </c>
      <c r="P260" s="277">
        <f t="shared" si="86"/>
        <v>250</v>
      </c>
      <c r="Q260" s="277">
        <f t="shared" si="86"/>
        <v>0</v>
      </c>
      <c r="R260" s="277">
        <f>S260+T260+U260+V260</f>
        <v>250</v>
      </c>
      <c r="S260" s="277">
        <f>S261+S262+S263+S264</f>
        <v>0</v>
      </c>
      <c r="T260" s="277">
        <f t="shared" ref="T260:V260" si="87">T261+T262+T263+T264</f>
        <v>0</v>
      </c>
      <c r="U260" s="277">
        <f t="shared" si="87"/>
        <v>250</v>
      </c>
      <c r="V260" s="96">
        <f t="shared" si="87"/>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53.25" customHeight="1" x14ac:dyDescent="0.25">
      <c r="A261" s="21" t="s">
        <v>480</v>
      </c>
      <c r="B261" s="13" t="s">
        <v>184</v>
      </c>
      <c r="C261" s="311"/>
      <c r="D261" s="311"/>
      <c r="E261" s="311"/>
      <c r="F261" s="180">
        <v>45292</v>
      </c>
      <c r="G261" s="264">
        <v>46387</v>
      </c>
      <c r="H261" s="279">
        <f t="shared" ref="H261:H264" si="88">I261+J261+K261+L261</f>
        <v>30</v>
      </c>
      <c r="I261" s="279">
        <v>0</v>
      </c>
      <c r="J261" s="279">
        <v>0</v>
      </c>
      <c r="K261" s="279">
        <v>30</v>
      </c>
      <c r="L261" s="279">
        <v>0</v>
      </c>
      <c r="M261" s="279">
        <f t="shared" ref="M261:M264" si="89">N261+O261+P261+Q261</f>
        <v>30</v>
      </c>
      <c r="N261" s="279">
        <v>0</v>
      </c>
      <c r="O261" s="279">
        <v>0</v>
      </c>
      <c r="P261" s="279">
        <v>30</v>
      </c>
      <c r="Q261" s="279">
        <v>0</v>
      </c>
      <c r="R261" s="279">
        <f t="shared" ref="R261:R263" si="90">S261+T261+U261+V261</f>
        <v>30</v>
      </c>
      <c r="S261" s="279">
        <v>0</v>
      </c>
      <c r="T261" s="279">
        <v>0</v>
      </c>
      <c r="U261" s="279">
        <v>30</v>
      </c>
      <c r="V261" s="97">
        <v>0</v>
      </c>
      <c r="W261" s="103" t="s">
        <v>17</v>
      </c>
      <c r="X261" s="103" t="s">
        <v>17</v>
      </c>
      <c r="Y261" s="103" t="s">
        <v>17</v>
      </c>
      <c r="Z261" s="103" t="s">
        <v>17</v>
      </c>
      <c r="AA261" s="103" t="s">
        <v>17</v>
      </c>
      <c r="AB261" s="103" t="s">
        <v>17</v>
      </c>
      <c r="AC261" s="103" t="s">
        <v>17</v>
      </c>
      <c r="AD261" s="103" t="s">
        <v>17</v>
      </c>
      <c r="AE261" s="103" t="s">
        <v>17</v>
      </c>
      <c r="AF261" s="103" t="s">
        <v>17</v>
      </c>
      <c r="AG261" s="103" t="s">
        <v>17</v>
      </c>
      <c r="AH261" s="103" t="s">
        <v>17</v>
      </c>
    </row>
    <row r="262" spans="1:34" s="3" customFormat="1" ht="53.25" customHeight="1" x14ac:dyDescent="0.25">
      <c r="A262" s="21" t="s">
        <v>596</v>
      </c>
      <c r="B262" s="13" t="s">
        <v>185</v>
      </c>
      <c r="C262" s="311"/>
      <c r="D262" s="311"/>
      <c r="E262" s="311"/>
      <c r="F262" s="180">
        <v>45292</v>
      </c>
      <c r="G262" s="264">
        <v>46387</v>
      </c>
      <c r="H262" s="279">
        <f t="shared" si="88"/>
        <v>35</v>
      </c>
      <c r="I262" s="279">
        <v>0</v>
      </c>
      <c r="J262" s="279">
        <v>0</v>
      </c>
      <c r="K262" s="279">
        <v>35</v>
      </c>
      <c r="L262" s="279">
        <v>0</v>
      </c>
      <c r="M262" s="279">
        <f t="shared" si="89"/>
        <v>35</v>
      </c>
      <c r="N262" s="279">
        <v>0</v>
      </c>
      <c r="O262" s="279">
        <v>0</v>
      </c>
      <c r="P262" s="279">
        <v>35</v>
      </c>
      <c r="Q262" s="279">
        <v>0</v>
      </c>
      <c r="R262" s="279">
        <f t="shared" si="90"/>
        <v>35</v>
      </c>
      <c r="S262" s="279">
        <v>0</v>
      </c>
      <c r="T262" s="279">
        <v>0</v>
      </c>
      <c r="U262" s="279">
        <v>35</v>
      </c>
      <c r="V262" s="9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49.5" customHeight="1" x14ac:dyDescent="0.25">
      <c r="A263" s="21" t="s">
        <v>479</v>
      </c>
      <c r="B263" s="4" t="s">
        <v>377</v>
      </c>
      <c r="C263" s="311"/>
      <c r="D263" s="311"/>
      <c r="E263" s="311"/>
      <c r="F263" s="180">
        <v>45292</v>
      </c>
      <c r="G263" s="264">
        <v>46387</v>
      </c>
      <c r="H263" s="279">
        <v>185</v>
      </c>
      <c r="I263" s="279">
        <v>0</v>
      </c>
      <c r="J263" s="279">
        <v>0</v>
      </c>
      <c r="K263" s="279">
        <v>185</v>
      </c>
      <c r="L263" s="279">
        <v>0</v>
      </c>
      <c r="M263" s="279">
        <f t="shared" si="89"/>
        <v>185</v>
      </c>
      <c r="N263" s="279">
        <v>0</v>
      </c>
      <c r="O263" s="279">
        <v>0</v>
      </c>
      <c r="P263" s="279">
        <v>185</v>
      </c>
      <c r="Q263" s="279">
        <v>0</v>
      </c>
      <c r="R263" s="279">
        <f t="shared" si="90"/>
        <v>185</v>
      </c>
      <c r="S263" s="279">
        <v>0</v>
      </c>
      <c r="T263" s="279">
        <v>0</v>
      </c>
      <c r="U263" s="279">
        <v>185</v>
      </c>
      <c r="V263" s="97">
        <v>0</v>
      </c>
      <c r="W263" s="15" t="s">
        <v>17</v>
      </c>
      <c r="X263" s="15" t="s">
        <v>17</v>
      </c>
      <c r="Y263" s="15" t="s">
        <v>17</v>
      </c>
      <c r="Z263" s="15" t="s">
        <v>17</v>
      </c>
      <c r="AA263" s="15" t="s">
        <v>17</v>
      </c>
      <c r="AB263" s="15" t="s">
        <v>17</v>
      </c>
      <c r="AC263" s="15" t="s">
        <v>17</v>
      </c>
      <c r="AD263" s="15" t="s">
        <v>17</v>
      </c>
      <c r="AE263" s="15" t="s">
        <v>17</v>
      </c>
      <c r="AF263" s="15" t="s">
        <v>17</v>
      </c>
      <c r="AG263" s="15" t="s">
        <v>17</v>
      </c>
      <c r="AH263" s="15" t="s">
        <v>17</v>
      </c>
    </row>
    <row r="264" spans="1:34" s="3" customFormat="1" ht="60" hidden="1" customHeight="1" x14ac:dyDescent="0.25">
      <c r="A264" s="21" t="s">
        <v>389</v>
      </c>
      <c r="B264" s="4" t="s">
        <v>390</v>
      </c>
      <c r="C264" s="311"/>
      <c r="D264" s="311"/>
      <c r="E264" s="311"/>
      <c r="F264" s="180">
        <v>45292</v>
      </c>
      <c r="G264" s="264">
        <v>46387</v>
      </c>
      <c r="H264" s="279">
        <f t="shared" si="88"/>
        <v>0</v>
      </c>
      <c r="I264" s="279">
        <v>0</v>
      </c>
      <c r="J264" s="279">
        <v>0</v>
      </c>
      <c r="K264" s="279">
        <v>0</v>
      </c>
      <c r="L264" s="279">
        <v>0</v>
      </c>
      <c r="M264" s="279">
        <f t="shared" si="89"/>
        <v>0</v>
      </c>
      <c r="N264" s="279">
        <v>0</v>
      </c>
      <c r="O264" s="279">
        <v>0</v>
      </c>
      <c r="P264" s="279">
        <v>0</v>
      </c>
      <c r="Q264" s="279">
        <v>0</v>
      </c>
      <c r="R264" s="279">
        <v>0</v>
      </c>
      <c r="S264" s="279">
        <v>0</v>
      </c>
      <c r="T264" s="279">
        <v>0</v>
      </c>
      <c r="U264" s="279">
        <v>0</v>
      </c>
      <c r="V264" s="97">
        <v>0</v>
      </c>
      <c r="W264" s="15" t="s">
        <v>17</v>
      </c>
      <c r="X264" s="15" t="s">
        <v>17</v>
      </c>
      <c r="Y264" s="15"/>
      <c r="Z264" s="15"/>
      <c r="AA264" s="15"/>
      <c r="AB264" s="15"/>
      <c r="AC264" s="15"/>
      <c r="AD264" s="15"/>
      <c r="AE264" s="15"/>
      <c r="AF264" s="15"/>
      <c r="AG264" s="15"/>
      <c r="AH264" s="15"/>
    </row>
    <row r="265" spans="1:34" s="3" customFormat="1" ht="62.25" customHeight="1" x14ac:dyDescent="0.25">
      <c r="A265" s="21"/>
      <c r="B265" s="4" t="s">
        <v>711</v>
      </c>
      <c r="C265" s="304"/>
      <c r="D265" s="304"/>
      <c r="E265" s="304"/>
      <c r="F265" s="180">
        <v>45292</v>
      </c>
      <c r="G265" s="264">
        <v>46387</v>
      </c>
      <c r="H265" s="278"/>
      <c r="I265" s="278"/>
      <c r="J265" s="278"/>
      <c r="K265" s="278"/>
      <c r="L265" s="278"/>
      <c r="M265" s="278"/>
      <c r="N265" s="278"/>
      <c r="O265" s="278"/>
      <c r="P265" s="278"/>
      <c r="Q265" s="278"/>
      <c r="R265" s="278"/>
      <c r="S265" s="278"/>
      <c r="T265" s="278"/>
      <c r="U265" s="278"/>
      <c r="V265" s="38"/>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2" customFormat="1" ht="63" x14ac:dyDescent="0.25">
      <c r="A266" s="20" t="s">
        <v>597</v>
      </c>
      <c r="B266" s="13" t="s">
        <v>79</v>
      </c>
      <c r="C266" s="310" t="s">
        <v>769</v>
      </c>
      <c r="D266" s="310" t="s">
        <v>760</v>
      </c>
      <c r="E266" s="310" t="s">
        <v>102</v>
      </c>
      <c r="F266" s="178">
        <v>45292</v>
      </c>
      <c r="G266" s="179">
        <v>46387</v>
      </c>
      <c r="H266" s="258">
        <f t="shared" ref="H266:V266" si="91">H267</f>
        <v>150</v>
      </c>
      <c r="I266" s="258">
        <f t="shared" si="91"/>
        <v>0</v>
      </c>
      <c r="J266" s="258">
        <f t="shared" si="91"/>
        <v>0</v>
      </c>
      <c r="K266" s="258">
        <f t="shared" si="91"/>
        <v>150</v>
      </c>
      <c r="L266" s="258">
        <f t="shared" si="91"/>
        <v>0</v>
      </c>
      <c r="M266" s="258">
        <f t="shared" si="91"/>
        <v>150</v>
      </c>
      <c r="N266" s="258">
        <f t="shared" si="91"/>
        <v>0</v>
      </c>
      <c r="O266" s="258">
        <f t="shared" si="91"/>
        <v>0</v>
      </c>
      <c r="P266" s="258">
        <f t="shared" si="91"/>
        <v>150</v>
      </c>
      <c r="Q266" s="258">
        <f t="shared" si="91"/>
        <v>0</v>
      </c>
      <c r="R266" s="258">
        <f t="shared" si="91"/>
        <v>150</v>
      </c>
      <c r="S266" s="258">
        <f t="shared" si="91"/>
        <v>0</v>
      </c>
      <c r="T266" s="258">
        <f t="shared" si="91"/>
        <v>0</v>
      </c>
      <c r="U266" s="258">
        <f t="shared" si="91"/>
        <v>150</v>
      </c>
      <c r="V266" s="36">
        <f t="shared" si="91"/>
        <v>0</v>
      </c>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42.75" customHeight="1" x14ac:dyDescent="0.25">
      <c r="A267" s="21" t="s">
        <v>481</v>
      </c>
      <c r="B267" s="13" t="s">
        <v>186</v>
      </c>
      <c r="C267" s="311"/>
      <c r="D267" s="311"/>
      <c r="E267" s="399"/>
      <c r="F267" s="180">
        <v>45292</v>
      </c>
      <c r="G267" s="264">
        <v>46387</v>
      </c>
      <c r="H267" s="35">
        <f>I267+J267+K267+L267</f>
        <v>150</v>
      </c>
      <c r="I267" s="35">
        <v>0</v>
      </c>
      <c r="J267" s="35">
        <v>0</v>
      </c>
      <c r="K267" s="35">
        <v>150</v>
      </c>
      <c r="L267" s="35">
        <v>0</v>
      </c>
      <c r="M267" s="35">
        <f>N267+O267+P267+Q267</f>
        <v>150</v>
      </c>
      <c r="N267" s="35">
        <v>0</v>
      </c>
      <c r="O267" s="35">
        <v>0</v>
      </c>
      <c r="P267" s="35">
        <v>150</v>
      </c>
      <c r="Q267" s="35">
        <v>0</v>
      </c>
      <c r="R267" s="35">
        <f>S267+T267+U267+V267</f>
        <v>150</v>
      </c>
      <c r="S267" s="35">
        <v>0</v>
      </c>
      <c r="T267" s="35">
        <v>0</v>
      </c>
      <c r="U267" s="35">
        <v>150</v>
      </c>
      <c r="V267" s="35">
        <v>0</v>
      </c>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85.5" customHeight="1" x14ac:dyDescent="0.25">
      <c r="A268" s="21"/>
      <c r="B268" s="4" t="s">
        <v>712</v>
      </c>
      <c r="C268" s="304"/>
      <c r="D268" s="304"/>
      <c r="E268" s="400"/>
      <c r="F268" s="180">
        <v>45292</v>
      </c>
      <c r="G268" s="264">
        <v>46387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76.5" customHeight="1" x14ac:dyDescent="0.25">
      <c r="A269" s="20" t="s">
        <v>598</v>
      </c>
      <c r="B269" s="13" t="s">
        <v>80</v>
      </c>
      <c r="C269" s="310" t="s">
        <v>769</v>
      </c>
      <c r="D269" s="310" t="s">
        <v>760</v>
      </c>
      <c r="E269" s="310" t="s">
        <v>103</v>
      </c>
      <c r="F269" s="178">
        <v>45292</v>
      </c>
      <c r="G269" s="179">
        <v>46387</v>
      </c>
      <c r="H269" s="41"/>
      <c r="I269" s="41"/>
      <c r="J269" s="41"/>
      <c r="K269" s="41"/>
      <c r="L269" s="41"/>
      <c r="M269" s="41"/>
      <c r="N269" s="41"/>
      <c r="O269" s="41"/>
      <c r="P269" s="41"/>
      <c r="Q269" s="41"/>
      <c r="R269" s="41"/>
      <c r="S269" s="41"/>
      <c r="T269" s="41"/>
      <c r="U269" s="41"/>
      <c r="V269" s="41"/>
      <c r="W269" s="101" t="s">
        <v>17</v>
      </c>
      <c r="X269" s="101" t="s">
        <v>17</v>
      </c>
      <c r="Y269" s="101" t="s">
        <v>17</v>
      </c>
      <c r="Z269" s="101" t="s">
        <v>17</v>
      </c>
      <c r="AA269" s="101" t="s">
        <v>17</v>
      </c>
      <c r="AB269" s="101" t="s">
        <v>17</v>
      </c>
      <c r="AC269" s="101" t="s">
        <v>17</v>
      </c>
      <c r="AD269" s="101" t="s">
        <v>17</v>
      </c>
      <c r="AE269" s="101" t="s">
        <v>17</v>
      </c>
      <c r="AF269" s="101" t="s">
        <v>17</v>
      </c>
      <c r="AG269" s="101" t="s">
        <v>17</v>
      </c>
      <c r="AH269" s="101" t="s">
        <v>17</v>
      </c>
    </row>
    <row r="270" spans="1:34" s="3" customFormat="1" ht="69" customHeight="1" x14ac:dyDescent="0.25">
      <c r="A270" s="21" t="s">
        <v>472</v>
      </c>
      <c r="B270" s="13" t="s">
        <v>179</v>
      </c>
      <c r="C270" s="311"/>
      <c r="D270" s="311"/>
      <c r="E270" s="311"/>
      <c r="F270" s="180">
        <v>45292</v>
      </c>
      <c r="G270" s="264">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58.5" customHeight="1" x14ac:dyDescent="0.25">
      <c r="A271" s="21"/>
      <c r="B271" s="4" t="s">
        <v>713</v>
      </c>
      <c r="C271" s="304"/>
      <c r="D271" s="304"/>
      <c r="E271" s="304"/>
      <c r="F271" s="180">
        <v>45292</v>
      </c>
      <c r="G271" s="264">
        <v>46387</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114" customHeight="1" x14ac:dyDescent="0.25">
      <c r="A272" s="177" t="s">
        <v>599</v>
      </c>
      <c r="B272" s="13" t="s">
        <v>521</v>
      </c>
      <c r="C272" s="310" t="s">
        <v>769</v>
      </c>
      <c r="D272" s="310" t="s">
        <v>760</v>
      </c>
      <c r="E272" s="310"/>
      <c r="F272" s="275">
        <v>45292</v>
      </c>
      <c r="G272" s="276">
        <v>46387</v>
      </c>
      <c r="H272" s="258">
        <f>H273</f>
        <v>203.4</v>
      </c>
      <c r="I272" s="258">
        <f t="shared" ref="I272:J272" si="92">I273</f>
        <v>0</v>
      </c>
      <c r="J272" s="258">
        <f t="shared" si="92"/>
        <v>199.3</v>
      </c>
      <c r="K272" s="258">
        <f>K273</f>
        <v>4.0999999999999996</v>
      </c>
      <c r="L272" s="258">
        <f>L273</f>
        <v>0</v>
      </c>
      <c r="M272" s="258">
        <f>M273</f>
        <v>203.4</v>
      </c>
      <c r="N272" s="258">
        <f t="shared" ref="N272" si="93">N273</f>
        <v>0</v>
      </c>
      <c r="O272" s="258">
        <f>O273</f>
        <v>199.3</v>
      </c>
      <c r="P272" s="258">
        <f>P273</f>
        <v>4.0999999999999996</v>
      </c>
      <c r="Q272" s="258">
        <f>Q273</f>
        <v>0</v>
      </c>
      <c r="R272" s="258">
        <f>R273</f>
        <v>203.4</v>
      </c>
      <c r="S272" s="258">
        <f t="shared" ref="S272" si="94">S273</f>
        <v>0</v>
      </c>
      <c r="T272" s="258">
        <f>T273</f>
        <v>199.3</v>
      </c>
      <c r="U272" s="258">
        <f>U273</f>
        <v>4.0999999999999996</v>
      </c>
      <c r="V272" s="265">
        <f>V273</f>
        <v>0</v>
      </c>
      <c r="W272" s="270" t="s">
        <v>17</v>
      </c>
      <c r="X272" s="103" t="s">
        <v>17</v>
      </c>
      <c r="Y272" s="103" t="s">
        <v>17</v>
      </c>
      <c r="Z272" s="103" t="s">
        <v>17</v>
      </c>
      <c r="AA272" s="103" t="s">
        <v>17</v>
      </c>
      <c r="AB272" s="103" t="s">
        <v>17</v>
      </c>
      <c r="AC272" s="103" t="s">
        <v>17</v>
      </c>
      <c r="AD272" s="103" t="s">
        <v>17</v>
      </c>
      <c r="AE272" s="103" t="s">
        <v>17</v>
      </c>
      <c r="AF272" s="103" t="s">
        <v>17</v>
      </c>
      <c r="AG272" s="103" t="s">
        <v>17</v>
      </c>
      <c r="AH272" s="103" t="s">
        <v>17</v>
      </c>
    </row>
    <row r="273" spans="1:35" s="3" customFormat="1" ht="58.5" customHeight="1" x14ac:dyDescent="0.25">
      <c r="A273" s="124" t="s">
        <v>482</v>
      </c>
      <c r="B273" s="4" t="s">
        <v>440</v>
      </c>
      <c r="C273" s="311"/>
      <c r="D273" s="311"/>
      <c r="E273" s="387"/>
      <c r="F273" s="280">
        <v>45292</v>
      </c>
      <c r="G273" s="281">
        <v>46387</v>
      </c>
      <c r="H273" s="259">
        <f>J273+K273</f>
        <v>203.4</v>
      </c>
      <c r="I273" s="259">
        <v>0</v>
      </c>
      <c r="J273" s="259">
        <v>199.3</v>
      </c>
      <c r="K273" s="259">
        <v>4.0999999999999996</v>
      </c>
      <c r="L273" s="259">
        <v>0</v>
      </c>
      <c r="M273" s="259">
        <v>203.4</v>
      </c>
      <c r="N273" s="259">
        <v>0</v>
      </c>
      <c r="O273" s="259">
        <v>199.3</v>
      </c>
      <c r="P273" s="259">
        <v>4.0999999999999996</v>
      </c>
      <c r="Q273" s="259">
        <v>0</v>
      </c>
      <c r="R273" s="259">
        <v>203.4</v>
      </c>
      <c r="S273" s="259">
        <v>0</v>
      </c>
      <c r="T273" s="259">
        <v>199.3</v>
      </c>
      <c r="U273" s="259">
        <v>4.0999999999999996</v>
      </c>
      <c r="V273" s="266">
        <v>0</v>
      </c>
      <c r="W273" s="271" t="s">
        <v>17</v>
      </c>
      <c r="X273" s="15" t="s">
        <v>17</v>
      </c>
      <c r="Y273" s="15" t="s">
        <v>17</v>
      </c>
      <c r="Z273" s="15" t="s">
        <v>17</v>
      </c>
      <c r="AA273" s="15" t="s">
        <v>17</v>
      </c>
      <c r="AB273" s="15" t="s">
        <v>17</v>
      </c>
      <c r="AC273" s="15" t="s">
        <v>17</v>
      </c>
      <c r="AD273" s="15" t="s">
        <v>17</v>
      </c>
      <c r="AE273" s="15" t="s">
        <v>17</v>
      </c>
      <c r="AF273" s="15" t="s">
        <v>17</v>
      </c>
      <c r="AG273" s="15" t="s">
        <v>17</v>
      </c>
      <c r="AH273" s="15" t="s">
        <v>17</v>
      </c>
    </row>
    <row r="274" spans="1:35" s="3" customFormat="1" ht="56.25" customHeight="1" x14ac:dyDescent="0.25">
      <c r="A274" s="124"/>
      <c r="B274" s="4" t="s">
        <v>714</v>
      </c>
      <c r="C274" s="304"/>
      <c r="D274" s="304"/>
      <c r="E274" s="343"/>
      <c r="F274" s="185"/>
      <c r="G274" s="185"/>
      <c r="H274" s="38"/>
      <c r="I274" s="38"/>
      <c r="J274" s="38"/>
      <c r="K274" s="38"/>
      <c r="L274" s="38"/>
      <c r="M274" s="38"/>
      <c r="N274" s="38"/>
      <c r="O274" s="38"/>
      <c r="P274" s="38"/>
      <c r="Q274" s="38"/>
      <c r="R274" s="38"/>
      <c r="S274" s="38"/>
      <c r="T274" s="38"/>
      <c r="U274" s="38"/>
      <c r="V274" s="38"/>
      <c r="W274" s="15" t="s">
        <v>17</v>
      </c>
      <c r="X274" s="15" t="s">
        <v>17</v>
      </c>
      <c r="Y274" s="15" t="s">
        <v>17</v>
      </c>
      <c r="Z274" s="15" t="s">
        <v>17</v>
      </c>
      <c r="AA274" s="15" t="s">
        <v>17</v>
      </c>
      <c r="AB274" s="15" t="s">
        <v>17</v>
      </c>
      <c r="AC274" s="15" t="s">
        <v>17</v>
      </c>
      <c r="AD274" s="15" t="s">
        <v>17</v>
      </c>
      <c r="AE274" s="15" t="s">
        <v>17</v>
      </c>
      <c r="AF274" s="15" t="s">
        <v>17</v>
      </c>
      <c r="AG274" s="15" t="s">
        <v>17</v>
      </c>
      <c r="AH274" s="15" t="s">
        <v>17</v>
      </c>
    </row>
    <row r="275" spans="1:35" s="7" customFormat="1" ht="33.75" customHeight="1" x14ac:dyDescent="0.25">
      <c r="A275" s="330" t="s">
        <v>104</v>
      </c>
      <c r="B275" s="331"/>
      <c r="C275" s="332"/>
      <c r="D275" s="110"/>
      <c r="E275" s="110"/>
      <c r="F275" s="152"/>
      <c r="G275" s="53"/>
      <c r="H275" s="40">
        <f>I275+J275+K275+L275</f>
        <v>4820.4000000000005</v>
      </c>
      <c r="I275" s="40">
        <f>I195+I204+I232+I246+I260+I266</f>
        <v>0</v>
      </c>
      <c r="J275" s="40">
        <f>J272</f>
        <v>199.3</v>
      </c>
      <c r="K275" s="40">
        <f>K195+K204+K232+K246+K260+K266+K272</f>
        <v>4621.1000000000004</v>
      </c>
      <c r="L275" s="40">
        <f>L195+L204+L232+L246+L260+L266</f>
        <v>0</v>
      </c>
      <c r="M275" s="40">
        <f>N275+O275+P275+Q275</f>
        <v>2429.4</v>
      </c>
      <c r="N275" s="40">
        <f>N195+N204+N232+N246+N260+N266</f>
        <v>0</v>
      </c>
      <c r="O275" s="40">
        <f>O272</f>
        <v>199.3</v>
      </c>
      <c r="P275" s="40">
        <f>P195+P204+P232+P246+P260+P266+P272</f>
        <v>2230.1</v>
      </c>
      <c r="Q275" s="40">
        <f>Q195+Q204+Q232+Q246+Q260+Q266</f>
        <v>0</v>
      </c>
      <c r="R275" s="40">
        <f>S275+T275+U275+V275</f>
        <v>2429.4</v>
      </c>
      <c r="S275" s="40">
        <f>S195+S204+S232+S246+S260+S266</f>
        <v>0</v>
      </c>
      <c r="T275" s="40">
        <f>T272</f>
        <v>199.3</v>
      </c>
      <c r="U275" s="40">
        <f>U195+U204+U232+U246+U260+U266+U272</f>
        <v>2230.1</v>
      </c>
      <c r="V275" s="40">
        <f>V195+V204+V232+V246+V260+V266</f>
        <v>0</v>
      </c>
      <c r="W275" s="23"/>
      <c r="X275" s="23"/>
      <c r="Y275" s="23"/>
      <c r="Z275" s="23"/>
      <c r="AA275" s="23"/>
      <c r="AB275" s="23"/>
      <c r="AC275" s="23"/>
      <c r="AD275" s="23"/>
      <c r="AE275" s="23"/>
      <c r="AF275" s="23"/>
      <c r="AG275" s="23"/>
      <c r="AH275" s="23"/>
    </row>
    <row r="276" spans="1:35" s="3" customFormat="1" ht="39" customHeight="1" x14ac:dyDescent="0.25">
      <c r="A276" s="364" t="s">
        <v>453</v>
      </c>
      <c r="B276" s="401"/>
      <c r="C276" s="401"/>
      <c r="D276" s="401"/>
      <c r="E276" s="401"/>
      <c r="F276" s="401"/>
      <c r="G276" s="401"/>
      <c r="H276" s="401"/>
      <c r="I276" s="401"/>
      <c r="J276" s="401"/>
      <c r="K276" s="401"/>
      <c r="L276" s="401"/>
      <c r="M276" s="401"/>
      <c r="N276" s="401"/>
      <c r="O276" s="401"/>
      <c r="P276" s="401"/>
      <c r="Q276" s="401"/>
      <c r="R276" s="401"/>
      <c r="S276" s="401"/>
      <c r="T276" s="401"/>
      <c r="U276" s="401"/>
      <c r="V276" s="401"/>
      <c r="W276" s="401"/>
      <c r="X276" s="401"/>
      <c r="Y276" s="401"/>
      <c r="Z276" s="401"/>
      <c r="AA276" s="401"/>
      <c r="AB276" s="401"/>
      <c r="AC276" s="401"/>
      <c r="AD276" s="401"/>
      <c r="AE276" s="401"/>
      <c r="AF276" s="401"/>
      <c r="AG276" s="401"/>
      <c r="AH276" s="402"/>
    </row>
    <row r="277" spans="1:35" s="3" customFormat="1" ht="54" customHeight="1" x14ac:dyDescent="0.25">
      <c r="A277" s="159"/>
      <c r="B277" s="349" t="s">
        <v>548</v>
      </c>
      <c r="C277" s="350"/>
      <c r="D277" s="350"/>
      <c r="E277" s="350"/>
      <c r="F277" s="350"/>
      <c r="G277" s="350"/>
      <c r="H277" s="350"/>
      <c r="I277" s="350"/>
      <c r="J277" s="350"/>
      <c r="K277" s="350"/>
      <c r="L277" s="350"/>
      <c r="M277" s="350"/>
      <c r="N277" s="350"/>
      <c r="O277" s="350"/>
      <c r="P277" s="350"/>
      <c r="Q277" s="350"/>
      <c r="R277" s="350"/>
      <c r="S277" s="350"/>
      <c r="T277" s="350"/>
      <c r="U277" s="350"/>
      <c r="V277" s="350"/>
      <c r="W277" s="350"/>
      <c r="X277" s="350"/>
      <c r="Y277" s="350"/>
      <c r="Z277" s="350"/>
      <c r="AA277" s="350"/>
      <c r="AB277" s="350"/>
      <c r="AC277" s="350"/>
      <c r="AD277" s="350"/>
      <c r="AE277" s="350"/>
      <c r="AF277" s="350"/>
      <c r="AG277" s="350"/>
      <c r="AH277" s="351"/>
    </row>
    <row r="278" spans="1:35" s="2" customFormat="1" ht="47.25" x14ac:dyDescent="0.25">
      <c r="A278" s="20" t="s">
        <v>600</v>
      </c>
      <c r="B278" s="13" t="s">
        <v>81</v>
      </c>
      <c r="C278" s="376" t="s">
        <v>769</v>
      </c>
      <c r="D278" s="376" t="s">
        <v>647</v>
      </c>
      <c r="E278" s="310" t="s">
        <v>383</v>
      </c>
      <c r="F278" s="180">
        <v>45292</v>
      </c>
      <c r="G278" s="264">
        <v>46387</v>
      </c>
      <c r="H278" s="36">
        <f t="shared" ref="H278" si="95">H279</f>
        <v>0</v>
      </c>
      <c r="I278" s="36">
        <f>I279+I280+I281</f>
        <v>0</v>
      </c>
      <c r="J278" s="36">
        <f t="shared" ref="J278:L278" si="96">J279+J280+J281</f>
        <v>0</v>
      </c>
      <c r="K278" s="36">
        <f t="shared" si="96"/>
        <v>0</v>
      </c>
      <c r="L278" s="36">
        <f t="shared" si="96"/>
        <v>0</v>
      </c>
      <c r="M278" s="36">
        <f t="shared" ref="M278" si="97">M279</f>
        <v>0</v>
      </c>
      <c r="N278" s="36">
        <f>N279+N280+N281</f>
        <v>0</v>
      </c>
      <c r="O278" s="36">
        <f t="shared" ref="O278:Q278" si="98">O279+O280+O281</f>
        <v>0</v>
      </c>
      <c r="P278" s="36">
        <f t="shared" si="98"/>
        <v>0</v>
      </c>
      <c r="Q278" s="36">
        <f t="shared" si="98"/>
        <v>0</v>
      </c>
      <c r="R278" s="36">
        <f t="shared" ref="R278" si="99">R279</f>
        <v>0</v>
      </c>
      <c r="S278" s="36">
        <f>S279+S280+S281</f>
        <v>0</v>
      </c>
      <c r="T278" s="36">
        <f t="shared" ref="T278:V278" si="100">T279+T280+T281</f>
        <v>0</v>
      </c>
      <c r="U278" s="36">
        <f t="shared" si="100"/>
        <v>0</v>
      </c>
      <c r="V278" s="36">
        <f t="shared" si="100"/>
        <v>0</v>
      </c>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72" customHeight="1" x14ac:dyDescent="0.25">
      <c r="A279" s="21" t="s">
        <v>483</v>
      </c>
      <c r="B279" s="4" t="s">
        <v>256</v>
      </c>
      <c r="C279" s="311"/>
      <c r="D279" s="311"/>
      <c r="E279" s="311"/>
      <c r="F279" s="180">
        <v>45292</v>
      </c>
      <c r="G279" s="264">
        <v>46387</v>
      </c>
      <c r="H279" s="35">
        <f>I279+J279+K279+L279</f>
        <v>0</v>
      </c>
      <c r="I279" s="35">
        <v>0</v>
      </c>
      <c r="J279" s="35">
        <v>0</v>
      </c>
      <c r="K279" s="35">
        <v>0</v>
      </c>
      <c r="L279" s="35">
        <v>0</v>
      </c>
      <c r="M279" s="35">
        <f>N279+O279+P279+Q279</f>
        <v>0</v>
      </c>
      <c r="N279" s="35">
        <v>0</v>
      </c>
      <c r="O279" s="35">
        <v>0</v>
      </c>
      <c r="P279" s="35">
        <v>0</v>
      </c>
      <c r="Q279" s="35">
        <v>0</v>
      </c>
      <c r="R279" s="35">
        <f>S279+T279+U279+V279</f>
        <v>0</v>
      </c>
      <c r="S279" s="35">
        <v>0</v>
      </c>
      <c r="T279" s="35">
        <v>0</v>
      </c>
      <c r="U279" s="35">
        <v>0</v>
      </c>
      <c r="V279" s="35">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8" customHeight="1" x14ac:dyDescent="0.25">
      <c r="A280" s="21" t="s">
        <v>601</v>
      </c>
      <c r="B280" s="4" t="s">
        <v>257</v>
      </c>
      <c r="C280" s="311"/>
      <c r="D280" s="311"/>
      <c r="E280" s="311"/>
      <c r="F280" s="180">
        <v>45292</v>
      </c>
      <c r="G280" s="264">
        <v>46387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174" customHeight="1" x14ac:dyDescent="0.25">
      <c r="A281" s="21" t="s">
        <v>602</v>
      </c>
      <c r="B281" s="4" t="s">
        <v>258</v>
      </c>
      <c r="C281" s="311"/>
      <c r="D281" s="311"/>
      <c r="E281" s="311"/>
      <c r="F281" s="180">
        <v>45292</v>
      </c>
      <c r="G281" s="264">
        <v>46387</v>
      </c>
      <c r="H281" s="38"/>
      <c r="I281" s="38"/>
      <c r="J281" s="38"/>
      <c r="K281" s="38"/>
      <c r="L281" s="44"/>
      <c r="M281" s="38"/>
      <c r="N281" s="38"/>
      <c r="O281" s="38"/>
      <c r="P281" s="38"/>
      <c r="Q281" s="44"/>
      <c r="R281" s="38"/>
      <c r="S281" s="38"/>
      <c r="T281" s="38"/>
      <c r="U281" s="38"/>
      <c r="V281" s="44"/>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2" customHeight="1" x14ac:dyDescent="0.25">
      <c r="A282" s="21"/>
      <c r="B282" s="4" t="s">
        <v>715</v>
      </c>
      <c r="C282" s="304"/>
      <c r="D282" s="304"/>
      <c r="E282" s="304"/>
      <c r="F282" s="180">
        <v>45292</v>
      </c>
      <c r="G282" s="264">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2" customFormat="1" ht="78.75" customHeight="1" x14ac:dyDescent="0.25">
      <c r="A283" s="20" t="s">
        <v>603</v>
      </c>
      <c r="B283" s="13" t="s">
        <v>82</v>
      </c>
      <c r="C283" s="376" t="s">
        <v>769</v>
      </c>
      <c r="D283" s="403" t="s">
        <v>648</v>
      </c>
      <c r="E283" s="310" t="s">
        <v>384</v>
      </c>
      <c r="F283" s="180">
        <v>45292</v>
      </c>
      <c r="G283" s="264">
        <v>46387</v>
      </c>
      <c r="H283" s="36">
        <f t="shared" ref="H283:V283" si="101">H284</f>
        <v>0</v>
      </c>
      <c r="I283" s="36">
        <f t="shared" si="101"/>
        <v>0</v>
      </c>
      <c r="J283" s="36">
        <f t="shared" si="101"/>
        <v>0</v>
      </c>
      <c r="K283" s="36">
        <f t="shared" si="101"/>
        <v>0</v>
      </c>
      <c r="L283" s="36">
        <f t="shared" si="101"/>
        <v>0</v>
      </c>
      <c r="M283" s="36">
        <f t="shared" si="101"/>
        <v>0</v>
      </c>
      <c r="N283" s="36">
        <f t="shared" si="101"/>
        <v>0</v>
      </c>
      <c r="O283" s="36">
        <f t="shared" si="101"/>
        <v>0</v>
      </c>
      <c r="P283" s="36">
        <f t="shared" si="101"/>
        <v>0</v>
      </c>
      <c r="Q283" s="36">
        <f t="shared" si="101"/>
        <v>0</v>
      </c>
      <c r="R283" s="36">
        <f t="shared" si="101"/>
        <v>0</v>
      </c>
      <c r="S283" s="36">
        <f t="shared" si="101"/>
        <v>0</v>
      </c>
      <c r="T283" s="36">
        <f t="shared" si="101"/>
        <v>0</v>
      </c>
      <c r="U283" s="36">
        <f t="shared" si="101"/>
        <v>0</v>
      </c>
      <c r="V283" s="36">
        <f t="shared" si="101"/>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99" customHeight="1" x14ac:dyDescent="0.25">
      <c r="A284" s="21" t="s">
        <v>484</v>
      </c>
      <c r="B284" s="4" t="s">
        <v>259</v>
      </c>
      <c r="C284" s="311"/>
      <c r="D284" s="378"/>
      <c r="E284" s="311"/>
      <c r="F284" s="180">
        <v>45292</v>
      </c>
      <c r="G284" s="264">
        <v>46387</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15" t="s">
        <v>17</v>
      </c>
      <c r="X284" s="15" t="s">
        <v>17</v>
      </c>
      <c r="Y284" s="15" t="s">
        <v>17</v>
      </c>
      <c r="Z284" s="15" t="s">
        <v>17</v>
      </c>
      <c r="AA284" s="15" t="s">
        <v>17</v>
      </c>
      <c r="AB284" s="15" t="s">
        <v>17</v>
      </c>
      <c r="AC284" s="15" t="s">
        <v>17</v>
      </c>
      <c r="AD284" s="15" t="s">
        <v>17</v>
      </c>
      <c r="AE284" s="15" t="s">
        <v>17</v>
      </c>
      <c r="AF284" s="15" t="s">
        <v>17</v>
      </c>
      <c r="AG284" s="15" t="s">
        <v>17</v>
      </c>
      <c r="AH284" s="15" t="s">
        <v>17</v>
      </c>
    </row>
    <row r="285" spans="1:35" s="3" customFormat="1" ht="86.25" customHeight="1" x14ac:dyDescent="0.25">
      <c r="A285" s="21" t="s">
        <v>604</v>
      </c>
      <c r="B285" s="4" t="s">
        <v>334</v>
      </c>
      <c r="C285" s="311"/>
      <c r="D285" s="377"/>
      <c r="E285" s="304"/>
      <c r="F285" s="180">
        <v>45292</v>
      </c>
      <c r="G285" s="264">
        <v>46387</v>
      </c>
      <c r="H285" s="44"/>
      <c r="I285" s="38"/>
      <c r="J285" s="38"/>
      <c r="K285" s="38"/>
      <c r="L285" s="38"/>
      <c r="M285" s="38"/>
      <c r="N285" s="38"/>
      <c r="O285" s="38"/>
      <c r="P285" s="38"/>
      <c r="Q285" s="38"/>
      <c r="R285" s="38"/>
      <c r="S285" s="38"/>
      <c r="T285" s="38"/>
      <c r="U285" s="38"/>
      <c r="V285" s="38"/>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111" customHeight="1" x14ac:dyDescent="0.25">
      <c r="A286" s="21" t="s">
        <v>605</v>
      </c>
      <c r="B286" s="4" t="s">
        <v>260</v>
      </c>
      <c r="C286" s="311"/>
      <c r="D286" s="92" t="s">
        <v>558</v>
      </c>
      <c r="E286" s="57"/>
      <c r="F286" s="180">
        <v>45292</v>
      </c>
      <c r="G286" s="264">
        <v>46387</v>
      </c>
      <c r="H286" s="44"/>
      <c r="I286" s="38"/>
      <c r="J286" s="38"/>
      <c r="K286" s="38"/>
      <c r="L286" s="38"/>
      <c r="M286" s="38"/>
      <c r="N286" s="38"/>
      <c r="O286" s="38"/>
      <c r="P286" s="38"/>
      <c r="Q286" s="38"/>
      <c r="R286" s="38"/>
      <c r="S286" s="38"/>
      <c r="T286" s="38"/>
      <c r="U286" s="38"/>
      <c r="V286" s="38"/>
      <c r="W286" s="43" t="s">
        <v>17</v>
      </c>
      <c r="X286" s="61" t="s">
        <v>17</v>
      </c>
      <c r="Y286" s="61" t="s">
        <v>17</v>
      </c>
      <c r="Z286" s="61" t="s">
        <v>17</v>
      </c>
      <c r="AA286" s="61" t="s">
        <v>17</v>
      </c>
      <c r="AB286" s="61" t="s">
        <v>17</v>
      </c>
      <c r="AC286" s="61" t="s">
        <v>17</v>
      </c>
      <c r="AD286" s="61" t="s">
        <v>17</v>
      </c>
      <c r="AE286" s="61" t="s">
        <v>17</v>
      </c>
      <c r="AF286" s="61" t="s">
        <v>17</v>
      </c>
      <c r="AG286" s="61" t="s">
        <v>17</v>
      </c>
      <c r="AH286" s="103" t="s">
        <v>17</v>
      </c>
      <c r="AI286" s="136"/>
    </row>
    <row r="287" spans="1:35" s="3" customFormat="1" ht="234.75" customHeight="1" x14ac:dyDescent="0.25">
      <c r="A287" s="21"/>
      <c r="B287" s="4" t="s">
        <v>716</v>
      </c>
      <c r="C287" s="304"/>
      <c r="D287" s="92" t="s">
        <v>649</v>
      </c>
      <c r="E287" s="57"/>
      <c r="F287" s="323" t="s">
        <v>371</v>
      </c>
      <c r="G287" s="324"/>
      <c r="H287" s="44"/>
      <c r="I287" s="38"/>
      <c r="J287" s="38"/>
      <c r="K287" s="38"/>
      <c r="L287" s="38"/>
      <c r="M287" s="38"/>
      <c r="N287" s="38"/>
      <c r="O287" s="38"/>
      <c r="P287" s="38"/>
      <c r="Q287" s="38"/>
      <c r="R287" s="38"/>
      <c r="S287" s="38"/>
      <c r="T287" s="38"/>
      <c r="U287" s="38"/>
      <c r="V287" s="38"/>
      <c r="W287" s="44" t="s">
        <v>17</v>
      </c>
      <c r="X287" s="103" t="s">
        <v>17</v>
      </c>
      <c r="Y287" s="103" t="s">
        <v>17</v>
      </c>
      <c r="Z287" s="103" t="s">
        <v>17</v>
      </c>
      <c r="AA287" s="103" t="s">
        <v>17</v>
      </c>
      <c r="AB287" s="103" t="s">
        <v>17</v>
      </c>
      <c r="AC287" s="103" t="s">
        <v>17</v>
      </c>
      <c r="AD287" s="103" t="s">
        <v>17</v>
      </c>
      <c r="AE287" s="103" t="s">
        <v>17</v>
      </c>
      <c r="AF287" s="103" t="s">
        <v>17</v>
      </c>
      <c r="AG287" s="103" t="s">
        <v>17</v>
      </c>
      <c r="AH287" s="103" t="s">
        <v>17</v>
      </c>
      <c r="AI287" s="136"/>
    </row>
    <row r="288" spans="1:35" s="3" customFormat="1" ht="107.25" customHeight="1" x14ac:dyDescent="0.25">
      <c r="A288" s="20" t="s">
        <v>606</v>
      </c>
      <c r="B288" s="13" t="s">
        <v>375</v>
      </c>
      <c r="C288" s="372" t="s">
        <v>769</v>
      </c>
      <c r="D288" s="376" t="s">
        <v>650</v>
      </c>
      <c r="E288" s="376" t="s">
        <v>335</v>
      </c>
      <c r="F288" s="180">
        <v>45292</v>
      </c>
      <c r="G288" s="264">
        <v>46387</v>
      </c>
      <c r="H288" s="44"/>
      <c r="I288" s="38"/>
      <c r="J288" s="38"/>
      <c r="K288" s="38"/>
      <c r="L288" s="38"/>
      <c r="M288" s="38"/>
      <c r="N288" s="38"/>
      <c r="O288" s="38"/>
      <c r="P288" s="38"/>
      <c r="Q288" s="38"/>
      <c r="R288" s="38"/>
      <c r="S288" s="38"/>
      <c r="T288" s="38"/>
      <c r="U288" s="38"/>
      <c r="V288" s="38"/>
      <c r="W288" s="103"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87.75" customHeight="1" x14ac:dyDescent="0.25">
      <c r="A289" s="21" t="s">
        <v>485</v>
      </c>
      <c r="B289" s="4" t="s">
        <v>364</v>
      </c>
      <c r="C289" s="373"/>
      <c r="D289" s="377"/>
      <c r="E289" s="377"/>
      <c r="F289" s="180">
        <v>45292</v>
      </c>
      <c r="G289" s="264">
        <v>46387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c r="B290" s="4" t="s">
        <v>717</v>
      </c>
      <c r="C290" s="133"/>
      <c r="D290" s="133"/>
      <c r="E290" s="92"/>
      <c r="F290" s="180">
        <v>45292</v>
      </c>
      <c r="G290" s="264">
        <v>46387</v>
      </c>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19.25" customHeight="1" x14ac:dyDescent="0.25">
      <c r="A291" s="20" t="s">
        <v>607</v>
      </c>
      <c r="B291" s="13" t="s">
        <v>336</v>
      </c>
      <c r="C291" s="372" t="s">
        <v>769</v>
      </c>
      <c r="D291" s="376" t="s">
        <v>650</v>
      </c>
      <c r="E291" s="376" t="s">
        <v>267</v>
      </c>
      <c r="F291" s="180">
        <v>45292</v>
      </c>
      <c r="G291" s="264">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t="s">
        <v>486</v>
      </c>
      <c r="B292" s="4" t="s">
        <v>401</v>
      </c>
      <c r="C292" s="373"/>
      <c r="D292" s="377"/>
      <c r="E292" s="377"/>
      <c r="F292" s="180">
        <v>45292</v>
      </c>
      <c r="G292" s="264">
        <v>46387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718</v>
      </c>
      <c r="C293" s="134"/>
      <c r="D293" s="133"/>
      <c r="E293" s="92"/>
      <c r="F293" s="180">
        <v>45292</v>
      </c>
      <c r="G293" s="264">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31.25" customHeight="1" x14ac:dyDescent="0.25">
      <c r="A294" s="20" t="s">
        <v>608</v>
      </c>
      <c r="B294" s="13" t="s">
        <v>372</v>
      </c>
      <c r="C294" s="372" t="s">
        <v>769</v>
      </c>
      <c r="D294" s="376" t="s">
        <v>651</v>
      </c>
      <c r="E294" s="376" t="s">
        <v>337</v>
      </c>
      <c r="F294" s="180">
        <v>45292</v>
      </c>
      <c r="G294" s="264">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137.25" customHeight="1" x14ac:dyDescent="0.25">
      <c r="A295" s="21" t="s">
        <v>487</v>
      </c>
      <c r="B295" s="4" t="s">
        <v>338</v>
      </c>
      <c r="C295" s="373"/>
      <c r="D295" s="377"/>
      <c r="E295" s="377"/>
      <c r="F295" s="180">
        <v>45292</v>
      </c>
      <c r="G295" s="264">
        <v>46387</v>
      </c>
      <c r="H295" s="44"/>
      <c r="I295" s="38"/>
      <c r="J295" s="38"/>
      <c r="K295" s="38"/>
      <c r="L295" s="38"/>
      <c r="M295" s="38"/>
      <c r="N295" s="38"/>
      <c r="O295" s="38"/>
      <c r="P295" s="38"/>
      <c r="Q295" s="38"/>
      <c r="R295" s="38"/>
      <c r="S295" s="38"/>
      <c r="T295" s="38"/>
      <c r="U295" s="38"/>
      <c r="V295" s="38"/>
      <c r="W295" s="15" t="s">
        <v>17</v>
      </c>
      <c r="X295" s="15" t="s">
        <v>17</v>
      </c>
      <c r="Y295" s="15" t="s">
        <v>17</v>
      </c>
      <c r="Z295" s="15" t="s">
        <v>17</v>
      </c>
      <c r="AA295" s="15" t="s">
        <v>17</v>
      </c>
      <c r="AB295" s="15" t="s">
        <v>17</v>
      </c>
      <c r="AC295" s="15" t="s">
        <v>17</v>
      </c>
      <c r="AD295" s="15" t="s">
        <v>17</v>
      </c>
      <c r="AE295" s="15" t="s">
        <v>17</v>
      </c>
      <c r="AF295" s="15" t="s">
        <v>17</v>
      </c>
      <c r="AG295" s="15" t="s">
        <v>17</v>
      </c>
      <c r="AH295" s="15" t="s">
        <v>17</v>
      </c>
      <c r="AI295" s="136"/>
    </row>
    <row r="296" spans="1:35" s="3" customFormat="1" ht="78" customHeight="1" x14ac:dyDescent="0.25">
      <c r="A296" s="21"/>
      <c r="B296" s="4" t="s">
        <v>719</v>
      </c>
      <c r="D296" s="5"/>
      <c r="E296" s="92"/>
      <c r="F296" s="180">
        <v>45292</v>
      </c>
      <c r="G296" s="264">
        <v>46387</v>
      </c>
      <c r="H296" s="44"/>
      <c r="I296" s="38"/>
      <c r="J296" s="38"/>
      <c r="K296" s="38"/>
      <c r="L296" s="38"/>
      <c r="M296" s="38"/>
      <c r="N296" s="38"/>
      <c r="O296" s="38"/>
      <c r="P296" s="38"/>
      <c r="Q296" s="38"/>
      <c r="R296" s="38"/>
      <c r="S296" s="38"/>
      <c r="T296" s="38"/>
      <c r="U296" s="38"/>
      <c r="V296" s="38"/>
      <c r="W296" s="15" t="s">
        <v>17</v>
      </c>
      <c r="X296" s="15" t="s">
        <v>17</v>
      </c>
      <c r="Y296" s="15" t="s">
        <v>17</v>
      </c>
      <c r="Z296" s="15" t="s">
        <v>17</v>
      </c>
      <c r="AA296" s="15" t="s">
        <v>17</v>
      </c>
      <c r="AB296" s="15" t="s">
        <v>17</v>
      </c>
      <c r="AC296" s="15" t="s">
        <v>17</v>
      </c>
      <c r="AD296" s="15" t="s">
        <v>17</v>
      </c>
      <c r="AE296" s="15" t="s">
        <v>17</v>
      </c>
      <c r="AF296" s="15" t="s">
        <v>17</v>
      </c>
      <c r="AG296" s="15" t="s">
        <v>17</v>
      </c>
      <c r="AH296" s="15" t="s">
        <v>17</v>
      </c>
      <c r="AI296" s="136"/>
    </row>
    <row r="297" spans="1:35" s="3" customFormat="1" ht="139.5" customHeight="1" x14ac:dyDescent="0.25">
      <c r="A297" s="20" t="s">
        <v>609</v>
      </c>
      <c r="B297" s="13" t="s">
        <v>339</v>
      </c>
      <c r="C297" s="372" t="s">
        <v>769</v>
      </c>
      <c r="D297" s="376" t="s">
        <v>652</v>
      </c>
      <c r="E297" s="376" t="s">
        <v>340</v>
      </c>
      <c r="F297" s="180">
        <v>45292</v>
      </c>
      <c r="G297" s="264">
        <v>46387</v>
      </c>
      <c r="H297" s="44"/>
      <c r="I297" s="38"/>
      <c r="J297" s="38"/>
      <c r="K297" s="38"/>
      <c r="L297" s="38"/>
      <c r="M297" s="38"/>
      <c r="N297" s="38"/>
      <c r="O297" s="38"/>
      <c r="P297" s="38"/>
      <c r="Q297" s="38"/>
      <c r="R297" s="38"/>
      <c r="S297" s="38"/>
      <c r="T297" s="38"/>
      <c r="U297" s="38"/>
      <c r="V297" s="38"/>
      <c r="W297" s="44"/>
      <c r="X297" s="103"/>
      <c r="Z297" s="103" t="s">
        <v>17</v>
      </c>
      <c r="AA297" s="103"/>
      <c r="AB297" s="103"/>
      <c r="AC297" s="103"/>
      <c r="AD297" s="103" t="s">
        <v>17</v>
      </c>
      <c r="AE297" s="103"/>
      <c r="AF297" s="103"/>
      <c r="AG297" s="103"/>
      <c r="AH297" s="103" t="s">
        <v>17</v>
      </c>
      <c r="AI297" s="136"/>
    </row>
    <row r="298" spans="1:35" s="3" customFormat="1" ht="76.5" customHeight="1" x14ac:dyDescent="0.25">
      <c r="A298" s="21" t="s">
        <v>488</v>
      </c>
      <c r="B298" s="4" t="s">
        <v>341</v>
      </c>
      <c r="C298" s="373"/>
      <c r="D298" s="377"/>
      <c r="E298" s="377"/>
      <c r="F298" s="180">
        <v>45292</v>
      </c>
      <c r="G298" s="264">
        <v>46387</v>
      </c>
      <c r="H298" s="44"/>
      <c r="I298" s="38"/>
      <c r="J298" s="38"/>
      <c r="K298" s="38"/>
      <c r="L298" s="38"/>
      <c r="M298" s="38"/>
      <c r="N298" s="38"/>
      <c r="O298" s="38"/>
      <c r="P298" s="38"/>
      <c r="Q298" s="38"/>
      <c r="R298" s="38"/>
      <c r="S298" s="38"/>
      <c r="T298" s="38"/>
      <c r="U298" s="38"/>
      <c r="V298" s="38"/>
      <c r="W298" s="44"/>
      <c r="X298" s="103"/>
      <c r="Y298" s="103"/>
      <c r="Z298" s="15" t="s">
        <v>17</v>
      </c>
      <c r="AA298" s="15"/>
      <c r="AB298" s="15"/>
      <c r="AC298" s="15"/>
      <c r="AD298" s="15" t="s">
        <v>17</v>
      </c>
      <c r="AE298" s="15"/>
      <c r="AF298" s="15"/>
      <c r="AG298" s="15"/>
      <c r="AH298" s="15" t="s">
        <v>17</v>
      </c>
      <c r="AI298" s="136"/>
    </row>
    <row r="299" spans="1:35" s="3" customFormat="1" ht="70.5" customHeight="1" x14ac:dyDescent="0.25">
      <c r="A299" s="21"/>
      <c r="B299" s="4" t="s">
        <v>720</v>
      </c>
      <c r="C299" s="92"/>
      <c r="D299" s="92"/>
      <c r="E299" s="92"/>
      <c r="F299" s="180">
        <v>45292</v>
      </c>
      <c r="G299" s="264">
        <v>46387</v>
      </c>
      <c r="H299" s="44"/>
      <c r="I299" s="38"/>
      <c r="J299" s="38"/>
      <c r="K299" s="38"/>
      <c r="L299" s="38"/>
      <c r="M299" s="38"/>
      <c r="N299" s="38"/>
      <c r="O299" s="38"/>
      <c r="P299" s="38"/>
      <c r="Q299" s="38"/>
      <c r="R299" s="38"/>
      <c r="S299" s="38"/>
      <c r="T299" s="38"/>
      <c r="U299" s="38"/>
      <c r="V299" s="38"/>
      <c r="W299" s="44"/>
      <c r="X299" s="103"/>
      <c r="Y299" s="103"/>
      <c r="Z299" s="15" t="s">
        <v>17</v>
      </c>
      <c r="AA299" s="15"/>
      <c r="AB299" s="15"/>
      <c r="AC299" s="15"/>
      <c r="AD299" s="15" t="s">
        <v>17</v>
      </c>
      <c r="AE299" s="15"/>
      <c r="AF299" s="15"/>
      <c r="AG299" s="15"/>
      <c r="AH299" s="15" t="s">
        <v>17</v>
      </c>
      <c r="AI299" s="136"/>
    </row>
    <row r="300" spans="1:35" s="3" customFormat="1" ht="78.75" customHeight="1" x14ac:dyDescent="0.25">
      <c r="A300" s="20" t="s">
        <v>610</v>
      </c>
      <c r="B300" s="13" t="s">
        <v>268</v>
      </c>
      <c r="C300" s="372" t="s">
        <v>769</v>
      </c>
      <c r="D300" s="376" t="s">
        <v>653</v>
      </c>
      <c r="E300" s="396" t="s">
        <v>343</v>
      </c>
      <c r="F300" s="180">
        <v>45292</v>
      </c>
      <c r="G300" s="264">
        <v>46387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27"/>
    </row>
    <row r="301" spans="1:35" s="3" customFormat="1" ht="171.75" customHeight="1" x14ac:dyDescent="0.25">
      <c r="A301" s="21" t="s">
        <v>489</v>
      </c>
      <c r="B301" s="4" t="s">
        <v>342</v>
      </c>
      <c r="C301" s="373"/>
      <c r="D301" s="377"/>
      <c r="E301" s="396"/>
      <c r="F301" s="180">
        <v>45292</v>
      </c>
      <c r="G301" s="264">
        <v>46387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93.75" customHeight="1" x14ac:dyDescent="0.25">
      <c r="A302" s="21"/>
      <c r="B302" s="4" t="s">
        <v>721</v>
      </c>
      <c r="C302" s="92"/>
      <c r="D302" s="92"/>
      <c r="E302" s="118"/>
      <c r="F302" s="180">
        <v>45292</v>
      </c>
      <c r="G302" s="264">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38.25" customHeight="1" x14ac:dyDescent="0.25">
      <c r="A303" s="20" t="s">
        <v>611</v>
      </c>
      <c r="B303" s="13" t="s">
        <v>269</v>
      </c>
      <c r="C303" s="372" t="s">
        <v>769</v>
      </c>
      <c r="D303" s="391" t="s">
        <v>654</v>
      </c>
      <c r="E303" s="393" t="s">
        <v>270</v>
      </c>
      <c r="F303" s="180">
        <v>45292</v>
      </c>
      <c r="G303" s="264">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89" customHeight="1" x14ac:dyDescent="0.25">
      <c r="A304" s="21" t="s">
        <v>490</v>
      </c>
      <c r="B304" s="4" t="s">
        <v>344</v>
      </c>
      <c r="C304" s="373"/>
      <c r="D304" s="392"/>
      <c r="E304" s="394"/>
      <c r="F304" s="180">
        <v>45292</v>
      </c>
      <c r="G304" s="264">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55.5" customHeight="1" x14ac:dyDescent="0.25">
      <c r="A305" s="21" t="s">
        <v>491</v>
      </c>
      <c r="B305" s="4" t="s">
        <v>345</v>
      </c>
      <c r="C305" s="372" t="s">
        <v>769</v>
      </c>
      <c r="D305" s="255" t="s">
        <v>654</v>
      </c>
      <c r="E305" s="395"/>
      <c r="F305" s="180">
        <v>45292</v>
      </c>
      <c r="G305" s="264">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5.25" customHeight="1" x14ac:dyDescent="0.25">
      <c r="A306" s="21"/>
      <c r="B306" s="4" t="s">
        <v>722</v>
      </c>
      <c r="C306" s="373"/>
      <c r="D306" s="92"/>
      <c r="E306" s="92"/>
      <c r="F306" s="180">
        <v>45292</v>
      </c>
      <c r="G306" s="264">
        <v>46387</v>
      </c>
      <c r="H306" s="44"/>
      <c r="I306" s="38"/>
      <c r="J306" s="38"/>
      <c r="K306" s="38"/>
      <c r="L306" s="38"/>
      <c r="M306" s="38"/>
      <c r="N306" s="38"/>
      <c r="O306" s="38"/>
      <c r="P306" s="38"/>
      <c r="Q306" s="38"/>
      <c r="R306" s="38"/>
      <c r="S306" s="38"/>
      <c r="T306" s="38"/>
      <c r="U306" s="38"/>
      <c r="V306" s="38"/>
      <c r="W306" s="155" t="s">
        <v>17</v>
      </c>
      <c r="X306" s="156" t="s">
        <v>17</v>
      </c>
      <c r="Y306" s="156" t="s">
        <v>17</v>
      </c>
      <c r="Z306" s="156" t="s">
        <v>17</v>
      </c>
      <c r="AA306" s="156" t="s">
        <v>17</v>
      </c>
      <c r="AB306" s="156" t="s">
        <v>17</v>
      </c>
      <c r="AC306" s="156" t="s">
        <v>17</v>
      </c>
      <c r="AD306" s="156" t="s">
        <v>17</v>
      </c>
      <c r="AE306" s="156" t="s">
        <v>17</v>
      </c>
      <c r="AF306" s="156" t="s">
        <v>17</v>
      </c>
      <c r="AG306" s="156" t="s">
        <v>17</v>
      </c>
      <c r="AH306" s="156" t="s">
        <v>17</v>
      </c>
      <c r="AI306" s="136"/>
    </row>
    <row r="307" spans="1:35" s="3" customFormat="1" ht="159.75" customHeight="1" x14ac:dyDescent="0.25">
      <c r="A307" s="20" t="s">
        <v>612</v>
      </c>
      <c r="B307" s="13" t="s">
        <v>272</v>
      </c>
      <c r="C307" s="372" t="s">
        <v>769</v>
      </c>
      <c r="D307" s="376" t="s">
        <v>654</v>
      </c>
      <c r="E307" s="376" t="s">
        <v>271</v>
      </c>
      <c r="F307" s="180">
        <v>45292</v>
      </c>
      <c r="G307" s="264">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3.75" customHeight="1" x14ac:dyDescent="0.25">
      <c r="A308" s="21" t="s">
        <v>492</v>
      </c>
      <c r="B308" s="4" t="s">
        <v>273</v>
      </c>
      <c r="C308" s="373"/>
      <c r="D308" s="377"/>
      <c r="E308" s="377"/>
      <c r="F308" s="180">
        <v>45292</v>
      </c>
      <c r="G308" s="264">
        <v>46387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9" customHeight="1" x14ac:dyDescent="0.25">
      <c r="A309" s="21"/>
      <c r="B309" s="4" t="s">
        <v>723</v>
      </c>
      <c r="C309" s="5"/>
      <c r="D309" s="5"/>
      <c r="E309" s="118"/>
      <c r="F309" s="180">
        <v>45292</v>
      </c>
      <c r="G309" s="264">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30.75" customHeight="1" x14ac:dyDescent="0.25">
      <c r="A310" s="349" t="s">
        <v>549</v>
      </c>
      <c r="B310" s="350"/>
      <c r="C310" s="350"/>
      <c r="D310" s="350"/>
      <c r="E310" s="350"/>
      <c r="F310" s="350"/>
      <c r="G310" s="350"/>
      <c r="H310" s="350"/>
      <c r="I310" s="350"/>
      <c r="J310" s="350"/>
      <c r="K310" s="350"/>
      <c r="L310" s="350"/>
      <c r="M310" s="350"/>
      <c r="N310" s="350"/>
      <c r="O310" s="350"/>
      <c r="P310" s="350"/>
      <c r="Q310" s="350"/>
      <c r="R310" s="350"/>
      <c r="S310" s="350"/>
      <c r="T310" s="350"/>
      <c r="U310" s="350"/>
      <c r="V310" s="350"/>
      <c r="W310" s="350"/>
      <c r="X310" s="350"/>
      <c r="Y310" s="350"/>
      <c r="Z310" s="350"/>
      <c r="AA310" s="350"/>
      <c r="AB310" s="350"/>
      <c r="AC310" s="350"/>
      <c r="AD310" s="350"/>
      <c r="AE310" s="350"/>
      <c r="AF310" s="350"/>
      <c r="AG310" s="350"/>
      <c r="AH310" s="351"/>
    </row>
    <row r="311" spans="1:35" s="2" customFormat="1" ht="204.75" x14ac:dyDescent="0.25">
      <c r="A311" s="20" t="s">
        <v>613</v>
      </c>
      <c r="B311" s="13" t="s">
        <v>274</v>
      </c>
      <c r="C311" s="376" t="s">
        <v>769</v>
      </c>
      <c r="D311" s="376" t="s">
        <v>655</v>
      </c>
      <c r="E311" s="310" t="s">
        <v>275</v>
      </c>
      <c r="F311" s="180">
        <v>45292</v>
      </c>
      <c r="G311" s="264">
        <v>46387</v>
      </c>
      <c r="H311" s="41"/>
      <c r="I311" s="41"/>
      <c r="J311" s="41"/>
      <c r="K311" s="41"/>
      <c r="L311" s="43"/>
      <c r="M311" s="41"/>
      <c r="N311" s="41"/>
      <c r="O311" s="41"/>
      <c r="P311" s="41"/>
      <c r="Q311" s="43"/>
      <c r="R311" s="41"/>
      <c r="S311" s="41"/>
      <c r="T311" s="41"/>
      <c r="U311" s="41"/>
      <c r="V311" s="43"/>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49.25" customHeight="1" x14ac:dyDescent="0.25">
      <c r="A312" s="21" t="s">
        <v>493</v>
      </c>
      <c r="B312" s="4" t="s">
        <v>346</v>
      </c>
      <c r="C312" s="378"/>
      <c r="D312" s="378"/>
      <c r="E312" s="311"/>
      <c r="F312" s="180">
        <v>45292</v>
      </c>
      <c r="G312" s="264">
        <v>46387</v>
      </c>
      <c r="H312" s="38"/>
      <c r="I312" s="38"/>
      <c r="J312" s="38"/>
      <c r="K312" s="38"/>
      <c r="L312" s="44"/>
      <c r="M312" s="38"/>
      <c r="N312" s="38"/>
      <c r="O312" s="38"/>
      <c r="P312" s="38"/>
      <c r="Q312" s="44"/>
      <c r="R312" s="38"/>
      <c r="S312" s="38"/>
      <c r="T312" s="38"/>
      <c r="U312" s="38"/>
      <c r="V312" s="44"/>
      <c r="W312" s="61" t="s">
        <v>17</v>
      </c>
      <c r="X312" s="61" t="s">
        <v>17</v>
      </c>
      <c r="Y312" s="61" t="s">
        <v>17</v>
      </c>
      <c r="Z312" s="61" t="s">
        <v>17</v>
      </c>
      <c r="AA312" s="61" t="s">
        <v>17</v>
      </c>
      <c r="AB312" s="61" t="s">
        <v>17</v>
      </c>
      <c r="AC312" s="61" t="s">
        <v>17</v>
      </c>
      <c r="AD312" s="61" t="s">
        <v>17</v>
      </c>
      <c r="AE312" s="61" t="s">
        <v>17</v>
      </c>
      <c r="AF312" s="61" t="s">
        <v>17</v>
      </c>
      <c r="AG312" s="61" t="s">
        <v>17</v>
      </c>
      <c r="AH312" s="61" t="s">
        <v>17</v>
      </c>
    </row>
    <row r="313" spans="1:35" s="3" customFormat="1" ht="94.5" x14ac:dyDescent="0.25">
      <c r="A313" s="21" t="s">
        <v>494</v>
      </c>
      <c r="B313" s="4" t="s">
        <v>347</v>
      </c>
      <c r="C313" s="377"/>
      <c r="D313" s="377"/>
      <c r="E313" s="304"/>
      <c r="F313" s="180">
        <v>45292</v>
      </c>
      <c r="G313" s="264">
        <v>46387</v>
      </c>
      <c r="H313" s="38"/>
      <c r="I313" s="38"/>
      <c r="J313" s="38"/>
      <c r="K313" s="38"/>
      <c r="L313" s="44"/>
      <c r="M313" s="38"/>
      <c r="N313" s="38"/>
      <c r="O313" s="38"/>
      <c r="P313" s="38"/>
      <c r="Q313" s="44"/>
      <c r="R313" s="38"/>
      <c r="S313" s="38"/>
      <c r="T313" s="38"/>
      <c r="U313" s="38"/>
      <c r="V313" s="44"/>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03.5" customHeight="1" x14ac:dyDescent="0.25">
      <c r="A314" s="21"/>
      <c r="B314" s="4" t="s">
        <v>724</v>
      </c>
      <c r="C314" s="92"/>
      <c r="D314" s="92"/>
      <c r="E314" s="21"/>
      <c r="F314" s="180">
        <v>45292</v>
      </c>
      <c r="G314" s="264">
        <v>46387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213.75" customHeight="1" x14ac:dyDescent="0.25">
      <c r="A315" s="20" t="s">
        <v>614</v>
      </c>
      <c r="B315" s="13" t="s">
        <v>276</v>
      </c>
      <c r="C315" s="376" t="s">
        <v>769</v>
      </c>
      <c r="D315" s="376" t="s">
        <v>655</v>
      </c>
      <c r="E315" s="352" t="s">
        <v>361</v>
      </c>
      <c r="F315" s="180">
        <v>45292</v>
      </c>
      <c r="G315" s="264">
        <v>46387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104.25" customHeight="1" x14ac:dyDescent="0.25">
      <c r="A316" s="21" t="s">
        <v>495</v>
      </c>
      <c r="B316" s="4" t="s">
        <v>277</v>
      </c>
      <c r="C316" s="378"/>
      <c r="D316" s="378"/>
      <c r="E316" s="379"/>
      <c r="F316" s="180">
        <v>45292</v>
      </c>
      <c r="G316" s="264">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107.25" customHeight="1" x14ac:dyDescent="0.25">
      <c r="A317" s="21" t="s">
        <v>496</v>
      </c>
      <c r="B317" s="4" t="s">
        <v>348</v>
      </c>
      <c r="C317" s="377"/>
      <c r="D317" s="377"/>
      <c r="E317" s="379"/>
      <c r="F317" s="180">
        <v>45292</v>
      </c>
      <c r="G317" s="264">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62.25" customHeight="1" x14ac:dyDescent="0.25">
      <c r="A318" s="21"/>
      <c r="B318" s="236" t="s">
        <v>725</v>
      </c>
      <c r="C318" s="92"/>
      <c r="D318" s="92"/>
      <c r="E318" s="353"/>
      <c r="F318" s="180">
        <v>45292</v>
      </c>
      <c r="G318" s="264">
        <v>46387</v>
      </c>
      <c r="H318" s="38"/>
      <c r="I318" s="38"/>
      <c r="J318" s="38"/>
      <c r="K318" s="38"/>
      <c r="L318" s="44"/>
      <c r="M318" s="38"/>
      <c r="N318" s="38"/>
      <c r="O318" s="38"/>
      <c r="P318" s="38"/>
      <c r="Q318" s="44"/>
      <c r="R318" s="38"/>
      <c r="S318" s="38"/>
      <c r="T318" s="38"/>
      <c r="U318" s="38"/>
      <c r="V318" s="44"/>
      <c r="W318" s="15" t="s">
        <v>17</v>
      </c>
      <c r="X318" s="15" t="s">
        <v>17</v>
      </c>
      <c r="Y318" s="15" t="s">
        <v>17</v>
      </c>
      <c r="Z318" s="15" t="s">
        <v>17</v>
      </c>
      <c r="AA318" s="15" t="s">
        <v>17</v>
      </c>
      <c r="AB318" s="15" t="s">
        <v>17</v>
      </c>
      <c r="AC318" s="15" t="s">
        <v>17</v>
      </c>
      <c r="AD318" s="15" t="s">
        <v>17</v>
      </c>
      <c r="AE318" s="15" t="s">
        <v>17</v>
      </c>
      <c r="AF318" s="15" t="s">
        <v>17</v>
      </c>
      <c r="AG318" s="15" t="s">
        <v>17</v>
      </c>
      <c r="AH318" s="15" t="s">
        <v>17</v>
      </c>
    </row>
    <row r="319" spans="1:35" s="3" customFormat="1" ht="186.75" customHeight="1" x14ac:dyDescent="0.25">
      <c r="A319" s="20" t="s">
        <v>615</v>
      </c>
      <c r="B319" s="13" t="s">
        <v>278</v>
      </c>
      <c r="C319" s="376" t="s">
        <v>769</v>
      </c>
      <c r="D319" s="376" t="s">
        <v>655</v>
      </c>
      <c r="E319" s="352" t="s">
        <v>279</v>
      </c>
      <c r="F319" s="180">
        <v>45292</v>
      </c>
      <c r="G319" s="264">
        <v>46387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121.5" customHeight="1" x14ac:dyDescent="0.25">
      <c r="A320" s="21" t="s">
        <v>497</v>
      </c>
      <c r="B320" s="4" t="s">
        <v>285</v>
      </c>
      <c r="C320" s="378"/>
      <c r="D320" s="378"/>
      <c r="E320" s="379"/>
      <c r="F320" s="180">
        <v>45292</v>
      </c>
      <c r="G320" s="264">
        <v>46387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30.25" customHeight="1" x14ac:dyDescent="0.25">
      <c r="A321" s="21" t="s">
        <v>498</v>
      </c>
      <c r="B321" s="4" t="s">
        <v>286</v>
      </c>
      <c r="C321" s="377"/>
      <c r="D321" s="377"/>
      <c r="E321" s="353"/>
      <c r="F321" s="180">
        <v>45292</v>
      </c>
      <c r="G321" s="264">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70.5" customHeight="1" x14ac:dyDescent="0.25">
      <c r="A322" s="21"/>
      <c r="B322" s="236" t="s">
        <v>726</v>
      </c>
      <c r="C322" s="92"/>
      <c r="D322" s="92"/>
      <c r="E322" s="21"/>
      <c r="F322" s="180">
        <v>45292</v>
      </c>
      <c r="G322" s="264">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83.5" customHeight="1" x14ac:dyDescent="0.25">
      <c r="A323" s="20" t="s">
        <v>616</v>
      </c>
      <c r="B323" s="13" t="s">
        <v>280</v>
      </c>
      <c r="C323" s="376" t="s">
        <v>769</v>
      </c>
      <c r="D323" s="376" t="s">
        <v>655</v>
      </c>
      <c r="E323" s="352" t="s">
        <v>281</v>
      </c>
      <c r="F323" s="180">
        <v>45292</v>
      </c>
      <c r="G323" s="264">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13.75" customHeight="1" x14ac:dyDescent="0.25">
      <c r="A324" s="21" t="s">
        <v>499</v>
      </c>
      <c r="B324" s="4" t="s">
        <v>283</v>
      </c>
      <c r="C324" s="378"/>
      <c r="D324" s="378"/>
      <c r="E324" s="379"/>
      <c r="F324" s="180">
        <v>45292</v>
      </c>
      <c r="G324" s="264">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02.5" customHeight="1" x14ac:dyDescent="0.25">
      <c r="A325" s="21" t="s">
        <v>617</v>
      </c>
      <c r="B325" s="4" t="s">
        <v>284</v>
      </c>
      <c r="C325" s="377"/>
      <c r="D325" s="377"/>
      <c r="E325" s="353"/>
      <c r="F325" s="180">
        <v>45292</v>
      </c>
      <c r="G325" s="264">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02.5" customHeight="1" x14ac:dyDescent="0.25">
      <c r="A326" s="21"/>
      <c r="B326" s="236" t="s">
        <v>727</v>
      </c>
      <c r="C326" s="92"/>
      <c r="D326" s="92"/>
      <c r="E326" s="21"/>
      <c r="F326" s="180">
        <v>45292</v>
      </c>
      <c r="G326" s="264">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121.5" customHeight="1" x14ac:dyDescent="0.25">
      <c r="A327" s="20" t="s">
        <v>618</v>
      </c>
      <c r="B327" s="13" t="s">
        <v>282</v>
      </c>
      <c r="C327" s="376" t="s">
        <v>769</v>
      </c>
      <c r="D327" s="376" t="s">
        <v>655</v>
      </c>
      <c r="E327" s="352" t="s">
        <v>287</v>
      </c>
      <c r="F327" s="180">
        <v>45292</v>
      </c>
      <c r="G327" s="264">
        <v>46387</v>
      </c>
      <c r="H327" s="38"/>
      <c r="I327" s="38"/>
      <c r="J327" s="38"/>
      <c r="K327" s="38"/>
      <c r="L327" s="44"/>
      <c r="M327" s="38"/>
      <c r="N327" s="38"/>
      <c r="O327" s="38"/>
      <c r="P327" s="38"/>
      <c r="Q327" s="44"/>
      <c r="R327" s="38"/>
      <c r="S327" s="38"/>
      <c r="T327" s="38"/>
      <c r="U327" s="38"/>
      <c r="V327" s="44"/>
      <c r="W327" s="103" t="s">
        <v>17</v>
      </c>
      <c r="X327" s="103" t="s">
        <v>17</v>
      </c>
      <c r="Y327" s="103" t="s">
        <v>17</v>
      </c>
      <c r="Z327" s="103" t="s">
        <v>17</v>
      </c>
      <c r="AA327" s="103" t="s">
        <v>17</v>
      </c>
      <c r="AB327" s="103" t="s">
        <v>17</v>
      </c>
      <c r="AC327" s="103" t="s">
        <v>17</v>
      </c>
      <c r="AD327" s="103" t="s">
        <v>17</v>
      </c>
      <c r="AE327" s="103" t="s">
        <v>17</v>
      </c>
      <c r="AF327" s="103" t="s">
        <v>17</v>
      </c>
      <c r="AG327" s="103" t="s">
        <v>17</v>
      </c>
      <c r="AH327" s="103" t="s">
        <v>17</v>
      </c>
    </row>
    <row r="328" spans="1:34" s="3" customFormat="1" ht="163.5" customHeight="1" x14ac:dyDescent="0.25">
      <c r="A328" s="21" t="s">
        <v>500</v>
      </c>
      <c r="B328" s="4" t="s">
        <v>349</v>
      </c>
      <c r="C328" s="378"/>
      <c r="D328" s="378"/>
      <c r="E328" s="379"/>
      <c r="F328" s="180">
        <v>45292</v>
      </c>
      <c r="G328" s="264">
        <v>46387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34.75" customHeight="1" x14ac:dyDescent="0.25">
      <c r="A329" s="21" t="s">
        <v>619</v>
      </c>
      <c r="B329" s="4" t="s">
        <v>350</v>
      </c>
      <c r="C329" s="377"/>
      <c r="D329" s="377"/>
      <c r="E329" s="353"/>
      <c r="F329" s="180">
        <v>45292</v>
      </c>
      <c r="G329" s="264">
        <v>46387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90" customHeight="1" x14ac:dyDescent="0.25">
      <c r="A330" s="21"/>
      <c r="B330" s="236" t="s">
        <v>728</v>
      </c>
      <c r="C330" s="92"/>
      <c r="D330" s="92"/>
      <c r="E330" s="21"/>
      <c r="F330" s="180">
        <v>45292</v>
      </c>
      <c r="G330" s="264">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56.5" customHeight="1" x14ac:dyDescent="0.25">
      <c r="A331" s="20" t="s">
        <v>620</v>
      </c>
      <c r="B331" s="13" t="s">
        <v>288</v>
      </c>
      <c r="C331" s="372" t="s">
        <v>769</v>
      </c>
      <c r="D331" s="376" t="s">
        <v>655</v>
      </c>
      <c r="E331" s="352" t="s">
        <v>290</v>
      </c>
      <c r="F331" s="180">
        <v>45292</v>
      </c>
      <c r="G331" s="264">
        <v>46387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89" customHeight="1" x14ac:dyDescent="0.25">
      <c r="A332" s="21" t="s">
        <v>501</v>
      </c>
      <c r="B332" s="4" t="s">
        <v>289</v>
      </c>
      <c r="C332" s="373"/>
      <c r="D332" s="377"/>
      <c r="E332" s="353"/>
      <c r="F332" s="180">
        <v>45292</v>
      </c>
      <c r="G332" s="264">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70.5" customHeight="1" x14ac:dyDescent="0.25">
      <c r="A333" s="21"/>
      <c r="B333" s="236" t="s">
        <v>646</v>
      </c>
      <c r="C333" s="92"/>
      <c r="D333" s="92"/>
      <c r="E333" s="21"/>
      <c r="F333" s="180">
        <v>45292</v>
      </c>
      <c r="G333" s="264">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41.75" x14ac:dyDescent="0.25">
      <c r="A334" s="21" t="s">
        <v>621</v>
      </c>
      <c r="B334" s="13" t="s">
        <v>292</v>
      </c>
      <c r="C334" s="372" t="s">
        <v>769</v>
      </c>
      <c r="D334" s="376" t="s">
        <v>655</v>
      </c>
      <c r="E334" s="352" t="s">
        <v>291</v>
      </c>
      <c r="F334" s="180">
        <v>45292</v>
      </c>
      <c r="G334" s="264">
        <v>46387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t="s">
        <v>17</v>
      </c>
      <c r="AH334" s="103"/>
    </row>
    <row r="335" spans="1:34" s="3" customFormat="1" ht="148.5" customHeight="1" x14ac:dyDescent="0.25">
      <c r="A335" s="21" t="s">
        <v>502</v>
      </c>
      <c r="B335" s="4" t="s">
        <v>351</v>
      </c>
      <c r="C335" s="373"/>
      <c r="D335" s="377"/>
      <c r="E335" s="353"/>
      <c r="F335" s="180">
        <v>45292</v>
      </c>
      <c r="G335" s="264">
        <v>46387</v>
      </c>
      <c r="H335" s="38"/>
      <c r="I335" s="38"/>
      <c r="J335" s="38"/>
      <c r="K335" s="38"/>
      <c r="L335" s="44"/>
      <c r="M335" s="38"/>
      <c r="N335" s="38"/>
      <c r="O335" s="38"/>
      <c r="P335" s="38"/>
      <c r="Q335" s="44"/>
      <c r="R335" s="38"/>
      <c r="S335" s="38"/>
      <c r="T335" s="38"/>
      <c r="U335" s="38"/>
      <c r="V335" s="44"/>
      <c r="W335" s="103" t="s">
        <v>17</v>
      </c>
      <c r="X335" s="103"/>
      <c r="Y335" s="103"/>
      <c r="Z335" s="103"/>
      <c r="AA335" s="103" t="s">
        <v>17</v>
      </c>
      <c r="AB335" s="103"/>
      <c r="AC335" s="103"/>
      <c r="AD335" s="103"/>
      <c r="AE335" s="103" t="s">
        <v>17</v>
      </c>
      <c r="AF335" s="103"/>
      <c r="AG335" s="103"/>
      <c r="AH335" s="103"/>
    </row>
    <row r="336" spans="1:34" s="3" customFormat="1" ht="75.75" customHeight="1" x14ac:dyDescent="0.25">
      <c r="A336" s="21"/>
      <c r="B336" s="236" t="s">
        <v>729</v>
      </c>
      <c r="C336" s="92"/>
      <c r="D336" s="92"/>
      <c r="E336" s="21"/>
      <c r="F336" s="180">
        <v>45292</v>
      </c>
      <c r="G336" s="264">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c r="AH336" s="103"/>
    </row>
    <row r="337" spans="1:34" s="3" customFormat="1" ht="181.5" customHeight="1" x14ac:dyDescent="0.25">
      <c r="A337" s="21" t="s">
        <v>621</v>
      </c>
      <c r="B337" s="13" t="s">
        <v>293</v>
      </c>
      <c r="C337" s="372" t="s">
        <v>769</v>
      </c>
      <c r="D337" s="376" t="s">
        <v>655</v>
      </c>
      <c r="E337" s="352" t="s">
        <v>294</v>
      </c>
      <c r="F337" s="180">
        <v>45292</v>
      </c>
      <c r="G337" s="264">
        <v>46387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89.75" customHeight="1" x14ac:dyDescent="0.25">
      <c r="A338" s="21" t="s">
        <v>502</v>
      </c>
      <c r="B338" s="4" t="s">
        <v>295</v>
      </c>
      <c r="C338" s="373"/>
      <c r="D338" s="377"/>
      <c r="E338" s="353"/>
      <c r="F338" s="180">
        <v>45292</v>
      </c>
      <c r="G338" s="264">
        <v>46387</v>
      </c>
      <c r="H338" s="38"/>
      <c r="I338" s="38"/>
      <c r="J338" s="38"/>
      <c r="K338" s="38"/>
      <c r="L338" s="44"/>
      <c r="M338" s="38"/>
      <c r="N338" s="38"/>
      <c r="O338" s="38"/>
      <c r="P338" s="38"/>
      <c r="Q338" s="44"/>
      <c r="R338" s="38"/>
      <c r="S338" s="38"/>
      <c r="T338" s="38"/>
      <c r="U338" s="38"/>
      <c r="V338" s="44"/>
      <c r="W338" s="103" t="s">
        <v>17</v>
      </c>
      <c r="X338" s="103" t="s">
        <v>17</v>
      </c>
      <c r="Y338" s="103" t="s">
        <v>17</v>
      </c>
      <c r="Z338" s="103" t="s">
        <v>17</v>
      </c>
      <c r="AA338" s="103" t="s">
        <v>17</v>
      </c>
      <c r="AB338" s="103" t="s">
        <v>17</v>
      </c>
      <c r="AC338" s="103" t="s">
        <v>17</v>
      </c>
      <c r="AD338" s="103" t="s">
        <v>17</v>
      </c>
      <c r="AE338" s="103" t="s">
        <v>17</v>
      </c>
      <c r="AF338" s="103" t="s">
        <v>17</v>
      </c>
      <c r="AG338" s="103" t="s">
        <v>17</v>
      </c>
      <c r="AH338" s="103" t="s">
        <v>17</v>
      </c>
    </row>
    <row r="339" spans="1:34" s="3" customFormat="1" ht="87.75" customHeight="1" x14ac:dyDescent="0.25">
      <c r="A339" s="21"/>
      <c r="B339" s="76" t="s">
        <v>730</v>
      </c>
      <c r="C339" s="92"/>
      <c r="D339" s="92"/>
      <c r="E339" s="21"/>
      <c r="F339" s="180">
        <v>45292</v>
      </c>
      <c r="G339" s="264">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2" customFormat="1" ht="24.75" customHeight="1" x14ac:dyDescent="0.25">
      <c r="A340" s="349" t="s">
        <v>296</v>
      </c>
      <c r="B340" s="350"/>
      <c r="C340" s="350"/>
      <c r="D340" s="350"/>
      <c r="E340" s="350"/>
      <c r="F340" s="350"/>
      <c r="G340" s="350"/>
      <c r="H340" s="350"/>
      <c r="I340" s="350"/>
      <c r="J340" s="350"/>
      <c r="K340" s="350"/>
      <c r="L340" s="350"/>
      <c r="M340" s="350"/>
      <c r="N340" s="350"/>
      <c r="O340" s="350"/>
      <c r="P340" s="350"/>
      <c r="Q340" s="350"/>
      <c r="R340" s="350"/>
      <c r="S340" s="350"/>
      <c r="T340" s="350"/>
      <c r="U340" s="350"/>
      <c r="V340" s="350"/>
      <c r="W340" s="350"/>
      <c r="X340" s="350"/>
      <c r="Y340" s="350"/>
      <c r="Z340" s="350"/>
      <c r="AA340" s="350"/>
      <c r="AB340" s="350"/>
      <c r="AC340" s="350"/>
      <c r="AD340" s="350"/>
      <c r="AE340" s="350"/>
      <c r="AF340" s="350"/>
      <c r="AG340" s="350"/>
      <c r="AH340" s="351"/>
    </row>
    <row r="341" spans="1:34" s="3" customFormat="1" ht="91.5" customHeight="1" x14ac:dyDescent="0.25">
      <c r="A341" s="95" t="s">
        <v>623</v>
      </c>
      <c r="B341" s="13" t="s">
        <v>297</v>
      </c>
      <c r="C341" s="372" t="s">
        <v>769</v>
      </c>
      <c r="D341" s="325" t="s">
        <v>655</v>
      </c>
      <c r="E341" s="352" t="s">
        <v>362</v>
      </c>
      <c r="F341" s="180">
        <v>45292</v>
      </c>
      <c r="G341" s="264">
        <v>46387</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42.5" customHeight="1" x14ac:dyDescent="0.25">
      <c r="A342" s="21" t="s">
        <v>503</v>
      </c>
      <c r="B342" s="4" t="s">
        <v>366</v>
      </c>
      <c r="C342" s="373"/>
      <c r="D342" s="326"/>
      <c r="E342" s="353"/>
      <c r="F342" s="180">
        <v>45292</v>
      </c>
      <c r="G342" s="264">
        <v>46387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08" customHeight="1" x14ac:dyDescent="0.25">
      <c r="A343" s="21"/>
      <c r="B343" s="4" t="s">
        <v>731</v>
      </c>
      <c r="C343" s="56"/>
      <c r="D343" s="57"/>
      <c r="E343" s="120"/>
      <c r="F343" s="180">
        <v>45292</v>
      </c>
      <c r="G343" s="264">
        <v>46387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105.75" customHeight="1" x14ac:dyDescent="0.25">
      <c r="A344" s="20" t="s">
        <v>622</v>
      </c>
      <c r="B344" s="13" t="s">
        <v>298</v>
      </c>
      <c r="C344" s="376" t="s">
        <v>769</v>
      </c>
      <c r="D344" s="310" t="s">
        <v>655</v>
      </c>
      <c r="E344" s="352" t="s">
        <v>363</v>
      </c>
      <c r="F344" s="180">
        <v>45292</v>
      </c>
      <c r="G344" s="264">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88.5" customHeight="1" x14ac:dyDescent="0.25">
      <c r="A345" s="21" t="s">
        <v>473</v>
      </c>
      <c r="B345" s="4" t="s">
        <v>299</v>
      </c>
      <c r="C345" s="378"/>
      <c r="D345" s="311"/>
      <c r="E345" s="379"/>
      <c r="F345" s="180">
        <v>45292</v>
      </c>
      <c r="G345" s="264">
        <v>46387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19.25" customHeight="1" x14ac:dyDescent="0.25">
      <c r="A346" s="21" t="s">
        <v>504</v>
      </c>
      <c r="B346" s="4" t="s">
        <v>352</v>
      </c>
      <c r="C346" s="377"/>
      <c r="D346" s="304"/>
      <c r="E346" s="353"/>
      <c r="F346" s="180">
        <v>45292</v>
      </c>
      <c r="G346" s="264">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68.25" customHeight="1" x14ac:dyDescent="0.25">
      <c r="A347" s="21"/>
      <c r="B347" s="4" t="s">
        <v>732</v>
      </c>
      <c r="C347" s="75"/>
      <c r="D347" s="75"/>
      <c r="E347" s="21"/>
      <c r="F347" s="180">
        <v>45292</v>
      </c>
      <c r="G347" s="264">
        <v>46387</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297.75" customHeight="1" x14ac:dyDescent="0.25">
      <c r="A348" s="20" t="s">
        <v>624</v>
      </c>
      <c r="B348" s="13" t="s">
        <v>300</v>
      </c>
      <c r="C348" s="310" t="s">
        <v>769</v>
      </c>
      <c r="D348" s="119" t="s">
        <v>753</v>
      </c>
      <c r="E348" s="352" t="s">
        <v>305</v>
      </c>
      <c r="F348" s="180">
        <v>45292</v>
      </c>
      <c r="G348" s="264">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38.75" customHeight="1" x14ac:dyDescent="0.25">
      <c r="A349" s="21" t="s">
        <v>505</v>
      </c>
      <c r="B349" s="4" t="s">
        <v>301</v>
      </c>
      <c r="C349" s="387"/>
      <c r="D349" s="119" t="s">
        <v>754</v>
      </c>
      <c r="E349" s="379"/>
      <c r="F349" s="180">
        <v>45292</v>
      </c>
      <c r="G349" s="264">
        <v>46387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58.25" customHeight="1" x14ac:dyDescent="0.25">
      <c r="A350" s="21" t="s">
        <v>625</v>
      </c>
      <c r="B350" s="4" t="s">
        <v>302</v>
      </c>
      <c r="C350" s="343"/>
      <c r="D350" s="119" t="s">
        <v>387</v>
      </c>
      <c r="E350" s="353"/>
      <c r="F350" s="180">
        <v>45292</v>
      </c>
      <c r="G350" s="264">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87.75" customHeight="1" x14ac:dyDescent="0.25">
      <c r="A351" s="21"/>
      <c r="B351" s="4" t="s">
        <v>733</v>
      </c>
      <c r="C351" s="119"/>
      <c r="D351" s="119"/>
      <c r="E351" s="21"/>
      <c r="F351" s="180">
        <v>45292</v>
      </c>
      <c r="G351" s="264">
        <v>46387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72" customHeight="1" x14ac:dyDescent="0.25">
      <c r="A352" s="20" t="s">
        <v>626</v>
      </c>
      <c r="B352" s="13" t="s">
        <v>303</v>
      </c>
      <c r="C352" s="372" t="s">
        <v>769</v>
      </c>
      <c r="D352" s="310" t="s">
        <v>754</v>
      </c>
      <c r="E352" s="352" t="s">
        <v>304</v>
      </c>
      <c r="F352" s="180">
        <v>45292</v>
      </c>
      <c r="G352" s="264">
        <v>46387</v>
      </c>
      <c r="H352" s="38"/>
      <c r="I352" s="38"/>
      <c r="J352" s="38"/>
      <c r="K352" s="38"/>
      <c r="L352" s="44"/>
      <c r="M352" s="38"/>
      <c r="N352" s="38"/>
      <c r="O352" s="38"/>
      <c r="P352" s="38"/>
      <c r="Q352" s="44"/>
      <c r="R352" s="38"/>
      <c r="S352" s="38"/>
      <c r="T352" s="38"/>
      <c r="U352" s="38"/>
      <c r="V352" s="44"/>
      <c r="W352" s="103" t="s">
        <v>17</v>
      </c>
      <c r="X352" s="103" t="s">
        <v>17</v>
      </c>
      <c r="Y352" s="103" t="s">
        <v>17</v>
      </c>
      <c r="Z352" s="103" t="s">
        <v>17</v>
      </c>
      <c r="AA352" s="103" t="s">
        <v>17</v>
      </c>
      <c r="AB352" s="103" t="s">
        <v>17</v>
      </c>
      <c r="AC352" s="103" t="s">
        <v>17</v>
      </c>
      <c r="AD352" s="103" t="s">
        <v>17</v>
      </c>
      <c r="AE352" s="103" t="s">
        <v>17</v>
      </c>
      <c r="AF352" s="103" t="s">
        <v>17</v>
      </c>
      <c r="AG352" s="103" t="s">
        <v>17</v>
      </c>
      <c r="AH352" s="103" t="s">
        <v>17</v>
      </c>
    </row>
    <row r="353" spans="1:34" s="3" customFormat="1" ht="81.75" customHeight="1" x14ac:dyDescent="0.25">
      <c r="A353" s="21" t="s">
        <v>506</v>
      </c>
      <c r="B353" s="4" t="s">
        <v>306</v>
      </c>
      <c r="C353" s="373"/>
      <c r="D353" s="304"/>
      <c r="E353" s="353"/>
      <c r="F353" s="180">
        <v>45292</v>
      </c>
      <c r="G353" s="264">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60" customHeight="1" x14ac:dyDescent="0.25">
      <c r="A354" s="21"/>
      <c r="B354" s="4" t="s">
        <v>734</v>
      </c>
      <c r="C354" s="119"/>
      <c r="D354" s="119"/>
      <c r="E354" s="21"/>
      <c r="F354" s="180">
        <v>45292</v>
      </c>
      <c r="G354" s="264">
        <v>46387</v>
      </c>
      <c r="H354" s="38"/>
      <c r="I354" s="38"/>
      <c r="J354" s="38"/>
      <c r="K354" s="38"/>
      <c r="L354" s="44"/>
      <c r="M354" s="38"/>
      <c r="N354" s="38"/>
      <c r="O354" s="38"/>
      <c r="P354" s="38"/>
      <c r="Q354" s="44"/>
      <c r="R354" s="38"/>
      <c r="S354" s="38"/>
      <c r="T354" s="38"/>
      <c r="U354" s="38"/>
      <c r="V354" s="44"/>
      <c r="W354" s="103"/>
      <c r="X354" s="103"/>
      <c r="Y354" s="103"/>
      <c r="Z354" s="103" t="s">
        <v>17</v>
      </c>
      <c r="AA354" s="103"/>
      <c r="AB354" s="103"/>
      <c r="AC354" s="103"/>
      <c r="AD354" s="103" t="s">
        <v>17</v>
      </c>
      <c r="AE354" s="103"/>
      <c r="AF354" s="103"/>
      <c r="AG354" s="103"/>
      <c r="AH354" s="103" t="s">
        <v>17</v>
      </c>
    </row>
    <row r="355" spans="1:34" s="3" customFormat="1" ht="123" customHeight="1" x14ac:dyDescent="0.25">
      <c r="A355" s="20" t="s">
        <v>627</v>
      </c>
      <c r="B355" s="13" t="s">
        <v>373</v>
      </c>
      <c r="C355" s="372" t="s">
        <v>769</v>
      </c>
      <c r="D355" s="310" t="s">
        <v>655</v>
      </c>
      <c r="E355" s="352" t="s">
        <v>307</v>
      </c>
      <c r="F355" s="180">
        <v>45292</v>
      </c>
      <c r="G355" s="264">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4.25" customHeight="1" x14ac:dyDescent="0.25">
      <c r="A356" s="21" t="s">
        <v>507</v>
      </c>
      <c r="B356" s="4" t="s">
        <v>353</v>
      </c>
      <c r="C356" s="373"/>
      <c r="D356" s="304"/>
      <c r="E356" s="353"/>
      <c r="F356" s="180">
        <v>45292</v>
      </c>
      <c r="G356" s="264">
        <v>46387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74.25" customHeight="1" x14ac:dyDescent="0.25">
      <c r="A357" s="21"/>
      <c r="B357" s="4" t="s">
        <v>735</v>
      </c>
      <c r="C357" s="119"/>
      <c r="D357" s="119"/>
      <c r="E357" s="21"/>
      <c r="F357" s="180">
        <v>45292</v>
      </c>
      <c r="G357" s="264">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198.75" customHeight="1" x14ac:dyDescent="0.25">
      <c r="A358" s="20" t="s">
        <v>628</v>
      </c>
      <c r="B358" s="13" t="s">
        <v>308</v>
      </c>
      <c r="C358" s="310" t="s">
        <v>769</v>
      </c>
      <c r="D358" s="310" t="s">
        <v>755</v>
      </c>
      <c r="E358" s="352" t="s">
        <v>309</v>
      </c>
      <c r="F358" s="180">
        <v>45292</v>
      </c>
      <c r="G358" s="264">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102.75" customHeight="1" x14ac:dyDescent="0.25">
      <c r="A359" s="21" t="s">
        <v>508</v>
      </c>
      <c r="B359" s="4" t="s">
        <v>686</v>
      </c>
      <c r="C359" s="387"/>
      <c r="D359" s="304"/>
      <c r="E359" s="353"/>
      <c r="F359" s="180">
        <v>45292</v>
      </c>
      <c r="G359" s="264">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62.25" customHeight="1" x14ac:dyDescent="0.25">
      <c r="A360" s="21"/>
      <c r="B360" s="4" t="s">
        <v>736</v>
      </c>
      <c r="C360" s="387"/>
      <c r="D360" s="119"/>
      <c r="E360" s="21"/>
      <c r="F360" s="180">
        <v>45292</v>
      </c>
      <c r="G360" s="264">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90" customHeight="1" x14ac:dyDescent="0.25">
      <c r="A361" s="20" t="s">
        <v>629</v>
      </c>
      <c r="B361" s="13" t="s">
        <v>310</v>
      </c>
      <c r="C361" s="387"/>
      <c r="D361" s="310" t="s">
        <v>387</v>
      </c>
      <c r="E361" s="352" t="s">
        <v>311</v>
      </c>
      <c r="F361" s="180">
        <v>45292</v>
      </c>
      <c r="G361" s="264">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10.25" customHeight="1" x14ac:dyDescent="0.25">
      <c r="A362" s="21" t="s">
        <v>509</v>
      </c>
      <c r="B362" s="4" t="s">
        <v>354</v>
      </c>
      <c r="C362" s="343"/>
      <c r="D362" s="304"/>
      <c r="E362" s="353"/>
      <c r="F362" s="180">
        <v>45292</v>
      </c>
      <c r="G362" s="264">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58.5" customHeight="1" x14ac:dyDescent="0.25">
      <c r="A363" s="21"/>
      <c r="B363" s="4" t="s">
        <v>737</v>
      </c>
      <c r="C363" s="119"/>
      <c r="D363" s="119"/>
      <c r="E363" s="21"/>
      <c r="F363" s="180">
        <v>45292</v>
      </c>
      <c r="G363" s="264">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77.75" customHeight="1" x14ac:dyDescent="0.25">
      <c r="A364" s="20">
        <v>78</v>
      </c>
      <c r="B364" s="13" t="s">
        <v>312</v>
      </c>
      <c r="C364" s="372" t="s">
        <v>769</v>
      </c>
      <c r="D364" s="310" t="s">
        <v>655</v>
      </c>
      <c r="E364" s="352" t="s">
        <v>313</v>
      </c>
      <c r="F364" s="180">
        <v>45292</v>
      </c>
      <c r="G364" s="264">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77.75" customHeight="1" x14ac:dyDescent="0.25">
      <c r="A365" s="21" t="s">
        <v>510</v>
      </c>
      <c r="B365" s="4" t="s">
        <v>315</v>
      </c>
      <c r="C365" s="373"/>
      <c r="D365" s="304"/>
      <c r="E365" s="353"/>
      <c r="F365" s="180">
        <v>45292</v>
      </c>
      <c r="G365" s="264">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3" customHeight="1" x14ac:dyDescent="0.25">
      <c r="A366" s="21"/>
      <c r="B366" s="4" t="s">
        <v>738</v>
      </c>
      <c r="C366" s="119"/>
      <c r="D366" s="119"/>
      <c r="E366" s="21"/>
      <c r="F366" s="180">
        <v>45292</v>
      </c>
      <c r="G366" s="264">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93.75" customHeight="1" x14ac:dyDescent="0.25">
      <c r="A367" s="20">
        <v>79</v>
      </c>
      <c r="B367" s="13" t="s">
        <v>314</v>
      </c>
      <c r="C367" s="376" t="s">
        <v>769</v>
      </c>
      <c r="D367" s="310" t="s">
        <v>655</v>
      </c>
      <c r="E367" s="352" t="s">
        <v>316</v>
      </c>
      <c r="F367" s="180">
        <v>45292</v>
      </c>
      <c r="G367" s="264">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0.75" customHeight="1" x14ac:dyDescent="0.25">
      <c r="A368" s="21" t="s">
        <v>511</v>
      </c>
      <c r="B368" s="4" t="s">
        <v>355</v>
      </c>
      <c r="C368" s="378"/>
      <c r="D368" s="311"/>
      <c r="E368" s="379"/>
      <c r="F368" s="180">
        <v>45292</v>
      </c>
      <c r="G368" s="264">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07.25" customHeight="1" x14ac:dyDescent="0.25">
      <c r="A369" s="21" t="s">
        <v>630</v>
      </c>
      <c r="B369" s="4" t="s">
        <v>356</v>
      </c>
      <c r="C369" s="378"/>
      <c r="D369" s="311"/>
      <c r="E369" s="379"/>
      <c r="F369" s="180">
        <v>45292</v>
      </c>
      <c r="G369" s="264">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86.25" customHeight="1" x14ac:dyDescent="0.25">
      <c r="A370" s="21" t="s">
        <v>631</v>
      </c>
      <c r="B370" s="4" t="s">
        <v>357</v>
      </c>
      <c r="C370" s="377"/>
      <c r="D370" s="304"/>
      <c r="E370" s="353"/>
      <c r="F370" s="180">
        <v>45292</v>
      </c>
      <c r="G370" s="264">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69.75" customHeight="1" x14ac:dyDescent="0.25">
      <c r="B371" s="4" t="s">
        <v>739</v>
      </c>
      <c r="C371" s="105"/>
      <c r="D371" s="21"/>
      <c r="E371" s="80"/>
      <c r="F371" s="180">
        <v>45292</v>
      </c>
      <c r="G371" s="264">
        <v>46387</v>
      </c>
      <c r="H371" s="38"/>
      <c r="I371" s="38"/>
      <c r="J371" s="38"/>
      <c r="K371" s="44"/>
      <c r="L371" s="103"/>
      <c r="M371" s="38"/>
      <c r="N371" s="38"/>
      <c r="O371" s="38"/>
      <c r="P371" s="44"/>
      <c r="Q371" s="38"/>
      <c r="R371" s="38"/>
      <c r="S371" s="38"/>
      <c r="T371" s="38"/>
      <c r="U371" s="44"/>
      <c r="V371" s="38"/>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1.5" customHeight="1" x14ac:dyDescent="0.25">
      <c r="A372" s="20">
        <v>80</v>
      </c>
      <c r="B372" s="13" t="s">
        <v>374</v>
      </c>
      <c r="C372" s="372" t="s">
        <v>769</v>
      </c>
      <c r="D372" s="310" t="s">
        <v>655</v>
      </c>
      <c r="E372" s="352" t="s">
        <v>316</v>
      </c>
      <c r="F372" s="180">
        <v>45292</v>
      </c>
      <c r="G372" s="264">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18.5" customHeight="1" x14ac:dyDescent="0.25">
      <c r="A373" s="21" t="s">
        <v>474</v>
      </c>
      <c r="B373" s="4" t="s">
        <v>376</v>
      </c>
      <c r="C373" s="373"/>
      <c r="D373" s="304"/>
      <c r="E373" s="353"/>
      <c r="F373" s="180">
        <v>45292</v>
      </c>
      <c r="G373" s="264">
        <v>46387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2" customFormat="1" ht="84.75" customHeight="1" x14ac:dyDescent="0.25">
      <c r="A374" s="21"/>
      <c r="B374" s="4" t="s">
        <v>740</v>
      </c>
      <c r="C374" s="1"/>
      <c r="D374" s="123"/>
      <c r="E374" s="1"/>
      <c r="F374" s="180">
        <v>45292</v>
      </c>
      <c r="G374" s="264">
        <v>46387</v>
      </c>
      <c r="H374" s="1"/>
      <c r="I374" s="1"/>
      <c r="J374" s="1"/>
      <c r="K374" s="1"/>
      <c r="L374" s="1"/>
      <c r="M374" s="1"/>
      <c r="N374" s="1"/>
      <c r="O374" s="1"/>
      <c r="P374" s="1"/>
      <c r="Q374" s="1"/>
      <c r="R374" s="1"/>
      <c r="S374" s="1"/>
      <c r="T374" s="1"/>
      <c r="U374" s="1"/>
      <c r="V374" s="1"/>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42" customHeight="1" x14ac:dyDescent="0.25">
      <c r="A375" s="349" t="s">
        <v>769</v>
      </c>
      <c r="B375" s="350"/>
      <c r="C375" s="350"/>
      <c r="D375" s="350"/>
      <c r="E375" s="350"/>
      <c r="F375" s="350"/>
      <c r="G375" s="350"/>
      <c r="H375" s="350"/>
      <c r="I375" s="350"/>
      <c r="J375" s="350"/>
      <c r="K375" s="350"/>
      <c r="L375" s="350"/>
      <c r="M375" s="350"/>
      <c r="N375" s="350"/>
      <c r="O375" s="350"/>
      <c r="P375" s="350"/>
      <c r="Q375" s="350"/>
      <c r="R375" s="350"/>
      <c r="S375" s="350"/>
      <c r="T375" s="350"/>
      <c r="U375" s="350"/>
      <c r="V375" s="350"/>
      <c r="W375" s="350"/>
      <c r="X375" s="350"/>
      <c r="Y375" s="350"/>
      <c r="Z375" s="350"/>
      <c r="AA375" s="350"/>
      <c r="AB375" s="350"/>
      <c r="AC375" s="350"/>
      <c r="AD375" s="350"/>
      <c r="AE375" s="350"/>
      <c r="AF375" s="350"/>
      <c r="AG375" s="350"/>
      <c r="AH375" s="351"/>
      <c r="AI375" s="141"/>
    </row>
    <row r="376" spans="1:35" s="3" customFormat="1" ht="132.75" customHeight="1" x14ac:dyDescent="0.25">
      <c r="A376" s="139" t="s">
        <v>632</v>
      </c>
      <c r="B376" s="140" t="s">
        <v>317</v>
      </c>
      <c r="C376" s="372" t="s">
        <v>769</v>
      </c>
      <c r="D376" s="311" t="s">
        <v>761</v>
      </c>
      <c r="E376" s="311" t="s">
        <v>385</v>
      </c>
      <c r="F376" s="180">
        <v>45292</v>
      </c>
      <c r="G376" s="264">
        <v>46387</v>
      </c>
      <c r="H376" s="78"/>
      <c r="I376" s="78"/>
      <c r="J376" s="78"/>
      <c r="K376" s="78"/>
      <c r="L376" s="127"/>
      <c r="M376" s="78"/>
      <c r="N376" s="78"/>
      <c r="O376" s="78"/>
      <c r="P376" s="78"/>
      <c r="Q376" s="127"/>
      <c r="R376" s="78"/>
      <c r="S376" s="78"/>
      <c r="T376" s="78"/>
      <c r="U376" s="78"/>
      <c r="V376" s="127"/>
      <c r="W376" s="128" t="s">
        <v>17</v>
      </c>
      <c r="X376" s="128" t="s">
        <v>17</v>
      </c>
      <c r="Y376" s="128" t="s">
        <v>17</v>
      </c>
      <c r="Z376" s="128" t="s">
        <v>17</v>
      </c>
      <c r="AA376" s="128" t="s">
        <v>17</v>
      </c>
      <c r="AB376" s="128" t="s">
        <v>17</v>
      </c>
      <c r="AC376" s="128" t="s">
        <v>17</v>
      </c>
      <c r="AD376" s="128" t="s">
        <v>17</v>
      </c>
      <c r="AE376" s="128" t="s">
        <v>17</v>
      </c>
      <c r="AF376" s="128" t="s">
        <v>17</v>
      </c>
      <c r="AG376" s="128" t="s">
        <v>17</v>
      </c>
      <c r="AH376" s="128" t="s">
        <v>17</v>
      </c>
    </row>
    <row r="377" spans="1:35" s="3" customFormat="1" ht="102" customHeight="1" x14ac:dyDescent="0.25">
      <c r="A377" s="124" t="s">
        <v>512</v>
      </c>
      <c r="B377" s="4" t="s">
        <v>386</v>
      </c>
      <c r="C377" s="373"/>
      <c r="D377" s="304"/>
      <c r="E377" s="304"/>
      <c r="F377" s="180">
        <v>45292</v>
      </c>
      <c r="G377" s="264">
        <v>46387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75" customHeight="1" x14ac:dyDescent="0.25">
      <c r="A378" s="124"/>
      <c r="B378" s="4" t="s">
        <v>741</v>
      </c>
      <c r="C378" s="119"/>
      <c r="D378" s="119"/>
      <c r="E378" s="119"/>
      <c r="F378" s="180">
        <v>45292</v>
      </c>
      <c r="G378" s="264">
        <v>46387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114.75" customHeight="1" x14ac:dyDescent="0.25">
      <c r="A379" s="177">
        <v>82</v>
      </c>
      <c r="B379" s="13" t="s">
        <v>318</v>
      </c>
      <c r="C379" s="372" t="s">
        <v>769</v>
      </c>
      <c r="D379" s="310" t="s">
        <v>520</v>
      </c>
      <c r="E379" s="352" t="s">
        <v>319</v>
      </c>
      <c r="F379" s="180">
        <v>45292</v>
      </c>
      <c r="G379" s="264">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105.75" customHeight="1" x14ac:dyDescent="0.25">
      <c r="A380" s="124" t="s">
        <v>513</v>
      </c>
      <c r="B380" s="4" t="s">
        <v>358</v>
      </c>
      <c r="C380" s="373"/>
      <c r="D380" s="304"/>
      <c r="E380" s="353"/>
      <c r="F380" s="180">
        <v>45292</v>
      </c>
      <c r="G380" s="264">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91.5" customHeight="1" x14ac:dyDescent="0.25">
      <c r="A381" s="142"/>
      <c r="B381" s="236" t="s">
        <v>742</v>
      </c>
      <c r="C381" s="138"/>
      <c r="D381" s="138"/>
      <c r="E381" s="138"/>
      <c r="F381" s="180">
        <v>45292</v>
      </c>
      <c r="G381" s="264">
        <v>46387</v>
      </c>
      <c r="H381" s="125"/>
      <c r="I381" s="125"/>
      <c r="J381" s="125"/>
      <c r="K381" s="125"/>
      <c r="L381" s="126"/>
      <c r="M381" s="125"/>
      <c r="N381" s="125"/>
      <c r="O381" s="125"/>
      <c r="P381" s="125"/>
      <c r="Q381" s="126"/>
      <c r="R381" s="125"/>
      <c r="S381" s="125"/>
      <c r="T381" s="125"/>
      <c r="U381" s="125"/>
      <c r="V381" s="126"/>
      <c r="W381" s="143" t="s">
        <v>17</v>
      </c>
      <c r="X381" s="143" t="s">
        <v>17</v>
      </c>
      <c r="Y381" s="143" t="s">
        <v>17</v>
      </c>
      <c r="Z381" s="143" t="s">
        <v>17</v>
      </c>
      <c r="AA381" s="143" t="s">
        <v>17</v>
      </c>
      <c r="AB381" s="143" t="s">
        <v>17</v>
      </c>
      <c r="AC381" s="143" t="s">
        <v>17</v>
      </c>
      <c r="AD381" s="143" t="s">
        <v>17</v>
      </c>
      <c r="AE381" s="143" t="s">
        <v>17</v>
      </c>
      <c r="AF381" s="143" t="s">
        <v>17</v>
      </c>
      <c r="AG381" s="143" t="s">
        <v>17</v>
      </c>
      <c r="AH381" s="143" t="s">
        <v>17</v>
      </c>
    </row>
    <row r="382" spans="1:35" s="3" customFormat="1" ht="60" customHeight="1" x14ac:dyDescent="0.25">
      <c r="A382" s="380" t="s">
        <v>550</v>
      </c>
      <c r="B382" s="381"/>
      <c r="C382" s="381"/>
      <c r="D382" s="381"/>
      <c r="E382" s="381"/>
      <c r="F382" s="381"/>
      <c r="G382" s="381"/>
      <c r="H382" s="381"/>
      <c r="I382" s="381"/>
      <c r="J382" s="381"/>
      <c r="K382" s="381"/>
      <c r="L382" s="381"/>
      <c r="M382" s="381"/>
      <c r="N382" s="381"/>
      <c r="O382" s="381"/>
      <c r="P382" s="381"/>
      <c r="Q382" s="381"/>
      <c r="R382" s="381"/>
      <c r="S382" s="381"/>
      <c r="T382" s="381"/>
      <c r="U382" s="381"/>
      <c r="V382" s="381"/>
      <c r="W382" s="381"/>
      <c r="X382" s="381"/>
      <c r="Y382" s="381"/>
      <c r="Z382" s="381"/>
      <c r="AA382" s="381"/>
      <c r="AB382" s="381"/>
      <c r="AC382" s="381"/>
      <c r="AD382" s="381"/>
      <c r="AE382" s="381"/>
      <c r="AF382" s="381"/>
      <c r="AG382" s="381"/>
      <c r="AH382" s="382"/>
    </row>
    <row r="383" spans="1:35" s="2" customFormat="1" ht="267.75" customHeight="1" x14ac:dyDescent="0.25">
      <c r="A383" s="144">
        <v>83</v>
      </c>
      <c r="B383" s="140" t="s">
        <v>320</v>
      </c>
      <c r="C383" s="372" t="s">
        <v>769</v>
      </c>
      <c r="D383" s="311" t="s">
        <v>656</v>
      </c>
      <c r="E383" s="379" t="s">
        <v>365</v>
      </c>
      <c r="F383" s="180">
        <v>45292</v>
      </c>
      <c r="G383" s="264">
        <v>46387</v>
      </c>
      <c r="H383" s="78"/>
      <c r="I383" s="78"/>
      <c r="J383" s="78"/>
      <c r="K383" s="78"/>
      <c r="L383" s="127"/>
      <c r="M383" s="78"/>
      <c r="N383" s="78"/>
      <c r="O383" s="78"/>
      <c r="P383" s="78"/>
      <c r="Q383" s="127"/>
      <c r="R383" s="78"/>
      <c r="S383" s="78"/>
      <c r="T383" s="78"/>
      <c r="U383" s="78"/>
      <c r="V383" s="127"/>
      <c r="W383" s="128" t="s">
        <v>17</v>
      </c>
      <c r="X383" s="128" t="s">
        <v>17</v>
      </c>
      <c r="Y383" s="128" t="s">
        <v>17</v>
      </c>
      <c r="Z383" s="128" t="s">
        <v>17</v>
      </c>
      <c r="AA383" s="128" t="s">
        <v>17</v>
      </c>
      <c r="AB383" s="128" t="s">
        <v>17</v>
      </c>
      <c r="AC383" s="128" t="s">
        <v>17</v>
      </c>
      <c r="AD383" s="128" t="s">
        <v>17</v>
      </c>
      <c r="AE383" s="128" t="s">
        <v>17</v>
      </c>
      <c r="AF383" s="128" t="s">
        <v>17</v>
      </c>
      <c r="AG383" s="128" t="s">
        <v>17</v>
      </c>
      <c r="AH383" s="128" t="s">
        <v>17</v>
      </c>
    </row>
    <row r="384" spans="1:35" s="3" customFormat="1" ht="297.75" customHeight="1" x14ac:dyDescent="0.25">
      <c r="A384" s="63" t="s">
        <v>514</v>
      </c>
      <c r="B384" s="4" t="s">
        <v>359</v>
      </c>
      <c r="C384" s="373"/>
      <c r="D384" s="304"/>
      <c r="E384" s="353"/>
      <c r="F384" s="180">
        <v>45292</v>
      </c>
      <c r="G384" s="264">
        <v>46387</v>
      </c>
      <c r="H384" s="33"/>
      <c r="I384" s="33"/>
      <c r="J384" s="33"/>
      <c r="K384" s="33"/>
      <c r="L384" s="42"/>
      <c r="M384" s="33"/>
      <c r="N384" s="33"/>
      <c r="O384" s="33"/>
      <c r="P384" s="33"/>
      <c r="Q384" s="42"/>
      <c r="R384" s="33"/>
      <c r="S384" s="33"/>
      <c r="T384" s="33"/>
      <c r="U384" s="33"/>
      <c r="V384" s="42"/>
      <c r="W384" s="61" t="s">
        <v>17</v>
      </c>
      <c r="X384" s="61" t="s">
        <v>17</v>
      </c>
      <c r="Y384" s="61" t="s">
        <v>17</v>
      </c>
      <c r="Z384" s="61" t="s">
        <v>17</v>
      </c>
      <c r="AA384" s="61" t="s">
        <v>17</v>
      </c>
      <c r="AB384" s="61" t="s">
        <v>17</v>
      </c>
      <c r="AC384" s="61" t="s">
        <v>17</v>
      </c>
      <c r="AD384" s="61" t="s">
        <v>17</v>
      </c>
      <c r="AE384" s="61" t="s">
        <v>17</v>
      </c>
      <c r="AF384" s="61" t="s">
        <v>17</v>
      </c>
      <c r="AG384" s="61" t="s">
        <v>17</v>
      </c>
      <c r="AH384" s="61" t="s">
        <v>17</v>
      </c>
    </row>
    <row r="385" spans="1:34" s="3" customFormat="1" ht="100.5" customHeight="1" x14ac:dyDescent="0.25">
      <c r="A385" s="77"/>
      <c r="B385" s="4" t="s">
        <v>743</v>
      </c>
      <c r="C385" s="19"/>
      <c r="D385" s="19"/>
      <c r="E385" s="19"/>
      <c r="F385" s="180">
        <v>45292</v>
      </c>
      <c r="G385" s="264">
        <v>46387</v>
      </c>
      <c r="H385" s="33"/>
      <c r="I385" s="33"/>
      <c r="J385" s="33"/>
      <c r="K385" s="33"/>
      <c r="L385" s="42"/>
      <c r="M385" s="33"/>
      <c r="N385" s="33"/>
      <c r="O385" s="33"/>
      <c r="P385" s="33"/>
      <c r="Q385" s="42"/>
      <c r="R385" s="33"/>
      <c r="S385" s="33"/>
      <c r="T385" s="33"/>
      <c r="U385" s="33"/>
      <c r="V385" s="42"/>
      <c r="W385" s="15" t="s">
        <v>17</v>
      </c>
      <c r="X385" s="15" t="s">
        <v>17</v>
      </c>
      <c r="Y385" s="15" t="s">
        <v>17</v>
      </c>
      <c r="Z385" s="15" t="s">
        <v>17</v>
      </c>
      <c r="AA385" s="15" t="s">
        <v>17</v>
      </c>
      <c r="AB385" s="15" t="s">
        <v>17</v>
      </c>
      <c r="AC385" s="15" t="s">
        <v>17</v>
      </c>
      <c r="AD385" s="15" t="s">
        <v>17</v>
      </c>
      <c r="AE385" s="15" t="s">
        <v>17</v>
      </c>
      <c r="AF385" s="15" t="s">
        <v>17</v>
      </c>
      <c r="AG385" s="15" t="s">
        <v>17</v>
      </c>
      <c r="AH385" s="15" t="s">
        <v>17</v>
      </c>
    </row>
    <row r="386" spans="1:34" s="2" customFormat="1" ht="336.75" customHeight="1" x14ac:dyDescent="0.25">
      <c r="A386" s="130">
        <v>84</v>
      </c>
      <c r="B386" s="13" t="s">
        <v>321</v>
      </c>
      <c r="C386" s="376" t="s">
        <v>769</v>
      </c>
      <c r="D386" s="376" t="s">
        <v>657</v>
      </c>
      <c r="E386" s="310" t="s">
        <v>323</v>
      </c>
      <c r="F386" s="180">
        <v>45292</v>
      </c>
      <c r="G386" s="264">
        <v>46387</v>
      </c>
      <c r="H386" s="38"/>
      <c r="I386" s="38"/>
      <c r="J386" s="38"/>
      <c r="K386" s="38"/>
      <c r="L386" s="44"/>
      <c r="M386" s="38"/>
      <c r="N386" s="38"/>
      <c r="O386" s="38"/>
      <c r="P386" s="38"/>
      <c r="Q386" s="44"/>
      <c r="R386" s="38"/>
      <c r="S386" s="38"/>
      <c r="T386" s="38"/>
      <c r="U386" s="38"/>
      <c r="V386" s="44"/>
      <c r="W386" s="15"/>
      <c r="X386" s="15"/>
      <c r="Y386" s="15"/>
      <c r="Z386" s="15" t="s">
        <v>17</v>
      </c>
      <c r="AA386" s="15"/>
      <c r="AB386" s="15"/>
      <c r="AC386" s="15"/>
      <c r="AD386" s="15" t="s">
        <v>17</v>
      </c>
      <c r="AE386" s="15"/>
      <c r="AF386" s="15"/>
      <c r="AG386" s="15"/>
      <c r="AH386" s="15" t="s">
        <v>17</v>
      </c>
    </row>
    <row r="387" spans="1:34" s="2" customFormat="1" ht="139.5" customHeight="1" x14ac:dyDescent="0.25">
      <c r="A387" s="21" t="s">
        <v>515</v>
      </c>
      <c r="B387" s="236" t="s">
        <v>360</v>
      </c>
      <c r="C387" s="378"/>
      <c r="D387" s="378"/>
      <c r="E387" s="311"/>
      <c r="F387" s="180">
        <v>45292</v>
      </c>
      <c r="G387" s="264">
        <v>46387</v>
      </c>
      <c r="H387" s="38"/>
      <c r="I387" s="38"/>
      <c r="J387" s="38"/>
      <c r="K387" s="38"/>
      <c r="L387" s="44"/>
      <c r="M387" s="38"/>
      <c r="N387" s="38"/>
      <c r="O387" s="38"/>
      <c r="P387" s="38"/>
      <c r="Q387" s="44"/>
      <c r="R387" s="38"/>
      <c r="S387" s="38"/>
      <c r="T387" s="38"/>
      <c r="U387" s="38"/>
      <c r="V387" s="44"/>
      <c r="W387" s="15"/>
      <c r="X387" s="15"/>
      <c r="Y387" s="15"/>
      <c r="Z387" s="15" t="s">
        <v>17</v>
      </c>
      <c r="AA387" s="15"/>
      <c r="AB387" s="15"/>
      <c r="AC387" s="15"/>
      <c r="AD387" s="15" t="s">
        <v>17</v>
      </c>
      <c r="AE387" s="15"/>
      <c r="AF387" s="15"/>
      <c r="AG387" s="15"/>
      <c r="AH387" s="15" t="s">
        <v>17</v>
      </c>
    </row>
    <row r="388" spans="1:34" s="3" customFormat="1" ht="104.25" customHeight="1" x14ac:dyDescent="0.25">
      <c r="A388" s="21" t="s">
        <v>516</v>
      </c>
      <c r="B388" s="236" t="s">
        <v>322</v>
      </c>
      <c r="C388" s="377"/>
      <c r="D388" s="377"/>
      <c r="E388" s="304"/>
      <c r="F388" s="180">
        <v>45292</v>
      </c>
      <c r="G388" s="264">
        <v>46387</v>
      </c>
      <c r="H388" s="41"/>
      <c r="I388" s="41"/>
      <c r="J388" s="41"/>
      <c r="K388" s="41"/>
      <c r="L388" s="43"/>
      <c r="M388" s="41"/>
      <c r="N388" s="41"/>
      <c r="O388" s="41"/>
      <c r="P388" s="41"/>
      <c r="Q388" s="43"/>
      <c r="R388" s="41"/>
      <c r="S388" s="41"/>
      <c r="T388" s="41"/>
      <c r="U388" s="41"/>
      <c r="V388" s="43"/>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2" customFormat="1" ht="72.75" customHeight="1" x14ac:dyDescent="0.25">
      <c r="A389" s="21"/>
      <c r="B389" s="236" t="s">
        <v>744</v>
      </c>
      <c r="C389" s="1"/>
      <c r="D389" s="1"/>
      <c r="E389" s="56"/>
      <c r="F389" s="180">
        <v>45292</v>
      </c>
      <c r="G389" s="264">
        <v>46387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2" customFormat="1" ht="273" customHeight="1" x14ac:dyDescent="0.25">
      <c r="A390" s="20">
        <v>85</v>
      </c>
      <c r="B390" s="13" t="s">
        <v>324</v>
      </c>
      <c r="C390" s="376" t="s">
        <v>769</v>
      </c>
      <c r="D390" s="376" t="s">
        <v>756</v>
      </c>
      <c r="E390" s="137" t="s">
        <v>327</v>
      </c>
      <c r="F390" s="180">
        <v>45292</v>
      </c>
      <c r="G390" s="264">
        <v>46387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104.25" customHeight="1" x14ac:dyDescent="0.25">
      <c r="A391" s="21" t="s">
        <v>517</v>
      </c>
      <c r="B391" s="236" t="s">
        <v>325</v>
      </c>
      <c r="C391" s="378"/>
      <c r="D391" s="378"/>
      <c r="E391" s="129" t="s">
        <v>393</v>
      </c>
      <c r="F391" s="180">
        <v>45292</v>
      </c>
      <c r="G391" s="264">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100.5" customHeight="1" x14ac:dyDescent="0.25">
      <c r="A392" s="21" t="s">
        <v>633</v>
      </c>
      <c r="B392" s="4" t="s">
        <v>326</v>
      </c>
      <c r="C392" s="377"/>
      <c r="D392" s="377"/>
      <c r="E392" s="56"/>
      <c r="F392" s="180">
        <v>45292</v>
      </c>
      <c r="G392" s="264">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63.75" customHeight="1" x14ac:dyDescent="0.25">
      <c r="A393" s="21"/>
      <c r="B393" s="4" t="s">
        <v>745</v>
      </c>
      <c r="C393" s="93"/>
      <c r="D393" s="132"/>
      <c r="E393" s="105"/>
      <c r="F393" s="180">
        <v>45292</v>
      </c>
      <c r="G393" s="264">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 customHeight="1" x14ac:dyDescent="0.25">
      <c r="A394" s="21"/>
      <c r="B394" s="346" t="s">
        <v>551</v>
      </c>
      <c r="C394" s="347"/>
      <c r="D394" s="347"/>
      <c r="E394" s="347"/>
      <c r="F394" s="347"/>
      <c r="G394" s="347"/>
      <c r="H394" s="347"/>
      <c r="I394" s="347"/>
      <c r="J394" s="347"/>
      <c r="K394" s="347"/>
      <c r="L394" s="347"/>
      <c r="M394" s="347"/>
      <c r="N394" s="347"/>
      <c r="O394" s="347"/>
      <c r="P394" s="347"/>
      <c r="Q394" s="347"/>
      <c r="R394" s="347"/>
      <c r="S394" s="347"/>
      <c r="T394" s="347"/>
      <c r="U394" s="347"/>
      <c r="V394" s="347"/>
      <c r="W394" s="347"/>
      <c r="X394" s="347"/>
      <c r="Y394" s="347"/>
      <c r="Z394" s="347"/>
      <c r="AA394" s="347"/>
      <c r="AB394" s="347"/>
      <c r="AC394" s="347"/>
      <c r="AD394" s="347"/>
      <c r="AE394" s="347"/>
      <c r="AF394" s="347"/>
      <c r="AG394" s="347"/>
      <c r="AH394" s="348"/>
    </row>
    <row r="395" spans="1:34" s="3" customFormat="1" ht="131.25" customHeight="1" x14ac:dyDescent="0.25">
      <c r="A395" s="20">
        <v>86</v>
      </c>
      <c r="B395" s="13" t="s">
        <v>328</v>
      </c>
      <c r="C395" s="372" t="s">
        <v>769</v>
      </c>
      <c r="D395" s="376" t="s">
        <v>655</v>
      </c>
      <c r="E395" s="383" t="s">
        <v>329</v>
      </c>
      <c r="F395" s="180">
        <v>45292</v>
      </c>
      <c r="G395" s="264">
        <v>46387</v>
      </c>
      <c r="H395" s="19"/>
      <c r="I395" s="19"/>
      <c r="J395" s="19"/>
      <c r="K395" s="19"/>
      <c r="L395" s="19"/>
      <c r="M395" s="19"/>
      <c r="N395" s="19"/>
      <c r="O395" s="19"/>
      <c r="P395" s="19"/>
      <c r="Q395" s="19"/>
      <c r="R395" s="19"/>
      <c r="S395" s="19"/>
      <c r="T395" s="19"/>
      <c r="U395" s="19"/>
      <c r="V395" s="19"/>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3.75" customHeight="1" x14ac:dyDescent="0.25">
      <c r="A396" s="21" t="s">
        <v>518</v>
      </c>
      <c r="B396" s="4" t="s">
        <v>367</v>
      </c>
      <c r="C396" s="373"/>
      <c r="D396" s="377"/>
      <c r="E396" s="384"/>
      <c r="F396" s="180">
        <v>45292</v>
      </c>
      <c r="G396" s="264">
        <v>46387</v>
      </c>
      <c r="H396" s="19"/>
      <c r="I396" s="19"/>
      <c r="J396" s="19"/>
      <c r="K396" s="19"/>
      <c r="L396" s="19"/>
      <c r="M396" s="19"/>
      <c r="N396" s="19"/>
      <c r="O396" s="19"/>
      <c r="P396" s="19"/>
      <c r="Q396" s="19"/>
      <c r="R396" s="19"/>
      <c r="S396" s="19"/>
      <c r="T396" s="19"/>
      <c r="U396" s="19"/>
      <c r="V396" s="19"/>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110.25" x14ac:dyDescent="0.25">
      <c r="A397" s="21"/>
      <c r="B397" s="4" t="s">
        <v>746</v>
      </c>
      <c r="D397" s="131"/>
      <c r="E397" s="116"/>
      <c r="F397" s="180">
        <v>45292</v>
      </c>
      <c r="G397" s="264">
        <v>46387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186.75" customHeight="1" x14ac:dyDescent="0.25">
      <c r="A398" s="20">
        <v>87</v>
      </c>
      <c r="B398" s="13" t="s">
        <v>330</v>
      </c>
      <c r="C398" s="372" t="s">
        <v>769</v>
      </c>
      <c r="D398" s="376" t="s">
        <v>655</v>
      </c>
      <c r="E398" s="352" t="s">
        <v>331</v>
      </c>
      <c r="F398" s="180">
        <v>45292</v>
      </c>
      <c r="G398" s="264">
        <v>46387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56.75" customHeight="1" x14ac:dyDescent="0.25">
      <c r="A399" s="21" t="s">
        <v>519</v>
      </c>
      <c r="B399" s="4" t="s">
        <v>368</v>
      </c>
      <c r="C399" s="373"/>
      <c r="D399" s="377"/>
      <c r="E399" s="353"/>
      <c r="F399" s="180">
        <v>45292</v>
      </c>
      <c r="G399" s="264">
        <v>46387</v>
      </c>
      <c r="H399" s="38"/>
      <c r="I399" s="38"/>
      <c r="J399" s="38"/>
      <c r="K399" s="38"/>
      <c r="L399" s="44"/>
      <c r="M399" s="38"/>
      <c r="N399" s="38"/>
      <c r="O399" s="38"/>
      <c r="P399" s="38"/>
      <c r="Q399" s="44"/>
      <c r="R399" s="38"/>
      <c r="S399" s="38"/>
      <c r="T399" s="38"/>
      <c r="U399" s="38"/>
      <c r="V399" s="44"/>
      <c r="W399" s="103" t="s">
        <v>17</v>
      </c>
      <c r="X399" s="103"/>
      <c r="Y399" s="103" t="s">
        <v>17</v>
      </c>
      <c r="Z399" s="103"/>
      <c r="AA399" s="103" t="s">
        <v>17</v>
      </c>
      <c r="AB399" s="103"/>
      <c r="AC399" s="103" t="s">
        <v>17</v>
      </c>
      <c r="AD399" s="103"/>
      <c r="AE399" s="103" t="s">
        <v>17</v>
      </c>
      <c r="AF399" s="103"/>
      <c r="AG399" s="103" t="s">
        <v>17</v>
      </c>
      <c r="AH399" s="103"/>
    </row>
    <row r="400" spans="1:34" s="3" customFormat="1" ht="141.75" x14ac:dyDescent="0.25">
      <c r="A400" s="21"/>
      <c r="B400" s="4" t="s">
        <v>747</v>
      </c>
      <c r="C400" s="122"/>
      <c r="D400" s="131"/>
      <c r="E400" s="121"/>
      <c r="F400" s="180">
        <v>45292</v>
      </c>
      <c r="G400" s="264">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21.5" customHeight="1" x14ac:dyDescent="0.25">
      <c r="A401" s="20">
        <v>88</v>
      </c>
      <c r="B401" s="13" t="s">
        <v>332</v>
      </c>
      <c r="C401" s="372" t="s">
        <v>769</v>
      </c>
      <c r="D401" s="376" t="s">
        <v>655</v>
      </c>
      <c r="E401" s="385" t="s">
        <v>333</v>
      </c>
      <c r="F401" s="180">
        <v>45292</v>
      </c>
      <c r="G401" s="264">
        <v>46387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408.75" customHeight="1" x14ac:dyDescent="0.25">
      <c r="A402" s="21" t="s">
        <v>634</v>
      </c>
      <c r="B402" s="4" t="s">
        <v>369</v>
      </c>
      <c r="C402" s="373"/>
      <c r="D402" s="377"/>
      <c r="E402" s="386"/>
      <c r="F402" s="180">
        <v>45292</v>
      </c>
      <c r="G402" s="264">
        <v>46387</v>
      </c>
      <c r="H402" s="38"/>
      <c r="I402" s="38"/>
      <c r="J402" s="38"/>
      <c r="K402" s="38"/>
      <c r="L402" s="44"/>
      <c r="M402" s="38"/>
      <c r="N402" s="38"/>
      <c r="O402" s="38"/>
      <c r="P402" s="38"/>
      <c r="Q402" s="44"/>
      <c r="R402" s="38"/>
      <c r="S402" s="38"/>
      <c r="T402" s="38"/>
      <c r="U402" s="38"/>
      <c r="V402" s="44"/>
      <c r="W402" s="103" t="s">
        <v>17</v>
      </c>
      <c r="X402" s="103" t="s">
        <v>17</v>
      </c>
      <c r="Y402" s="103" t="s">
        <v>17</v>
      </c>
      <c r="Z402" s="103" t="s">
        <v>17</v>
      </c>
      <c r="AA402" s="103" t="s">
        <v>17</v>
      </c>
      <c r="AB402" s="103" t="s">
        <v>17</v>
      </c>
      <c r="AC402" s="103" t="s">
        <v>17</v>
      </c>
      <c r="AD402" s="103" t="s">
        <v>17</v>
      </c>
      <c r="AE402" s="103" t="s">
        <v>17</v>
      </c>
      <c r="AF402" s="103" t="s">
        <v>17</v>
      </c>
      <c r="AG402" s="103" t="s">
        <v>17</v>
      </c>
      <c r="AH402" s="103" t="s">
        <v>17</v>
      </c>
    </row>
    <row r="403" spans="1:37" s="3" customFormat="1" ht="94.5" x14ac:dyDescent="0.25">
      <c r="A403" s="21"/>
      <c r="B403" s="4" t="s">
        <v>748</v>
      </c>
      <c r="C403" s="94"/>
      <c r="D403" s="94"/>
      <c r="E403" s="105"/>
      <c r="F403" s="180">
        <v>45292</v>
      </c>
      <c r="G403" s="264">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160" customFormat="1" ht="35.25" customHeight="1" x14ac:dyDescent="0.25">
      <c r="B404" s="237" t="s">
        <v>105</v>
      </c>
      <c r="C404" s="161"/>
      <c r="D404" s="162"/>
      <c r="E404" s="163"/>
      <c r="F404" s="164"/>
      <c r="G404" s="165"/>
      <c r="H404" s="165">
        <f>K404</f>
        <v>0</v>
      </c>
      <c r="I404" s="165">
        <f>I278+I283</f>
        <v>0</v>
      </c>
      <c r="J404" s="165">
        <f t="shared" ref="J404:L404" si="102">J278+J283</f>
        <v>0</v>
      </c>
      <c r="K404" s="165">
        <f t="shared" si="102"/>
        <v>0</v>
      </c>
      <c r="L404" s="166">
        <f t="shared" si="102"/>
        <v>0</v>
      </c>
      <c r="M404" s="165">
        <f>P404</f>
        <v>0</v>
      </c>
      <c r="N404" s="165">
        <f>N278+N283</f>
        <v>0</v>
      </c>
      <c r="O404" s="165">
        <f t="shared" ref="O404:Q404" si="103">O278+O283</f>
        <v>0</v>
      </c>
      <c r="P404" s="165">
        <f t="shared" si="103"/>
        <v>0</v>
      </c>
      <c r="Q404" s="165">
        <f t="shared" si="103"/>
        <v>0</v>
      </c>
      <c r="R404" s="165">
        <f>U404</f>
        <v>0</v>
      </c>
      <c r="S404" s="165">
        <f>S278+S283</f>
        <v>0</v>
      </c>
      <c r="T404" s="165">
        <f t="shared" ref="T404:V404" si="104">T278+T283</f>
        <v>0</v>
      </c>
      <c r="U404" s="165">
        <f t="shared" si="104"/>
        <v>0</v>
      </c>
      <c r="V404" s="165">
        <f t="shared" si="104"/>
        <v>0</v>
      </c>
      <c r="W404" s="166"/>
      <c r="X404" s="166"/>
      <c r="Y404" s="166"/>
      <c r="Z404" s="166"/>
      <c r="AA404" s="166"/>
      <c r="AB404" s="166"/>
      <c r="AC404" s="166"/>
      <c r="AD404" s="166"/>
      <c r="AE404" s="166"/>
      <c r="AF404" s="166"/>
      <c r="AG404" s="167"/>
      <c r="AH404" s="168"/>
      <c r="AJ404" s="168"/>
      <c r="AK404" s="168"/>
    </row>
    <row r="405" spans="1:37" s="168" customFormat="1" ht="33.75" customHeight="1" x14ac:dyDescent="0.25">
      <c r="A405" s="169"/>
      <c r="B405" s="238" t="s">
        <v>392</v>
      </c>
      <c r="C405" s="170"/>
      <c r="D405" s="171"/>
      <c r="E405" s="172"/>
      <c r="F405" s="173"/>
      <c r="G405" s="174"/>
      <c r="H405" s="192">
        <f>H61+H107+H188+H275+H404</f>
        <v>234164.6</v>
      </c>
      <c r="I405" s="192"/>
      <c r="J405" s="192">
        <f>J61+J107+J188+J275+J404</f>
        <v>2126.2000000000003</v>
      </c>
      <c r="K405" s="192">
        <f>K61+K107+K188+K275+K404</f>
        <v>232038.39999999999</v>
      </c>
      <c r="L405" s="192" t="e">
        <f>L61+L107+L188+L275+L404</f>
        <v>#REF!</v>
      </c>
      <c r="M405" s="192">
        <f>M61+M107+M188+M275+M404</f>
        <v>235755.50000000003</v>
      </c>
      <c r="N405" s="192"/>
      <c r="O405" s="192">
        <f>O61+O107+O188+O275+O404</f>
        <v>2126.2000000000003</v>
      </c>
      <c r="P405" s="192">
        <f>P61+P107+P188+P275+P404</f>
        <v>233629.30000000002</v>
      </c>
      <c r="Q405" s="192"/>
      <c r="R405" s="192">
        <f>R61+R107+R188+R275+R404</f>
        <v>235196.4</v>
      </c>
      <c r="S405" s="192"/>
      <c r="T405" s="192">
        <f>T61+T107+T188+T275+T404</f>
        <v>2126.2000000000003</v>
      </c>
      <c r="U405" s="192">
        <f>U61+U107+U188+U275+U404</f>
        <v>233070.2</v>
      </c>
      <c r="V405" s="192" t="e">
        <f>V61+V107+V188+V275+V404</f>
        <v>#REF!</v>
      </c>
      <c r="W405" s="175"/>
      <c r="X405" s="175"/>
      <c r="Y405" s="175"/>
      <c r="Z405" s="175"/>
      <c r="AA405" s="175"/>
      <c r="AB405" s="175"/>
      <c r="AC405" s="175"/>
      <c r="AD405" s="175"/>
      <c r="AE405" s="175"/>
      <c r="AF405" s="175"/>
      <c r="AG405" s="175"/>
      <c r="AH405" s="176"/>
      <c r="AJ405" s="7"/>
      <c r="AK405" s="7"/>
    </row>
    <row r="406" spans="1:37" s="7" customFormat="1" x14ac:dyDescent="0.25">
      <c r="A406" s="69"/>
      <c r="B406" s="68"/>
      <c r="C406" s="68"/>
      <c r="D406" s="68"/>
      <c r="E406" s="67"/>
      <c r="F406" s="153"/>
      <c r="G406" s="70"/>
      <c r="H406" s="71"/>
      <c r="I406" s="71"/>
      <c r="J406" s="71"/>
      <c r="K406" s="71"/>
      <c r="L406" s="71"/>
      <c r="M406" s="71"/>
      <c r="N406" s="71"/>
      <c r="O406" s="71"/>
      <c r="P406" s="71"/>
      <c r="Q406" s="71"/>
      <c r="R406" s="71"/>
      <c r="S406" s="71"/>
      <c r="T406" s="71"/>
      <c r="U406" s="71"/>
      <c r="V406" s="71"/>
      <c r="W406" s="69"/>
      <c r="X406" s="69"/>
      <c r="Y406" s="69"/>
      <c r="Z406" s="69"/>
      <c r="AA406" s="72"/>
      <c r="AB406" s="72"/>
      <c r="AC406" s="72"/>
      <c r="AD406" s="72"/>
      <c r="AE406" s="72"/>
      <c r="AF406" s="69"/>
      <c r="AG406" s="69"/>
      <c r="AH406" s="154" t="s">
        <v>388</v>
      </c>
    </row>
    <row r="407" spans="1:37" s="3" customFormat="1" x14ac:dyDescent="0.25">
      <c r="A407" s="64"/>
      <c r="B407" s="65"/>
      <c r="C407" s="73"/>
      <c r="D407" s="73"/>
      <c r="E407" s="73"/>
      <c r="F407" s="148"/>
      <c r="G407" s="148"/>
      <c r="H407" s="251"/>
      <c r="I407" s="74"/>
      <c r="J407" s="74"/>
      <c r="K407" s="74"/>
      <c r="L407" s="74"/>
      <c r="M407" s="251"/>
      <c r="N407" s="74"/>
      <c r="O407" s="74"/>
      <c r="P407" s="74"/>
      <c r="Q407" s="74"/>
      <c r="R407" s="251"/>
      <c r="S407" s="74"/>
      <c r="T407" s="74"/>
      <c r="U407" s="74"/>
      <c r="V407" s="74"/>
      <c r="W407" s="65"/>
      <c r="X407" s="65"/>
      <c r="Y407" s="65"/>
      <c r="Z407" s="65"/>
      <c r="AA407" s="65"/>
      <c r="AB407" s="65"/>
      <c r="AC407" s="65"/>
      <c r="AD407" s="65"/>
      <c r="AE407" s="65"/>
      <c r="AF407" s="65"/>
      <c r="AG407" s="65"/>
      <c r="AH407" s="65"/>
    </row>
    <row r="410" spans="1:37" x14ac:dyDescent="0.25">
      <c r="M410" s="262"/>
      <c r="O410" s="262"/>
      <c r="P410" s="262"/>
    </row>
    <row r="413" spans="1:37" x14ac:dyDescent="0.25">
      <c r="M413" s="262"/>
    </row>
  </sheetData>
  <mergeCells count="345">
    <mergeCell ref="C175:C176"/>
    <mergeCell ref="C177:C178"/>
    <mergeCell ref="C179:C180"/>
    <mergeCell ref="C348:C350"/>
    <mergeCell ref="C327:C329"/>
    <mergeCell ref="E331:E332"/>
    <mergeCell ref="E334:E335"/>
    <mergeCell ref="D334:D335"/>
    <mergeCell ref="C334:C335"/>
    <mergeCell ref="C319:C321"/>
    <mergeCell ref="D319:D321"/>
    <mergeCell ref="C200:C202"/>
    <mergeCell ref="A199:AH199"/>
    <mergeCell ref="D200:D202"/>
    <mergeCell ref="B177:B178"/>
    <mergeCell ref="A177:A178"/>
    <mergeCell ref="B174:B176"/>
    <mergeCell ref="B179:B180"/>
    <mergeCell ref="E191:E194"/>
    <mergeCell ref="C182:C184"/>
    <mergeCell ref="D182:D184"/>
    <mergeCell ref="C209:C212"/>
    <mergeCell ref="D209:D212"/>
    <mergeCell ref="E209:E212"/>
    <mergeCell ref="C283:C287"/>
    <mergeCell ref="C232:C235"/>
    <mergeCell ref="D221:D224"/>
    <mergeCell ref="D225:D227"/>
    <mergeCell ref="E254:E256"/>
    <mergeCell ref="E243:E245"/>
    <mergeCell ref="C240:C242"/>
    <mergeCell ref="C237:C239"/>
    <mergeCell ref="D237:D239"/>
    <mergeCell ref="C260:C265"/>
    <mergeCell ref="E232:E234"/>
    <mergeCell ref="E266:E268"/>
    <mergeCell ref="C254:C256"/>
    <mergeCell ref="E246:E252"/>
    <mergeCell ref="C246:C252"/>
    <mergeCell ref="D246:D252"/>
    <mergeCell ref="D257:D259"/>
    <mergeCell ref="E257:E259"/>
    <mergeCell ref="A253:AH253"/>
    <mergeCell ref="A276:AH276"/>
    <mergeCell ref="D283:D285"/>
    <mergeCell ref="C228:C230"/>
    <mergeCell ref="D228:D230"/>
    <mergeCell ref="E228:E230"/>
    <mergeCell ref="E225:E227"/>
    <mergeCell ref="C221:C224"/>
    <mergeCell ref="A275:C275"/>
    <mergeCell ref="D232:D234"/>
    <mergeCell ref="D240:D242"/>
    <mergeCell ref="D266:D268"/>
    <mergeCell ref="C257:C259"/>
    <mergeCell ref="C266:C268"/>
    <mergeCell ref="D254:D256"/>
    <mergeCell ref="C148:C150"/>
    <mergeCell ref="C152:C154"/>
    <mergeCell ref="C155:C157"/>
    <mergeCell ref="C158:C160"/>
    <mergeCell ref="C164:C166"/>
    <mergeCell ref="C161:C163"/>
    <mergeCell ref="C191:C194"/>
    <mergeCell ref="D191:D194"/>
    <mergeCell ref="D260:D265"/>
    <mergeCell ref="A231:AH231"/>
    <mergeCell ref="D213:D215"/>
    <mergeCell ref="E213:E215"/>
    <mergeCell ref="C213:C215"/>
    <mergeCell ref="D217:D220"/>
    <mergeCell ref="C225:C227"/>
    <mergeCell ref="D205:D208"/>
    <mergeCell ref="E205:E208"/>
    <mergeCell ref="A216:AH216"/>
    <mergeCell ref="E221:E223"/>
    <mergeCell ref="C205:C208"/>
    <mergeCell ref="C243:C245"/>
    <mergeCell ref="D243:D245"/>
    <mergeCell ref="E237:E239"/>
    <mergeCell ref="C195:C198"/>
    <mergeCell ref="F151:G151"/>
    <mergeCell ref="E240:E242"/>
    <mergeCell ref="D303:D304"/>
    <mergeCell ref="C303:C304"/>
    <mergeCell ref="E303:E305"/>
    <mergeCell ref="E291:E292"/>
    <mergeCell ref="D294:D295"/>
    <mergeCell ref="C294:C295"/>
    <mergeCell ref="C291:C292"/>
    <mergeCell ref="D291:D292"/>
    <mergeCell ref="C288:C289"/>
    <mergeCell ref="D288:D289"/>
    <mergeCell ref="D297:D298"/>
    <mergeCell ref="C297:C298"/>
    <mergeCell ref="E297:E298"/>
    <mergeCell ref="E294:E295"/>
    <mergeCell ref="E288:E289"/>
    <mergeCell ref="E300:E301"/>
    <mergeCell ref="D300:D301"/>
    <mergeCell ref="C300:C301"/>
    <mergeCell ref="C305:C306"/>
    <mergeCell ref="C278:C282"/>
    <mergeCell ref="A188:D188"/>
    <mergeCell ref="D278:D282"/>
    <mergeCell ref="D352:D353"/>
    <mergeCell ref="E352:E353"/>
    <mergeCell ref="D355:D356"/>
    <mergeCell ref="C355:C356"/>
    <mergeCell ref="E355:E356"/>
    <mergeCell ref="E337:E338"/>
    <mergeCell ref="D337:D338"/>
    <mergeCell ref="C337:C338"/>
    <mergeCell ref="D341:D342"/>
    <mergeCell ref="C341:C342"/>
    <mergeCell ref="D344:D346"/>
    <mergeCell ref="C344:C346"/>
    <mergeCell ref="E344:E346"/>
    <mergeCell ref="E348:E350"/>
    <mergeCell ref="A340:AH340"/>
    <mergeCell ref="C352:C353"/>
    <mergeCell ref="U3:AH3"/>
    <mergeCell ref="C272:C274"/>
    <mergeCell ref="D272:D274"/>
    <mergeCell ref="E272:E274"/>
    <mergeCell ref="T16:T17"/>
    <mergeCell ref="U16:U17"/>
    <mergeCell ref="V16:V17"/>
    <mergeCell ref="H7:V7"/>
    <mergeCell ref="E52:E55"/>
    <mergeCell ref="E269:E271"/>
    <mergeCell ref="C269:C271"/>
    <mergeCell ref="D269:D271"/>
    <mergeCell ref="E260:E265"/>
    <mergeCell ref="D195:D198"/>
    <mergeCell ref="E195:E198"/>
    <mergeCell ref="E217:E220"/>
    <mergeCell ref="E200:E202"/>
    <mergeCell ref="F113:G113"/>
    <mergeCell ref="E96:E101"/>
    <mergeCell ref="D110:D112"/>
    <mergeCell ref="C110:C112"/>
    <mergeCell ref="A122:AH122"/>
    <mergeCell ref="C169:C171"/>
    <mergeCell ref="D169:D171"/>
    <mergeCell ref="E358:E359"/>
    <mergeCell ref="D361:D362"/>
    <mergeCell ref="E361:E362"/>
    <mergeCell ref="C364:C365"/>
    <mergeCell ref="D364:D365"/>
    <mergeCell ref="E364:E365"/>
    <mergeCell ref="C367:C370"/>
    <mergeCell ref="D367:D370"/>
    <mergeCell ref="E367:E370"/>
    <mergeCell ref="C358:C362"/>
    <mergeCell ref="D358:D359"/>
    <mergeCell ref="C395:C396"/>
    <mergeCell ref="D395:D396"/>
    <mergeCell ref="E395:E396"/>
    <mergeCell ref="C398:C399"/>
    <mergeCell ref="D398:D399"/>
    <mergeCell ref="E398:E399"/>
    <mergeCell ref="C401:C402"/>
    <mergeCell ref="D401:D402"/>
    <mergeCell ref="E401:E402"/>
    <mergeCell ref="C390:C392"/>
    <mergeCell ref="D390:D392"/>
    <mergeCell ref="C372:C373"/>
    <mergeCell ref="D372:D373"/>
    <mergeCell ref="E372:E373"/>
    <mergeCell ref="C376:C377"/>
    <mergeCell ref="D376:D377"/>
    <mergeCell ref="E376:E377"/>
    <mergeCell ref="C379:C380"/>
    <mergeCell ref="D379:D380"/>
    <mergeCell ref="E379:E380"/>
    <mergeCell ref="A382:AH382"/>
    <mergeCell ref="A375:AH375"/>
    <mergeCell ref="D386:D388"/>
    <mergeCell ref="C386:C388"/>
    <mergeCell ref="E386:E388"/>
    <mergeCell ref="C383:C384"/>
    <mergeCell ref="D383:D384"/>
    <mergeCell ref="E383:E384"/>
    <mergeCell ref="E110:E112"/>
    <mergeCell ref="C88:C94"/>
    <mergeCell ref="D88:D94"/>
    <mergeCell ref="C82:C85"/>
    <mergeCell ref="F76:G76"/>
    <mergeCell ref="A63:AH63"/>
    <mergeCell ref="D331:D332"/>
    <mergeCell ref="C331:C332"/>
    <mergeCell ref="E307:E308"/>
    <mergeCell ref="D307:D308"/>
    <mergeCell ref="C307:C308"/>
    <mergeCell ref="C311:C313"/>
    <mergeCell ref="D311:D313"/>
    <mergeCell ref="E311:E313"/>
    <mergeCell ref="C315:C317"/>
    <mergeCell ref="D315:D317"/>
    <mergeCell ref="E315:E318"/>
    <mergeCell ref="A310:AH310"/>
    <mergeCell ref="E319:E321"/>
    <mergeCell ref="C323:C325"/>
    <mergeCell ref="D323:D325"/>
    <mergeCell ref="E323:E325"/>
    <mergeCell ref="E327:E329"/>
    <mergeCell ref="D327:D329"/>
    <mergeCell ref="D102:D103"/>
    <mergeCell ref="E102:E106"/>
    <mergeCell ref="F21:G21"/>
    <mergeCell ref="F40:G40"/>
    <mergeCell ref="E18:E21"/>
    <mergeCell ref="E22:E24"/>
    <mergeCell ref="D123:D125"/>
    <mergeCell ref="E123:E125"/>
    <mergeCell ref="A132:AH132"/>
    <mergeCell ref="A108:AH108"/>
    <mergeCell ref="D67:D69"/>
    <mergeCell ref="A61:D61"/>
    <mergeCell ref="C104:C105"/>
    <mergeCell ref="D104:D105"/>
    <mergeCell ref="A95:AH95"/>
    <mergeCell ref="E64:E78"/>
    <mergeCell ref="C77:C78"/>
    <mergeCell ref="D77:D78"/>
    <mergeCell ref="C64:C65"/>
    <mergeCell ref="D64:D65"/>
    <mergeCell ref="C118:C121"/>
    <mergeCell ref="D118:D121"/>
    <mergeCell ref="E118:E121"/>
    <mergeCell ref="A117:AH117"/>
    <mergeCell ref="AD16:AD17"/>
    <mergeCell ref="F37:G3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B394:AH394"/>
    <mergeCell ref="B277:AH277"/>
    <mergeCell ref="E341:E342"/>
    <mergeCell ref="E139:E142"/>
    <mergeCell ref="F159:G159"/>
    <mergeCell ref="F167:G167"/>
    <mergeCell ref="F163:G163"/>
    <mergeCell ref="A51:AH51"/>
    <mergeCell ref="C144:C146"/>
    <mergeCell ref="D133:D137"/>
    <mergeCell ref="C217:C220"/>
    <mergeCell ref="F287:G287"/>
    <mergeCell ref="E278:E282"/>
    <mergeCell ref="E283:E285"/>
    <mergeCell ref="A127:AH127"/>
    <mergeCell ref="C123:C125"/>
    <mergeCell ref="E128:E131"/>
    <mergeCell ref="C133:C137"/>
    <mergeCell ref="A190:AH190"/>
    <mergeCell ref="C128:C131"/>
    <mergeCell ref="A189:AH189"/>
    <mergeCell ref="A81:AH81"/>
    <mergeCell ref="A109:AH109"/>
    <mergeCell ref="C96:C101"/>
    <mergeCell ref="E7:E9"/>
    <mergeCell ref="AE16:AE17"/>
    <mergeCell ref="AG16:AG17"/>
    <mergeCell ref="E43:E47"/>
    <mergeCell ref="C44:C46"/>
    <mergeCell ref="A30:AH30"/>
    <mergeCell ref="AF16:AF17"/>
    <mergeCell ref="M16:M17"/>
    <mergeCell ref="E31:E37"/>
    <mergeCell ref="L16:L17"/>
    <mergeCell ref="X16:X17"/>
    <mergeCell ref="E13:E17"/>
    <mergeCell ref="H8:L8"/>
    <mergeCell ref="F33:G33"/>
    <mergeCell ref="A11:AH11"/>
    <mergeCell ref="C7:C9"/>
    <mergeCell ref="A12:AH12"/>
    <mergeCell ref="C14:C15"/>
    <mergeCell ref="D14:D15"/>
    <mergeCell ref="F35:G35"/>
    <mergeCell ref="E38:E42"/>
    <mergeCell ref="AH16:AH17"/>
    <mergeCell ref="Q16:Q17"/>
    <mergeCell ref="Z16:Z17"/>
    <mergeCell ref="D128:D131"/>
    <mergeCell ref="E82:E94"/>
    <mergeCell ref="D71:D76"/>
    <mergeCell ref="E182:E187"/>
    <mergeCell ref="D148:D149"/>
    <mergeCell ref="D152:D154"/>
    <mergeCell ref="D160:D162"/>
    <mergeCell ref="D96:D101"/>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7:D107"/>
    <mergeCell ref="D82:D85"/>
    <mergeCell ref="C102:C103"/>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A7:A9"/>
    <mergeCell ref="B7:B9"/>
  </mergeCells>
  <pageMargins left="0.47244094488188981" right="0.39370078740157483" top="0.2" bottom="0.12" header="0.15" footer="0.12"/>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2023-12-05T13:29:48Z</cp:lastPrinted>
  <dcterms:created xsi:type="dcterms:W3CDTF">2014-09-11T06:26:00Z</dcterms:created>
  <dcterms:modified xsi:type="dcterms:W3CDTF">2024-01-10T07:08:33Z</dcterms:modified>
</cp:coreProperties>
</file>