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Лист2!$A$5:$V$49</definedName>
  </definedNames>
  <calcPr calcId="144525"/>
</workbook>
</file>

<file path=xl/calcChain.xml><?xml version="1.0" encoding="utf-8"?>
<calcChain xmlns="http://schemas.openxmlformats.org/spreadsheetml/2006/main">
  <c r="D22" i="2" l="1"/>
  <c r="D18" i="2"/>
  <c r="V12" i="2" l="1"/>
  <c r="U12" i="2"/>
  <c r="T12" i="2"/>
  <c r="Q12" i="2"/>
  <c r="P12" i="2"/>
  <c r="O12" i="2"/>
  <c r="L12" i="2"/>
  <c r="U41" i="2" l="1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6" i="2"/>
  <c r="T26" i="2"/>
  <c r="P26" i="2"/>
  <c r="O26" i="2"/>
  <c r="K26" i="2"/>
  <c r="J26" i="2"/>
  <c r="U24" i="2"/>
  <c r="U14" i="2" s="1"/>
  <c r="T24" i="2"/>
  <c r="T14" i="2" s="1"/>
  <c r="P24" i="2"/>
  <c r="P14" i="2" s="1"/>
  <c r="O24" i="2"/>
  <c r="O14" i="2" s="1"/>
  <c r="K24" i="2"/>
  <c r="K14" i="2" s="1"/>
  <c r="K12" i="2" s="1"/>
  <c r="J24" i="2"/>
  <c r="J14" i="2" s="1"/>
  <c r="J12" i="2" s="1"/>
  <c r="V14" i="2"/>
  <c r="Q14" i="2"/>
  <c r="L14" i="2"/>
  <c r="G14" i="2"/>
  <c r="F14" i="2"/>
  <c r="E14" i="2"/>
  <c r="R48" i="2"/>
  <c r="D48" i="2" s="1"/>
  <c r="V44" i="2"/>
  <c r="U44" i="2"/>
  <c r="T44" i="2"/>
  <c r="S44" i="2"/>
  <c r="R44" i="2" s="1"/>
  <c r="Q44" i="2"/>
  <c r="P44" i="2"/>
  <c r="O44" i="2"/>
  <c r="N44" i="2"/>
  <c r="L44" i="2"/>
  <c r="K44" i="2"/>
  <c r="J44" i="2"/>
  <c r="I44" i="2"/>
  <c r="G44" i="2"/>
  <c r="F44" i="2"/>
  <c r="E44" i="2"/>
  <c r="M48" i="2"/>
  <c r="H48" i="2"/>
  <c r="E48" i="2"/>
  <c r="R47" i="2"/>
  <c r="M47" i="2"/>
  <c r="H47" i="2"/>
  <c r="E47" i="2"/>
  <c r="R46" i="2"/>
  <c r="M46" i="2"/>
  <c r="H46" i="2"/>
  <c r="H44" i="2" s="1"/>
  <c r="E46" i="2"/>
  <c r="R45" i="2"/>
  <c r="M45" i="2"/>
  <c r="M44" i="2" s="1"/>
  <c r="H45" i="2"/>
  <c r="E45" i="2"/>
  <c r="D47" i="2" l="1"/>
  <c r="D46" i="2"/>
  <c r="D45" i="2"/>
  <c r="V18" i="2"/>
  <c r="S18" i="2"/>
  <c r="R18" i="2"/>
  <c r="Q18" i="2"/>
  <c r="N18" i="2"/>
  <c r="M18" i="2"/>
  <c r="L18" i="2"/>
  <c r="I18" i="2"/>
  <c r="H18" i="2"/>
  <c r="G18" i="2"/>
  <c r="F18" i="2"/>
  <c r="E18" i="2"/>
  <c r="D44" i="2" l="1"/>
  <c r="S26" i="2"/>
  <c r="N26" i="2"/>
  <c r="I26" i="2"/>
  <c r="F26" i="2"/>
  <c r="S41" i="2"/>
  <c r="N41" i="2"/>
  <c r="I41" i="2"/>
  <c r="D28" i="2" l="1"/>
  <c r="V34" i="2" l="1"/>
  <c r="Q34" i="2"/>
  <c r="N34" i="2"/>
  <c r="M34" i="2"/>
  <c r="L34" i="2"/>
  <c r="I34" i="2"/>
  <c r="H34" i="2"/>
  <c r="G34" i="2"/>
  <c r="F34" i="2"/>
  <c r="R34" i="2" l="1"/>
  <c r="E37" i="2"/>
  <c r="E34" i="2" l="1"/>
  <c r="D37" i="2"/>
  <c r="D34" i="2"/>
  <c r="V16" i="2"/>
  <c r="S16" i="2"/>
  <c r="R16" i="2"/>
  <c r="Q16" i="2"/>
  <c r="L16" i="2"/>
  <c r="I16" i="2"/>
  <c r="G16" i="2"/>
  <c r="F16" i="2"/>
  <c r="E16" i="2"/>
  <c r="R29" i="2" l="1"/>
  <c r="M29" i="2"/>
  <c r="H29" i="2"/>
  <c r="H16" i="2"/>
  <c r="V24" i="2" l="1"/>
  <c r="S24" i="2"/>
  <c r="S14" i="2" s="1"/>
  <c r="R24" i="2"/>
  <c r="R14" i="2" s="1"/>
  <c r="Q24" i="2"/>
  <c r="N24" i="2"/>
  <c r="N14" i="2" s="1"/>
  <c r="M24" i="2"/>
  <c r="M14" i="2" s="1"/>
  <c r="L24" i="2"/>
  <c r="I24" i="2"/>
  <c r="I14" i="2" s="1"/>
  <c r="H24" i="2"/>
  <c r="H14" i="2" s="1"/>
  <c r="G24" i="2"/>
  <c r="F24" i="2"/>
  <c r="E24" i="2"/>
  <c r="V26" i="2"/>
  <c r="R26" i="2" s="1"/>
  <c r="Q26" i="2"/>
  <c r="M26" i="2" s="1"/>
  <c r="L26" i="2"/>
  <c r="H26" i="2" s="1"/>
  <c r="G26" i="2"/>
  <c r="E26" i="2" s="1"/>
  <c r="D32" i="2"/>
  <c r="D31" i="2"/>
  <c r="D30" i="2"/>
  <c r="D29" i="2"/>
  <c r="D14" i="2" l="1"/>
  <c r="D26" i="2"/>
  <c r="D24" i="2"/>
  <c r="R43" i="2"/>
  <c r="M43" i="2"/>
  <c r="E43" i="2"/>
  <c r="D43" i="2"/>
  <c r="R42" i="2"/>
  <c r="M42" i="2"/>
  <c r="H42" i="2"/>
  <c r="E42" i="2"/>
  <c r="D42" i="2"/>
  <c r="V41" i="2"/>
  <c r="R41" i="2" s="1"/>
  <c r="Q41" i="2"/>
  <c r="M41" i="2" s="1"/>
  <c r="L41" i="2"/>
  <c r="H41" i="2" s="1"/>
  <c r="G41" i="2"/>
  <c r="F41" i="2"/>
  <c r="E41" i="2"/>
  <c r="D41" i="2" s="1"/>
  <c r="V40" i="2"/>
  <c r="S40" i="2"/>
  <c r="S39" i="2" s="1"/>
  <c r="R40" i="2"/>
  <c r="Q40" i="2"/>
  <c r="N40" i="2"/>
  <c r="N39" i="2" s="1"/>
  <c r="M40" i="2"/>
  <c r="L40" i="2"/>
  <c r="I40" i="2"/>
  <c r="I39" i="2" s="1"/>
  <c r="H39" i="2" s="1"/>
  <c r="H40" i="2"/>
  <c r="G40" i="2"/>
  <c r="F40" i="2"/>
  <c r="F39" i="2" s="1"/>
  <c r="E40" i="2"/>
  <c r="D40" i="2" s="1"/>
  <c r="V39" i="2"/>
  <c r="R39" i="2" s="1"/>
  <c r="Q39" i="2"/>
  <c r="M39" i="2" s="1"/>
  <c r="L39" i="2"/>
  <c r="G39" i="2"/>
  <c r="E39" i="2" s="1"/>
  <c r="D39" i="2" s="1"/>
  <c r="D38" i="2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E23" i="2"/>
  <c r="D23" i="2"/>
  <c r="E21" i="2"/>
  <c r="D21" i="2"/>
  <c r="E20" i="2"/>
  <c r="D20" i="2"/>
  <c r="N16" i="2" l="1"/>
  <c r="D17" i="2"/>
  <c r="E17" i="2"/>
  <c r="E12" i="2" s="1"/>
  <c r="F17" i="2"/>
  <c r="F12" i="2" s="1"/>
  <c r="G17" i="2"/>
  <c r="G12" i="2" s="1"/>
  <c r="H17" i="2"/>
  <c r="H12" i="2" s="1"/>
  <c r="I17" i="2"/>
  <c r="I12" i="2" s="1"/>
  <c r="L17" i="2"/>
  <c r="M17" i="2"/>
  <c r="N17" i="2"/>
  <c r="Q17" i="2"/>
  <c r="R17" i="2"/>
  <c r="R12" i="2" s="1"/>
  <c r="S17" i="2"/>
  <c r="S12" i="2" s="1"/>
  <c r="V17" i="2"/>
  <c r="N12" i="2" l="1"/>
  <c r="M16" i="2"/>
  <c r="M12" i="2" s="1"/>
  <c r="D12" i="2" s="1"/>
  <c r="D16" i="2"/>
</calcChain>
</file>

<file path=xl/sharedStrings.xml><?xml version="1.0" encoding="utf-8"?>
<sst xmlns="http://schemas.openxmlformats.org/spreadsheetml/2006/main" count="110" uniqueCount="56">
  <si>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</si>
  <si>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</si>
  <si>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</si>
  <si>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</si>
  <si>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</si>
  <si>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</si>
  <si>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</si>
  <si>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</si>
  <si>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</si>
  <si>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</si>
  <si>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</si>
  <si>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</si>
  <si>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</si>
  <si>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</si>
  <si>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</si>
  <si>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</si>
  <si>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</si>
  <si>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</si>
  <si>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</si>
  <si>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Отдел благоустройства, дорожного хозяйства, промышленности администрации МР «Печора»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</si>
  <si>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</si>
  <si>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</si>
  <si>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</si>
  <si>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</si>
  <si>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</si>
  <si>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</si>
  <si>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</si>
  <si>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</si>
  <si>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</si>
  <si>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</si>
  <si>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</si>
  <si>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</si>
  <si>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</si>
  <si>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</si>
  <si>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</si>
  <si>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</si>
  <si>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</si>
  <si>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</si>
  <si>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</si>
  <si>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</si>
  <si>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</si>
  <si>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</si>
  <si>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</si>
  <si>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</si>
  <si>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</si>
  <si>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</si>
  <si>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</si>
  <si>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</si>
  <si>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 5.3.1 Обеспечение обустройства и содержания технических средств организации дорожного движения улично-дорожной сети</t>
  </si>
  <si>
    <t>Отдел благоустройства, дорожного хозяйства, промышленности администрации МР «Печора», управление образования МР "Печора"</t>
  </si>
  <si>
    <t xml:space="preserve">Объемы финансирования по годам и источникам,  (тыс. рублей) </t>
  </si>
  <si>
    <t>Оновное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</si>
  <si>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 xml:space="preserve">Приложение  к изменениям, вносимым 
в постановление администрации МР «Печора»  от 25.12.2013 г. № 2514
 "Приложение 2  к муниципальной программе                                                                                                                      "Безопасность жизнедеятельности населения МО МР "Печора"   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</si>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</sst>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0" fillId="0" borderId="0" xfId="0" applyNumberFormat="1"/>
    <xf numFmtId="164" fontId="0" fillId="0" borderId="0" xfId="0" applyNumberFormat="1" applyFill="1"/>
    <xf numFmtId="0" fontId="16" fillId="0" borderId="0" xfId="0" applyFont="1" applyFill="1"/>
    <xf numFmtId="0" fontId="0" fillId="0" borderId="0" xfId="0" applyFill="1"/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164" fontId="0" fillId="2" borderId="0" xfId="0" applyNumberFormat="1" applyFill="1"/>
    <xf numFmtId="0" fontId="0" fillId="2" borderId="0" xfId="0" applyFill="1"/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view="pageBreakPreview" zoomScale="60" zoomScaleNormal="70" workbookViewId="0">
      <pane ySplit="11" topLeftCell="A31" activePane="bottomLeft" state="frozenSplit"/>
      <selection pane="bottomLeft" activeCell="Z45" sqref="Z45"/>
    </sheetView>
  </sheetViews>
  <sheetFormatPr defaultRowHeight="15" x14ac:dyDescent="0.25"/>
  <cols>
    <col min="1" max="1" width="47.7109375" customWidth="1"/>
    <col min="2" max="2" width="20.7109375" customWidth="1"/>
    <col min="3" max="3" width="17.5703125" customWidth="1"/>
    <col min="4" max="4" width="11.85546875" customWidth="1"/>
    <col min="5" max="5" width="11" customWidth="1"/>
    <col min="6" max="6" width="13.85546875" customWidth="1"/>
    <col min="7" max="7" width="11.85546875" customWidth="1"/>
    <col min="8" max="8" width="13" customWidth="1"/>
    <col min="9" max="9" width="13.42578125" customWidth="1"/>
    <col min="10" max="10" width="13.28515625" customWidth="1"/>
    <col min="11" max="11" width="11.28515625" customWidth="1"/>
    <col min="12" max="12" width="11.85546875" customWidth="1"/>
    <col min="13" max="13" width="10.42578125" customWidth="1"/>
    <col min="14" max="14" width="13.140625" customWidth="1"/>
    <col min="15" max="15" width="10.5703125" customWidth="1"/>
    <col min="16" max="16" width="10.85546875" customWidth="1"/>
    <col min="17" max="17" width="12.85546875" customWidth="1"/>
    <col min="18" max="18" width="13.85546875" customWidth="1"/>
    <col min="19" max="19" width="15.140625" customWidth="1"/>
    <col min="20" max="20" width="10.85546875" customWidth="1"/>
    <col min="21" max="21" width="11" customWidth="1"/>
    <col min="22" max="22" width="13.140625" customWidth="1"/>
    <col min="23" max="23" width="19.85546875" customWidth="1"/>
    <col min="24" max="24" width="18.28515625" customWidth="1"/>
  </cols>
  <sheetData>
    <row r="1" spans="1:25" ht="15" hidden="1" customHeight="1" x14ac:dyDescent="0.25"/>
    <row r="2" spans="1:25" ht="15" hidden="1" customHeight="1" x14ac:dyDescent="0.25"/>
    <row r="3" spans="1:25" ht="15" hidden="1" customHeight="1" x14ac:dyDescent="0.25"/>
    <row r="4" spans="1:25" s="1" customFormat="1" ht="23.25" hidden="1" customHeight="1" x14ac:dyDescent="0.25">
      <c r="A4" s="66" t="s">
        <v>20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</row>
    <row r="5" spans="1:25" s="1" customFormat="1" ht="86.25" customHeigh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74" t="s">
        <v>52</v>
      </c>
      <c r="R5" s="75"/>
      <c r="S5" s="75"/>
      <c r="T5" s="75"/>
      <c r="U5" s="75"/>
      <c r="V5" s="75"/>
    </row>
    <row r="6" spans="1:25" s="1" customFormat="1" ht="29.25" customHeight="1" x14ac:dyDescent="0.25">
      <c r="A6" s="76" t="s">
        <v>21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5" s="1" customFormat="1" ht="24" customHeight="1" x14ac:dyDescent="0.2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</row>
    <row r="8" spans="1:25" s="2" customFormat="1" ht="39.75" customHeight="1" x14ac:dyDescent="0.15">
      <c r="A8" s="71" t="s">
        <v>3</v>
      </c>
      <c r="B8" s="71" t="s">
        <v>4</v>
      </c>
      <c r="C8" s="71" t="s">
        <v>0</v>
      </c>
      <c r="D8" s="71" t="s">
        <v>50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80"/>
      <c r="S8" s="80"/>
      <c r="T8" s="80"/>
      <c r="U8" s="80"/>
      <c r="V8" s="80"/>
    </row>
    <row r="9" spans="1:25" s="2" customFormat="1" ht="38.25" customHeight="1" x14ac:dyDescent="0.15">
      <c r="A9" s="79"/>
      <c r="B9" s="79"/>
      <c r="C9" s="71"/>
      <c r="D9" s="81" t="s">
        <v>1</v>
      </c>
      <c r="E9" s="71" t="s">
        <v>7</v>
      </c>
      <c r="F9" s="71"/>
      <c r="G9" s="71"/>
      <c r="H9" s="71" t="s">
        <v>8</v>
      </c>
      <c r="I9" s="71"/>
      <c r="J9" s="71"/>
      <c r="K9" s="71"/>
      <c r="L9" s="71"/>
      <c r="M9" s="71" t="s">
        <v>9</v>
      </c>
      <c r="N9" s="71"/>
      <c r="O9" s="71"/>
      <c r="P9" s="71"/>
      <c r="Q9" s="71"/>
      <c r="R9" s="71" t="s">
        <v>10</v>
      </c>
      <c r="S9" s="71"/>
      <c r="T9" s="71"/>
      <c r="U9" s="71"/>
      <c r="V9" s="71"/>
    </row>
    <row r="10" spans="1:25" s="2" customFormat="1" ht="84.75" customHeight="1" x14ac:dyDescent="0.15">
      <c r="A10" s="79"/>
      <c r="B10" s="79"/>
      <c r="C10" s="71"/>
      <c r="D10" s="81"/>
      <c r="E10" s="3" t="s">
        <v>2</v>
      </c>
      <c r="F10" s="4" t="s">
        <v>12</v>
      </c>
      <c r="G10" s="4" t="s">
        <v>13</v>
      </c>
      <c r="H10" s="3" t="s">
        <v>2</v>
      </c>
      <c r="I10" s="4" t="s">
        <v>12</v>
      </c>
      <c r="J10" s="4" t="s">
        <v>44</v>
      </c>
      <c r="K10" s="4" t="s">
        <v>45</v>
      </c>
      <c r="L10" s="4" t="s">
        <v>13</v>
      </c>
      <c r="M10" s="3" t="s">
        <v>2</v>
      </c>
      <c r="N10" s="4" t="s">
        <v>12</v>
      </c>
      <c r="O10" s="4" t="s">
        <v>44</v>
      </c>
      <c r="P10" s="4" t="s">
        <v>45</v>
      </c>
      <c r="Q10" s="4" t="s">
        <v>13</v>
      </c>
      <c r="R10" s="3" t="s">
        <v>2</v>
      </c>
      <c r="S10" s="4" t="s">
        <v>12</v>
      </c>
      <c r="T10" s="4" t="s">
        <v>44</v>
      </c>
      <c r="U10" s="4" t="s">
        <v>45</v>
      </c>
      <c r="V10" s="4" t="s">
        <v>13</v>
      </c>
    </row>
    <row r="11" spans="1:25" s="2" customFormat="1" ht="24.75" customHeight="1" x14ac:dyDescent="0.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8</v>
      </c>
      <c r="H11" s="5">
        <v>9</v>
      </c>
      <c r="I11" s="5">
        <v>10</v>
      </c>
      <c r="J11" s="5"/>
      <c r="K11" s="5"/>
      <c r="L11" s="5">
        <v>12</v>
      </c>
      <c r="M11" s="5">
        <v>13</v>
      </c>
      <c r="N11" s="5">
        <v>14</v>
      </c>
      <c r="O11" s="5"/>
      <c r="P11" s="5"/>
      <c r="Q11" s="5">
        <v>16</v>
      </c>
      <c r="R11" s="5">
        <v>17</v>
      </c>
      <c r="S11" s="5">
        <v>18</v>
      </c>
      <c r="T11" s="5"/>
      <c r="U11" s="5"/>
      <c r="V11" s="5">
        <v>20</v>
      </c>
    </row>
    <row r="12" spans="1:25" ht="15" customHeight="1" x14ac:dyDescent="0.25">
      <c r="A12" s="47" t="s">
        <v>5</v>
      </c>
      <c r="B12" s="51" t="s">
        <v>54</v>
      </c>
      <c r="C12" s="72" t="s">
        <v>6</v>
      </c>
      <c r="D12" s="69">
        <f>E12+H12+M12+R12</f>
        <v>125044.5</v>
      </c>
      <c r="E12" s="69">
        <f t="shared" ref="E12:V12" si="0">E14+E16+E17</f>
        <v>36327.699999999997</v>
      </c>
      <c r="F12" s="69">
        <f t="shared" si="0"/>
        <v>36327.699999999997</v>
      </c>
      <c r="G12" s="69">
        <f t="shared" si="0"/>
        <v>0</v>
      </c>
      <c r="H12" s="69">
        <f t="shared" si="0"/>
        <v>39620.800000000003</v>
      </c>
      <c r="I12" s="69">
        <f t="shared" si="0"/>
        <v>29858.3</v>
      </c>
      <c r="J12" s="43">
        <f>J14+J16+J17</f>
        <v>9412.5</v>
      </c>
      <c r="K12" s="43">
        <f t="shared" ref="K12:L12" si="1">K14+K16+K17</f>
        <v>350</v>
      </c>
      <c r="L12" s="43">
        <f t="shared" si="1"/>
        <v>0</v>
      </c>
      <c r="M12" s="69">
        <f t="shared" si="0"/>
        <v>24098</v>
      </c>
      <c r="N12" s="69">
        <f t="shared" si="0"/>
        <v>13448</v>
      </c>
      <c r="O12" s="43">
        <f t="shared" si="0"/>
        <v>10300</v>
      </c>
      <c r="P12" s="43">
        <f t="shared" si="0"/>
        <v>350</v>
      </c>
      <c r="Q12" s="43">
        <f t="shared" si="0"/>
        <v>0</v>
      </c>
      <c r="R12" s="69">
        <f t="shared" si="0"/>
        <v>24998</v>
      </c>
      <c r="S12" s="69">
        <f t="shared" si="0"/>
        <v>14548</v>
      </c>
      <c r="T12" s="43">
        <f t="shared" si="0"/>
        <v>10100</v>
      </c>
      <c r="U12" s="43">
        <f t="shared" si="0"/>
        <v>350</v>
      </c>
      <c r="V12" s="43">
        <f t="shared" si="0"/>
        <v>0</v>
      </c>
      <c r="W12" s="7"/>
    </row>
    <row r="13" spans="1:25" ht="27" customHeight="1" x14ac:dyDescent="0.25">
      <c r="A13" s="48"/>
      <c r="B13" s="52"/>
      <c r="C13" s="73"/>
      <c r="D13" s="70"/>
      <c r="E13" s="70"/>
      <c r="F13" s="70"/>
      <c r="G13" s="70"/>
      <c r="H13" s="70"/>
      <c r="I13" s="70"/>
      <c r="J13" s="44"/>
      <c r="K13" s="44"/>
      <c r="L13" s="44"/>
      <c r="M13" s="70"/>
      <c r="N13" s="70"/>
      <c r="O13" s="44"/>
      <c r="P13" s="44"/>
      <c r="Q13" s="44"/>
      <c r="R13" s="70"/>
      <c r="S13" s="70"/>
      <c r="T13" s="44"/>
      <c r="U13" s="44"/>
      <c r="V13" s="44"/>
      <c r="W13" s="7"/>
      <c r="X13" s="7"/>
    </row>
    <row r="14" spans="1:25" ht="32.25" customHeight="1" x14ac:dyDescent="0.25">
      <c r="A14" s="48"/>
      <c r="B14" s="52"/>
      <c r="C14" s="72" t="s">
        <v>14</v>
      </c>
      <c r="D14" s="45">
        <f>E14+H14+M14+R14</f>
        <v>100583.8</v>
      </c>
      <c r="E14" s="45">
        <f>E18+E24+E40+E44</f>
        <v>20874.2</v>
      </c>
      <c r="F14" s="45">
        <f t="shared" ref="F14:V14" si="2">F18+F24+F40+F44</f>
        <v>20874.2</v>
      </c>
      <c r="G14" s="45">
        <f t="shared" si="2"/>
        <v>0</v>
      </c>
      <c r="H14" s="45">
        <f t="shared" si="2"/>
        <v>30613.599999999999</v>
      </c>
      <c r="I14" s="45">
        <f t="shared" si="2"/>
        <v>20851.099999999999</v>
      </c>
      <c r="J14" s="45">
        <f t="shared" ref="J14:K14" si="3">J18+J24+J40+J44</f>
        <v>9412.5</v>
      </c>
      <c r="K14" s="45">
        <f t="shared" si="3"/>
        <v>350</v>
      </c>
      <c r="L14" s="45">
        <f t="shared" si="2"/>
        <v>0</v>
      </c>
      <c r="M14" s="45">
        <f t="shared" si="2"/>
        <v>24098</v>
      </c>
      <c r="N14" s="45">
        <f t="shared" si="2"/>
        <v>13448</v>
      </c>
      <c r="O14" s="45">
        <f t="shared" ref="O14" si="4">O18+O24+O40+O44</f>
        <v>10300</v>
      </c>
      <c r="P14" s="45">
        <f t="shared" si="2"/>
        <v>350</v>
      </c>
      <c r="Q14" s="45">
        <f t="shared" si="2"/>
        <v>0</v>
      </c>
      <c r="R14" s="45">
        <f t="shared" si="2"/>
        <v>24998</v>
      </c>
      <c r="S14" s="45">
        <f t="shared" si="2"/>
        <v>14548</v>
      </c>
      <c r="T14" s="45">
        <f t="shared" si="2"/>
        <v>10100</v>
      </c>
      <c r="U14" s="45">
        <f t="shared" si="2"/>
        <v>350</v>
      </c>
      <c r="V14" s="45">
        <f t="shared" si="2"/>
        <v>0</v>
      </c>
      <c r="W14" s="7"/>
      <c r="X14" s="7"/>
    </row>
    <row r="15" spans="1:25" ht="16.5" customHeight="1" x14ac:dyDescent="0.25">
      <c r="A15" s="48"/>
      <c r="B15" s="52"/>
      <c r="C15" s="73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7"/>
      <c r="X15" s="7"/>
      <c r="Y15" s="7"/>
    </row>
    <row r="16" spans="1:25" ht="62.25" customHeight="1" x14ac:dyDescent="0.25">
      <c r="A16" s="48"/>
      <c r="B16" s="52"/>
      <c r="C16" s="18" t="s">
        <v>18</v>
      </c>
      <c r="D16" s="16">
        <f>D34</f>
        <v>373.5</v>
      </c>
      <c r="E16" s="16">
        <f t="shared" ref="E16:V16" si="5">E34</f>
        <v>373.5</v>
      </c>
      <c r="F16" s="16">
        <f t="shared" si="5"/>
        <v>373.5</v>
      </c>
      <c r="G16" s="16">
        <f t="shared" si="5"/>
        <v>0</v>
      </c>
      <c r="H16" s="16">
        <f t="shared" si="5"/>
        <v>0</v>
      </c>
      <c r="I16" s="16">
        <f t="shared" si="5"/>
        <v>0</v>
      </c>
      <c r="J16" s="35">
        <v>0</v>
      </c>
      <c r="K16" s="35">
        <v>0</v>
      </c>
      <c r="L16" s="16">
        <f t="shared" si="5"/>
        <v>0</v>
      </c>
      <c r="M16" s="16">
        <f t="shared" si="5"/>
        <v>0</v>
      </c>
      <c r="N16" s="16">
        <f t="shared" si="5"/>
        <v>0</v>
      </c>
      <c r="O16" s="35">
        <v>0</v>
      </c>
      <c r="P16" s="35">
        <v>0</v>
      </c>
      <c r="Q16" s="16">
        <f t="shared" si="5"/>
        <v>0</v>
      </c>
      <c r="R16" s="16">
        <f t="shared" si="5"/>
        <v>0</v>
      </c>
      <c r="S16" s="16">
        <f t="shared" si="5"/>
        <v>0</v>
      </c>
      <c r="T16" s="35">
        <v>0</v>
      </c>
      <c r="U16" s="35">
        <v>0</v>
      </c>
      <c r="V16" s="16">
        <f t="shared" si="5"/>
        <v>0</v>
      </c>
      <c r="W16" s="7"/>
      <c r="X16" s="7"/>
    </row>
    <row r="17" spans="1:24" ht="51" customHeight="1" x14ac:dyDescent="0.25">
      <c r="A17" s="48"/>
      <c r="B17" s="52"/>
      <c r="C17" s="18" t="s">
        <v>23</v>
      </c>
      <c r="D17" s="16">
        <f>D41+D35</f>
        <v>24087.200000000001</v>
      </c>
      <c r="E17" s="16">
        <f t="shared" ref="E17:V17" si="6">E41+E35</f>
        <v>15080</v>
      </c>
      <c r="F17" s="16">
        <f t="shared" si="6"/>
        <v>15080</v>
      </c>
      <c r="G17" s="16">
        <f t="shared" si="6"/>
        <v>0</v>
      </c>
      <c r="H17" s="16">
        <f t="shared" si="6"/>
        <v>9007.2000000000007</v>
      </c>
      <c r="I17" s="16">
        <f t="shared" si="6"/>
        <v>9007.2000000000007</v>
      </c>
      <c r="J17" s="35">
        <v>0</v>
      </c>
      <c r="K17" s="35">
        <v>0</v>
      </c>
      <c r="L17" s="16">
        <f t="shared" si="6"/>
        <v>0</v>
      </c>
      <c r="M17" s="16">
        <f t="shared" si="6"/>
        <v>0</v>
      </c>
      <c r="N17" s="16">
        <f t="shared" si="6"/>
        <v>0</v>
      </c>
      <c r="O17" s="35">
        <v>0</v>
      </c>
      <c r="P17" s="35">
        <v>0</v>
      </c>
      <c r="Q17" s="16">
        <f t="shared" si="6"/>
        <v>0</v>
      </c>
      <c r="R17" s="16">
        <f t="shared" si="6"/>
        <v>0</v>
      </c>
      <c r="S17" s="16">
        <f t="shared" si="6"/>
        <v>0</v>
      </c>
      <c r="T17" s="35">
        <v>0</v>
      </c>
      <c r="U17" s="35">
        <v>0</v>
      </c>
      <c r="V17" s="16">
        <f t="shared" si="6"/>
        <v>0</v>
      </c>
      <c r="W17" s="7"/>
      <c r="X17" s="7"/>
    </row>
    <row r="18" spans="1:24" ht="15" customHeight="1" x14ac:dyDescent="0.25">
      <c r="A18" s="47" t="s">
        <v>24</v>
      </c>
      <c r="B18" s="49" t="s">
        <v>22</v>
      </c>
      <c r="C18" s="51" t="s">
        <v>6</v>
      </c>
      <c r="D18" s="69">
        <f>E18+H18+M18+R18</f>
        <v>15590</v>
      </c>
      <c r="E18" s="43">
        <f t="shared" ref="E18:V18" si="7">E20+E21+E22+E23</f>
        <v>7110</v>
      </c>
      <c r="F18" s="43">
        <f t="shared" si="7"/>
        <v>7110</v>
      </c>
      <c r="G18" s="43">
        <f t="shared" si="7"/>
        <v>0</v>
      </c>
      <c r="H18" s="43">
        <f t="shared" si="7"/>
        <v>7260</v>
      </c>
      <c r="I18" s="43">
        <f t="shared" si="7"/>
        <v>7260</v>
      </c>
      <c r="J18" s="43">
        <v>0</v>
      </c>
      <c r="K18" s="43">
        <v>0</v>
      </c>
      <c r="L18" s="43">
        <f t="shared" si="7"/>
        <v>0</v>
      </c>
      <c r="M18" s="43">
        <f t="shared" si="7"/>
        <v>60</v>
      </c>
      <c r="N18" s="43">
        <f t="shared" si="7"/>
        <v>60</v>
      </c>
      <c r="O18" s="43">
        <v>0</v>
      </c>
      <c r="P18" s="28"/>
      <c r="Q18" s="43">
        <f t="shared" si="7"/>
        <v>0</v>
      </c>
      <c r="R18" s="43">
        <f t="shared" si="7"/>
        <v>1160</v>
      </c>
      <c r="S18" s="43">
        <f t="shared" si="7"/>
        <v>1160</v>
      </c>
      <c r="T18" s="28"/>
      <c r="U18" s="28"/>
      <c r="V18" s="43">
        <f t="shared" si="7"/>
        <v>0</v>
      </c>
      <c r="W18" s="7"/>
      <c r="X18" s="7"/>
    </row>
    <row r="19" spans="1:24" ht="60.75" customHeight="1" x14ac:dyDescent="0.25">
      <c r="A19" s="48"/>
      <c r="B19" s="50"/>
      <c r="C19" s="52"/>
      <c r="D19" s="70"/>
      <c r="E19" s="46"/>
      <c r="F19" s="46"/>
      <c r="G19" s="46"/>
      <c r="H19" s="46"/>
      <c r="I19" s="46"/>
      <c r="J19" s="44"/>
      <c r="K19" s="44"/>
      <c r="L19" s="46"/>
      <c r="M19" s="46"/>
      <c r="N19" s="46"/>
      <c r="O19" s="44"/>
      <c r="P19" s="29">
        <v>0</v>
      </c>
      <c r="Q19" s="46"/>
      <c r="R19" s="46"/>
      <c r="S19" s="46"/>
      <c r="T19" s="29">
        <v>0</v>
      </c>
      <c r="U19" s="29">
        <v>0</v>
      </c>
      <c r="V19" s="46"/>
      <c r="W19" s="7"/>
      <c r="X19" s="7"/>
    </row>
    <row r="20" spans="1:24" ht="89.25" customHeight="1" x14ac:dyDescent="0.25">
      <c r="A20" s="6" t="s">
        <v>25</v>
      </c>
      <c r="B20" s="17" t="s">
        <v>27</v>
      </c>
      <c r="C20" s="17" t="s">
        <v>11</v>
      </c>
      <c r="D20" s="16">
        <f>E20+H20+M20+R20</f>
        <v>13698.1</v>
      </c>
      <c r="E20" s="16">
        <f>F20+G20</f>
        <v>7050</v>
      </c>
      <c r="F20" s="16">
        <v>7050</v>
      </c>
      <c r="G20" s="16">
        <v>0</v>
      </c>
      <c r="H20" s="16">
        <v>6648.1</v>
      </c>
      <c r="I20" s="16">
        <v>6648.1</v>
      </c>
      <c r="J20" s="35">
        <v>0</v>
      </c>
      <c r="K20" s="35">
        <v>0</v>
      </c>
      <c r="L20" s="16">
        <v>0</v>
      </c>
      <c r="M20" s="16">
        <v>0</v>
      </c>
      <c r="N20" s="16">
        <v>0</v>
      </c>
      <c r="O20" s="35">
        <v>0</v>
      </c>
      <c r="P20" s="35">
        <v>0</v>
      </c>
      <c r="Q20" s="16">
        <v>0</v>
      </c>
      <c r="R20" s="16">
        <v>0</v>
      </c>
      <c r="S20" s="16">
        <v>0</v>
      </c>
      <c r="T20" s="35">
        <v>0</v>
      </c>
      <c r="U20" s="35">
        <v>0</v>
      </c>
      <c r="V20" s="16">
        <v>0</v>
      </c>
      <c r="X20" s="7"/>
    </row>
    <row r="21" spans="1:24" ht="80.25" customHeight="1" x14ac:dyDescent="0.25">
      <c r="A21" s="6" t="s">
        <v>41</v>
      </c>
      <c r="B21" s="26" t="s">
        <v>27</v>
      </c>
      <c r="C21" s="26" t="s">
        <v>11</v>
      </c>
      <c r="D21" s="16">
        <f>E21+H21+M21+R21</f>
        <v>1100</v>
      </c>
      <c r="E21" s="16">
        <f>F21+G21</f>
        <v>0</v>
      </c>
      <c r="F21" s="16">
        <v>0</v>
      </c>
      <c r="G21" s="16">
        <v>0</v>
      </c>
      <c r="H21" s="16">
        <v>0</v>
      </c>
      <c r="I21" s="16">
        <v>0</v>
      </c>
      <c r="J21" s="35">
        <v>0</v>
      </c>
      <c r="K21" s="35">
        <v>0</v>
      </c>
      <c r="L21" s="16">
        <v>0</v>
      </c>
      <c r="M21" s="16">
        <v>0</v>
      </c>
      <c r="N21" s="16">
        <v>0</v>
      </c>
      <c r="O21" s="35">
        <v>0</v>
      </c>
      <c r="P21" s="35">
        <v>0</v>
      </c>
      <c r="Q21" s="16">
        <v>0</v>
      </c>
      <c r="R21" s="16">
        <v>1100</v>
      </c>
      <c r="S21" s="16">
        <v>1100</v>
      </c>
      <c r="T21" s="35">
        <v>0</v>
      </c>
      <c r="U21" s="35">
        <v>0</v>
      </c>
      <c r="V21" s="16">
        <v>0</v>
      </c>
      <c r="X21" s="7"/>
    </row>
    <row r="22" spans="1:24" s="14" customFormat="1" ht="79.5" customHeight="1" x14ac:dyDescent="0.25">
      <c r="A22" s="6" t="s">
        <v>42</v>
      </c>
      <c r="B22" s="24" t="s">
        <v>39</v>
      </c>
      <c r="C22" s="17" t="s">
        <v>38</v>
      </c>
      <c r="D22" s="27">
        <f>E22+H22+M22+R22</f>
        <v>551.9</v>
      </c>
      <c r="E22" s="27">
        <v>0</v>
      </c>
      <c r="F22" s="27">
        <v>0</v>
      </c>
      <c r="G22" s="27">
        <v>0</v>
      </c>
      <c r="H22" s="27">
        <v>551.9</v>
      </c>
      <c r="I22" s="27">
        <v>551.9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13"/>
      <c r="X22" s="13"/>
    </row>
    <row r="23" spans="1:24" ht="77.25" customHeight="1" x14ac:dyDescent="0.25">
      <c r="A23" s="6" t="s">
        <v>26</v>
      </c>
      <c r="B23" s="17" t="s">
        <v>22</v>
      </c>
      <c r="C23" s="17" t="s">
        <v>11</v>
      </c>
      <c r="D23" s="16">
        <f>E23+H23+M23+R23</f>
        <v>240</v>
      </c>
      <c r="E23" s="16">
        <f>F23+G23</f>
        <v>60</v>
      </c>
      <c r="F23" s="16">
        <v>60</v>
      </c>
      <c r="G23" s="16">
        <v>0</v>
      </c>
      <c r="H23" s="16">
        <f>I23+L23</f>
        <v>60</v>
      </c>
      <c r="I23" s="16">
        <v>60</v>
      </c>
      <c r="J23" s="35">
        <v>0</v>
      </c>
      <c r="K23" s="35">
        <v>0</v>
      </c>
      <c r="L23" s="16">
        <v>0</v>
      </c>
      <c r="M23" s="16">
        <v>60</v>
      </c>
      <c r="N23" s="16">
        <v>60</v>
      </c>
      <c r="O23" s="35">
        <v>0</v>
      </c>
      <c r="P23" s="35">
        <v>0</v>
      </c>
      <c r="Q23" s="16">
        <v>0</v>
      </c>
      <c r="R23" s="16">
        <v>60</v>
      </c>
      <c r="S23" s="16">
        <v>60</v>
      </c>
      <c r="T23" s="35">
        <v>0</v>
      </c>
      <c r="U23" s="35">
        <v>0</v>
      </c>
      <c r="V23" s="16">
        <v>0</v>
      </c>
      <c r="W23" s="7"/>
      <c r="X23" s="7"/>
    </row>
    <row r="24" spans="1:24" s="9" customFormat="1" ht="33" customHeight="1" x14ac:dyDescent="0.25">
      <c r="A24" s="53" t="s">
        <v>36</v>
      </c>
      <c r="B24" s="55" t="s">
        <v>40</v>
      </c>
      <c r="C24" s="57" t="s">
        <v>6</v>
      </c>
      <c r="D24" s="42">
        <f>D28+D29+D30+D31+D32</f>
        <v>52596.299999999996</v>
      </c>
      <c r="E24" s="42">
        <f t="shared" ref="E24:V24" si="8">E28+E29+E30+E31+E32</f>
        <v>13544.2</v>
      </c>
      <c r="F24" s="42">
        <f t="shared" si="8"/>
        <v>13544.2</v>
      </c>
      <c r="G24" s="42">
        <f t="shared" si="8"/>
        <v>0</v>
      </c>
      <c r="H24" s="42">
        <f t="shared" si="8"/>
        <v>13086.1</v>
      </c>
      <c r="I24" s="42">
        <f t="shared" si="8"/>
        <v>13086.1</v>
      </c>
      <c r="J24" s="42">
        <f t="shared" ref="J24:K24" si="9">J28+J29+J30+J31+J32</f>
        <v>0</v>
      </c>
      <c r="K24" s="42">
        <f t="shared" si="9"/>
        <v>0</v>
      </c>
      <c r="L24" s="42">
        <f t="shared" si="8"/>
        <v>0</v>
      </c>
      <c r="M24" s="42">
        <f t="shared" si="8"/>
        <v>12983</v>
      </c>
      <c r="N24" s="42">
        <f t="shared" si="8"/>
        <v>12983</v>
      </c>
      <c r="O24" s="42">
        <f t="shared" ref="O24:P24" si="10">O28+O29+O30+O31+O32</f>
        <v>0</v>
      </c>
      <c r="P24" s="42">
        <f t="shared" si="10"/>
        <v>0</v>
      </c>
      <c r="Q24" s="42">
        <f t="shared" si="8"/>
        <v>0</v>
      </c>
      <c r="R24" s="42">
        <f t="shared" si="8"/>
        <v>12983</v>
      </c>
      <c r="S24" s="42">
        <f t="shared" si="8"/>
        <v>12983</v>
      </c>
      <c r="T24" s="42">
        <f t="shared" ref="T24:U24" si="11">T28+T29+T30+T31+T32</f>
        <v>0</v>
      </c>
      <c r="U24" s="42">
        <f t="shared" si="11"/>
        <v>0</v>
      </c>
      <c r="V24" s="42">
        <f t="shared" si="8"/>
        <v>0</v>
      </c>
      <c r="W24" s="8"/>
      <c r="X24" s="8"/>
    </row>
    <row r="25" spans="1:24" s="9" customFormat="1" ht="18" customHeight="1" x14ac:dyDescent="0.25">
      <c r="A25" s="54"/>
      <c r="B25" s="55"/>
      <c r="C25" s="58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8"/>
      <c r="X25" s="8"/>
    </row>
    <row r="26" spans="1:24" s="9" customFormat="1" ht="36" customHeight="1" x14ac:dyDescent="0.25">
      <c r="A26" s="54"/>
      <c r="B26" s="56"/>
      <c r="C26" s="55" t="s">
        <v>11</v>
      </c>
      <c r="D26" s="68">
        <f>E26+H26+M26+R26</f>
        <v>52596.3</v>
      </c>
      <c r="E26" s="40">
        <f>F26+G26</f>
        <v>13544.2</v>
      </c>
      <c r="F26" s="40">
        <f>F28+F29+F30+F31+F32</f>
        <v>13544.2</v>
      </c>
      <c r="G26" s="40">
        <f t="shared" ref="G26:V26" si="12">G28+G29+G30+G31+G32</f>
        <v>0</v>
      </c>
      <c r="H26" s="40">
        <f>I26+L26</f>
        <v>13086.1</v>
      </c>
      <c r="I26" s="40">
        <f>I28+I29+I30+I31+I32</f>
        <v>13086.1</v>
      </c>
      <c r="J26" s="40">
        <f t="shared" ref="J26:K26" si="13">J28+J29+J30+J31+J32</f>
        <v>0</v>
      </c>
      <c r="K26" s="40">
        <f t="shared" si="13"/>
        <v>0</v>
      </c>
      <c r="L26" s="40">
        <f t="shared" si="12"/>
        <v>0</v>
      </c>
      <c r="M26" s="40">
        <f>N26+Q26</f>
        <v>12983</v>
      </c>
      <c r="N26" s="40">
        <f>N28+N29+N30+N31+N32</f>
        <v>12983</v>
      </c>
      <c r="O26" s="40">
        <f t="shared" ref="O26:P26" si="14">O28+O29+O30+O31+O32</f>
        <v>0</v>
      </c>
      <c r="P26" s="40">
        <f t="shared" si="14"/>
        <v>0</v>
      </c>
      <c r="Q26" s="40">
        <f t="shared" si="12"/>
        <v>0</v>
      </c>
      <c r="R26" s="40">
        <f>S26+V26</f>
        <v>12983</v>
      </c>
      <c r="S26" s="40">
        <f>S28+S29+S30+S31+S32</f>
        <v>12983</v>
      </c>
      <c r="T26" s="40">
        <f t="shared" ref="T26:U26" si="15">T28+T29+T30+T31+T32</f>
        <v>0</v>
      </c>
      <c r="U26" s="40">
        <f t="shared" si="15"/>
        <v>0</v>
      </c>
      <c r="V26" s="40">
        <f t="shared" si="12"/>
        <v>0</v>
      </c>
      <c r="W26" s="8"/>
      <c r="X26" s="8"/>
    </row>
    <row r="27" spans="1:24" s="9" customFormat="1" ht="30.75" hidden="1" customHeight="1" x14ac:dyDescent="0.25">
      <c r="A27" s="54"/>
      <c r="B27" s="56"/>
      <c r="C27" s="67"/>
      <c r="D27" s="68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8"/>
      <c r="X27" s="8"/>
    </row>
    <row r="28" spans="1:24" s="9" customFormat="1" ht="55.5" customHeight="1" x14ac:dyDescent="0.25">
      <c r="A28" s="19" t="s">
        <v>33</v>
      </c>
      <c r="B28" s="25" t="s">
        <v>40</v>
      </c>
      <c r="C28" s="20" t="s">
        <v>11</v>
      </c>
      <c r="D28" s="21">
        <f t="shared" ref="D28:D32" si="16">E28+H28+M28+R28</f>
        <v>68</v>
      </c>
      <c r="E28" s="21">
        <v>17</v>
      </c>
      <c r="F28" s="21">
        <v>17</v>
      </c>
      <c r="G28" s="21">
        <v>0</v>
      </c>
      <c r="H28" s="21">
        <v>17</v>
      </c>
      <c r="I28" s="21">
        <v>17</v>
      </c>
      <c r="J28" s="33">
        <v>0</v>
      </c>
      <c r="K28" s="33">
        <v>0</v>
      </c>
      <c r="L28" s="21">
        <v>0</v>
      </c>
      <c r="M28" s="21">
        <v>17</v>
      </c>
      <c r="N28" s="21">
        <v>17</v>
      </c>
      <c r="O28" s="33">
        <v>0</v>
      </c>
      <c r="P28" s="33">
        <v>0</v>
      </c>
      <c r="Q28" s="21">
        <v>0</v>
      </c>
      <c r="R28" s="21">
        <v>17</v>
      </c>
      <c r="S28" s="21">
        <v>17</v>
      </c>
      <c r="T28" s="33">
        <v>0</v>
      </c>
      <c r="U28" s="33">
        <v>0</v>
      </c>
      <c r="V28" s="21">
        <v>0</v>
      </c>
      <c r="W28" s="8"/>
      <c r="X28" s="8"/>
    </row>
    <row r="29" spans="1:24" s="9" customFormat="1" ht="106.5" customHeight="1" x14ac:dyDescent="0.25">
      <c r="A29" s="19" t="s">
        <v>32</v>
      </c>
      <c r="B29" s="20" t="s">
        <v>19</v>
      </c>
      <c r="C29" s="20" t="s">
        <v>11</v>
      </c>
      <c r="D29" s="21">
        <f t="shared" si="16"/>
        <v>187</v>
      </c>
      <c r="E29" s="21">
        <v>187</v>
      </c>
      <c r="F29" s="21">
        <v>187</v>
      </c>
      <c r="G29" s="21">
        <v>0</v>
      </c>
      <c r="H29" s="21">
        <f>I29+L29</f>
        <v>0</v>
      </c>
      <c r="I29" s="21">
        <v>0</v>
      </c>
      <c r="J29" s="33">
        <v>0</v>
      </c>
      <c r="K29" s="33">
        <v>0</v>
      </c>
      <c r="L29" s="21">
        <v>0</v>
      </c>
      <c r="M29" s="21">
        <f>N29+Q29</f>
        <v>0</v>
      </c>
      <c r="N29" s="21">
        <v>0</v>
      </c>
      <c r="O29" s="33">
        <v>0</v>
      </c>
      <c r="P29" s="33">
        <v>0</v>
      </c>
      <c r="Q29" s="21">
        <v>0</v>
      </c>
      <c r="R29" s="21">
        <f>S29+V29</f>
        <v>0</v>
      </c>
      <c r="S29" s="21">
        <v>0</v>
      </c>
      <c r="T29" s="33">
        <v>0</v>
      </c>
      <c r="U29" s="33">
        <v>0</v>
      </c>
      <c r="V29" s="21">
        <v>0</v>
      </c>
      <c r="W29" s="8"/>
      <c r="X29" s="8"/>
    </row>
    <row r="30" spans="1:24" s="9" customFormat="1" ht="160.5" customHeight="1" x14ac:dyDescent="0.25">
      <c r="A30" s="19" t="s">
        <v>34</v>
      </c>
      <c r="B30" s="39" t="s">
        <v>55</v>
      </c>
      <c r="C30" s="20" t="s">
        <v>11</v>
      </c>
      <c r="D30" s="21">
        <f t="shared" si="16"/>
        <v>883.6</v>
      </c>
      <c r="E30" s="21">
        <v>883.6</v>
      </c>
      <c r="F30" s="21">
        <v>883.6</v>
      </c>
      <c r="G30" s="21">
        <v>0</v>
      </c>
      <c r="H30" s="21">
        <v>0</v>
      </c>
      <c r="I30" s="21">
        <v>0</v>
      </c>
      <c r="J30" s="33">
        <v>0</v>
      </c>
      <c r="K30" s="33">
        <v>0</v>
      </c>
      <c r="L30" s="21">
        <v>0</v>
      </c>
      <c r="M30" s="21">
        <v>0</v>
      </c>
      <c r="N30" s="21">
        <v>0</v>
      </c>
      <c r="O30" s="33">
        <v>0</v>
      </c>
      <c r="P30" s="33">
        <v>0</v>
      </c>
      <c r="Q30" s="21">
        <v>0</v>
      </c>
      <c r="R30" s="21">
        <v>0</v>
      </c>
      <c r="S30" s="21">
        <v>0</v>
      </c>
      <c r="T30" s="33">
        <v>0</v>
      </c>
      <c r="U30" s="33">
        <v>0</v>
      </c>
      <c r="V30" s="21">
        <v>0</v>
      </c>
      <c r="W30" s="8"/>
      <c r="X30" s="8"/>
    </row>
    <row r="31" spans="1:24" s="9" customFormat="1" ht="122.25" customHeight="1" x14ac:dyDescent="0.25">
      <c r="A31" s="19" t="s">
        <v>37</v>
      </c>
      <c r="B31" s="20" t="s">
        <v>55</v>
      </c>
      <c r="C31" s="20" t="s">
        <v>11</v>
      </c>
      <c r="D31" s="21">
        <f t="shared" si="16"/>
        <v>49694.7</v>
      </c>
      <c r="E31" s="21">
        <v>11818.6</v>
      </c>
      <c r="F31" s="21">
        <v>11818.6</v>
      </c>
      <c r="G31" s="21">
        <v>0</v>
      </c>
      <c r="H31" s="21">
        <v>12344.1</v>
      </c>
      <c r="I31" s="21">
        <v>12344.1</v>
      </c>
      <c r="J31" s="33">
        <v>0</v>
      </c>
      <c r="K31" s="33">
        <v>0</v>
      </c>
      <c r="L31" s="21">
        <v>0</v>
      </c>
      <c r="M31" s="21">
        <v>12766</v>
      </c>
      <c r="N31" s="21">
        <v>12766</v>
      </c>
      <c r="O31" s="33">
        <v>0</v>
      </c>
      <c r="P31" s="33">
        <v>0</v>
      </c>
      <c r="Q31" s="21">
        <v>0</v>
      </c>
      <c r="R31" s="21">
        <v>12766</v>
      </c>
      <c r="S31" s="21">
        <v>12766</v>
      </c>
      <c r="T31" s="33">
        <v>0</v>
      </c>
      <c r="U31" s="33">
        <v>0</v>
      </c>
      <c r="V31" s="21">
        <v>0</v>
      </c>
      <c r="W31" s="8"/>
      <c r="X31" s="8"/>
    </row>
    <row r="32" spans="1:24" s="9" customFormat="1" ht="75.75" customHeight="1" x14ac:dyDescent="0.25">
      <c r="A32" s="19" t="s">
        <v>28</v>
      </c>
      <c r="B32" s="20" t="s">
        <v>40</v>
      </c>
      <c r="C32" s="20" t="s">
        <v>11</v>
      </c>
      <c r="D32" s="21">
        <f t="shared" si="16"/>
        <v>1763</v>
      </c>
      <c r="E32" s="21">
        <v>638</v>
      </c>
      <c r="F32" s="21">
        <v>638</v>
      </c>
      <c r="G32" s="21">
        <v>0</v>
      </c>
      <c r="H32" s="21">
        <v>725</v>
      </c>
      <c r="I32" s="21">
        <v>725</v>
      </c>
      <c r="J32" s="33">
        <v>0</v>
      </c>
      <c r="K32" s="33">
        <v>0</v>
      </c>
      <c r="L32" s="21">
        <v>0</v>
      </c>
      <c r="M32" s="21">
        <v>200</v>
      </c>
      <c r="N32" s="21">
        <v>200</v>
      </c>
      <c r="O32" s="33">
        <v>0</v>
      </c>
      <c r="P32" s="33">
        <v>0</v>
      </c>
      <c r="Q32" s="21">
        <v>0</v>
      </c>
      <c r="R32" s="21">
        <v>200</v>
      </c>
      <c r="S32" s="21">
        <v>200</v>
      </c>
      <c r="T32" s="33">
        <v>0</v>
      </c>
      <c r="U32" s="33">
        <v>0</v>
      </c>
      <c r="V32" s="21">
        <v>0</v>
      </c>
      <c r="W32" s="8"/>
      <c r="X32" s="8"/>
    </row>
    <row r="33" spans="1:24" s="10" customFormat="1" ht="51.75" customHeight="1" x14ac:dyDescent="0.25">
      <c r="A33" s="59" t="s">
        <v>15</v>
      </c>
      <c r="B33" s="49" t="s">
        <v>40</v>
      </c>
      <c r="C33" s="18" t="s">
        <v>6</v>
      </c>
      <c r="D33" s="15">
        <f>D34+D35</f>
        <v>453.5</v>
      </c>
      <c r="E33" s="22">
        <f t="shared" ref="E33:V33" si="17">E34+E35</f>
        <v>453.5</v>
      </c>
      <c r="F33" s="15">
        <f t="shared" si="17"/>
        <v>453.5</v>
      </c>
      <c r="G33" s="15">
        <f t="shared" si="17"/>
        <v>0</v>
      </c>
      <c r="H33" s="15">
        <f t="shared" si="17"/>
        <v>0</v>
      </c>
      <c r="I33" s="15">
        <f t="shared" si="17"/>
        <v>0</v>
      </c>
      <c r="J33" s="34">
        <f t="shared" si="17"/>
        <v>0</v>
      </c>
      <c r="K33" s="34">
        <f t="shared" si="17"/>
        <v>0</v>
      </c>
      <c r="L33" s="15">
        <f t="shared" si="17"/>
        <v>0</v>
      </c>
      <c r="M33" s="15">
        <f t="shared" si="17"/>
        <v>0</v>
      </c>
      <c r="N33" s="15">
        <f t="shared" si="17"/>
        <v>0</v>
      </c>
      <c r="O33" s="34">
        <f t="shared" si="17"/>
        <v>0</v>
      </c>
      <c r="P33" s="34">
        <f t="shared" si="17"/>
        <v>0</v>
      </c>
      <c r="Q33" s="15">
        <f t="shared" si="17"/>
        <v>0</v>
      </c>
      <c r="R33" s="15">
        <f t="shared" si="17"/>
        <v>0</v>
      </c>
      <c r="S33" s="15">
        <f t="shared" si="17"/>
        <v>0</v>
      </c>
      <c r="T33" s="34">
        <f t="shared" si="17"/>
        <v>0</v>
      </c>
      <c r="U33" s="34">
        <f t="shared" si="17"/>
        <v>0</v>
      </c>
      <c r="V33" s="15">
        <f t="shared" si="17"/>
        <v>0</v>
      </c>
      <c r="W33" s="8"/>
      <c r="X33" s="8"/>
    </row>
    <row r="34" spans="1:24" s="10" customFormat="1" ht="45.75" customHeight="1" x14ac:dyDescent="0.25">
      <c r="A34" s="65"/>
      <c r="B34" s="61"/>
      <c r="C34" s="18" t="s">
        <v>18</v>
      </c>
      <c r="D34" s="15">
        <f>D36+D37</f>
        <v>373.5</v>
      </c>
      <c r="E34" s="22">
        <f t="shared" ref="E34:V34" si="18">E36+E37</f>
        <v>373.5</v>
      </c>
      <c r="F34" s="15">
        <f t="shared" si="18"/>
        <v>373.5</v>
      </c>
      <c r="G34" s="15">
        <f t="shared" si="18"/>
        <v>0</v>
      </c>
      <c r="H34" s="15">
        <f t="shared" si="18"/>
        <v>0</v>
      </c>
      <c r="I34" s="15">
        <f t="shared" si="18"/>
        <v>0</v>
      </c>
      <c r="J34" s="34">
        <f t="shared" si="18"/>
        <v>0</v>
      </c>
      <c r="K34" s="34">
        <f t="shared" si="18"/>
        <v>0</v>
      </c>
      <c r="L34" s="15">
        <f t="shared" si="18"/>
        <v>0</v>
      </c>
      <c r="M34" s="15">
        <f t="shared" si="18"/>
        <v>0</v>
      </c>
      <c r="N34" s="15">
        <f t="shared" si="18"/>
        <v>0</v>
      </c>
      <c r="O34" s="34">
        <f t="shared" si="18"/>
        <v>0</v>
      </c>
      <c r="P34" s="34">
        <f t="shared" si="18"/>
        <v>0</v>
      </c>
      <c r="Q34" s="15">
        <f t="shared" si="18"/>
        <v>0</v>
      </c>
      <c r="R34" s="15">
        <f t="shared" si="18"/>
        <v>0</v>
      </c>
      <c r="S34" s="15">
        <v>0</v>
      </c>
      <c r="T34" s="34">
        <f t="shared" si="18"/>
        <v>0</v>
      </c>
      <c r="U34" s="34">
        <f t="shared" si="18"/>
        <v>0</v>
      </c>
      <c r="V34" s="15">
        <f t="shared" si="18"/>
        <v>0</v>
      </c>
      <c r="W34" s="8"/>
      <c r="X34" s="8"/>
    </row>
    <row r="35" spans="1:24" s="10" customFormat="1" ht="45.75" customHeight="1" x14ac:dyDescent="0.25">
      <c r="A35" s="64"/>
      <c r="B35" s="62"/>
      <c r="C35" s="18" t="s">
        <v>17</v>
      </c>
      <c r="D35" s="15">
        <f>D38</f>
        <v>80</v>
      </c>
      <c r="E35" s="22">
        <f>E38</f>
        <v>80</v>
      </c>
      <c r="F35" s="15">
        <f t="shared" ref="F35:V35" si="19">F38</f>
        <v>80</v>
      </c>
      <c r="G35" s="15">
        <f t="shared" si="19"/>
        <v>0</v>
      </c>
      <c r="H35" s="15">
        <v>0</v>
      </c>
      <c r="I35" s="15">
        <f t="shared" si="19"/>
        <v>0</v>
      </c>
      <c r="J35" s="34">
        <f t="shared" si="19"/>
        <v>0</v>
      </c>
      <c r="K35" s="34">
        <f t="shared" si="19"/>
        <v>0</v>
      </c>
      <c r="L35" s="15">
        <f t="shared" si="19"/>
        <v>0</v>
      </c>
      <c r="M35" s="15">
        <f t="shared" si="19"/>
        <v>0</v>
      </c>
      <c r="N35" s="15">
        <f t="shared" si="19"/>
        <v>0</v>
      </c>
      <c r="O35" s="34">
        <f t="shared" si="19"/>
        <v>0</v>
      </c>
      <c r="P35" s="34">
        <f t="shared" si="19"/>
        <v>0</v>
      </c>
      <c r="Q35" s="15">
        <f t="shared" si="19"/>
        <v>0</v>
      </c>
      <c r="R35" s="15">
        <v>0</v>
      </c>
      <c r="S35" s="15">
        <v>0</v>
      </c>
      <c r="T35" s="34">
        <f t="shared" si="19"/>
        <v>0</v>
      </c>
      <c r="U35" s="34">
        <f t="shared" si="19"/>
        <v>0</v>
      </c>
      <c r="V35" s="15">
        <f t="shared" si="19"/>
        <v>0</v>
      </c>
      <c r="W35" s="8"/>
      <c r="X35" s="8"/>
    </row>
    <row r="36" spans="1:24" s="10" customFormat="1" ht="60.75" customHeight="1" x14ac:dyDescent="0.25">
      <c r="A36" s="6" t="s">
        <v>29</v>
      </c>
      <c r="B36" s="17" t="s">
        <v>18</v>
      </c>
      <c r="C36" s="17" t="s">
        <v>18</v>
      </c>
      <c r="D36" s="16">
        <v>23</v>
      </c>
      <c r="E36" s="16">
        <v>23</v>
      </c>
      <c r="F36" s="16">
        <v>23</v>
      </c>
      <c r="G36" s="16">
        <v>0</v>
      </c>
      <c r="H36" s="16">
        <v>0</v>
      </c>
      <c r="I36" s="16">
        <v>0</v>
      </c>
      <c r="J36" s="35">
        <v>0</v>
      </c>
      <c r="K36" s="35">
        <v>0</v>
      </c>
      <c r="L36" s="16">
        <v>0</v>
      </c>
      <c r="M36" s="16">
        <v>0</v>
      </c>
      <c r="N36" s="16">
        <v>0</v>
      </c>
      <c r="O36" s="35">
        <v>0</v>
      </c>
      <c r="P36" s="35">
        <v>0</v>
      </c>
      <c r="Q36" s="16">
        <v>0</v>
      </c>
      <c r="R36" s="16">
        <v>0</v>
      </c>
      <c r="S36" s="16">
        <v>0</v>
      </c>
      <c r="T36" s="35">
        <v>0</v>
      </c>
      <c r="U36" s="35">
        <v>0</v>
      </c>
      <c r="V36" s="16">
        <v>0</v>
      </c>
      <c r="W36" s="8"/>
      <c r="X36" s="8"/>
    </row>
    <row r="37" spans="1:24" s="10" customFormat="1" ht="58.5" customHeight="1" x14ac:dyDescent="0.25">
      <c r="A37" s="63" t="s">
        <v>30</v>
      </c>
      <c r="B37" s="17" t="s">
        <v>18</v>
      </c>
      <c r="C37" s="17" t="s">
        <v>18</v>
      </c>
      <c r="D37" s="16">
        <f t="shared" ref="D37:D43" si="20">E37+H37+M37+R37</f>
        <v>350.5</v>
      </c>
      <c r="E37" s="16">
        <f>F37+G37</f>
        <v>350.5</v>
      </c>
      <c r="F37" s="16">
        <v>350.5</v>
      </c>
      <c r="G37" s="16">
        <v>0</v>
      </c>
      <c r="H37" s="16">
        <v>0</v>
      </c>
      <c r="I37" s="16">
        <v>0</v>
      </c>
      <c r="J37" s="35">
        <v>0</v>
      </c>
      <c r="K37" s="35">
        <v>0</v>
      </c>
      <c r="L37" s="16">
        <v>0</v>
      </c>
      <c r="M37" s="16">
        <v>0</v>
      </c>
      <c r="N37" s="16">
        <v>0</v>
      </c>
      <c r="O37" s="35">
        <v>0</v>
      </c>
      <c r="P37" s="35">
        <v>0</v>
      </c>
      <c r="Q37" s="16">
        <v>0</v>
      </c>
      <c r="R37" s="16">
        <v>0</v>
      </c>
      <c r="S37" s="16">
        <v>0</v>
      </c>
      <c r="T37" s="35">
        <v>0</v>
      </c>
      <c r="U37" s="35">
        <v>0</v>
      </c>
      <c r="V37" s="16">
        <v>0</v>
      </c>
      <c r="W37" s="8"/>
      <c r="X37" s="8"/>
    </row>
    <row r="38" spans="1:24" s="10" customFormat="1" ht="59.25" customHeight="1" x14ac:dyDescent="0.25">
      <c r="A38" s="64"/>
      <c r="B38" s="17" t="s">
        <v>17</v>
      </c>
      <c r="C38" s="17" t="s">
        <v>17</v>
      </c>
      <c r="D38" s="16">
        <f t="shared" si="20"/>
        <v>80</v>
      </c>
      <c r="E38" s="16">
        <v>80</v>
      </c>
      <c r="F38" s="16">
        <v>80</v>
      </c>
      <c r="G38" s="16">
        <v>0</v>
      </c>
      <c r="H38" s="16">
        <v>0</v>
      </c>
      <c r="I38" s="16">
        <v>0</v>
      </c>
      <c r="J38" s="35">
        <v>0</v>
      </c>
      <c r="K38" s="35">
        <v>0</v>
      </c>
      <c r="L38" s="16">
        <v>0</v>
      </c>
      <c r="M38" s="16">
        <v>0</v>
      </c>
      <c r="N38" s="16">
        <v>0</v>
      </c>
      <c r="O38" s="35">
        <v>0</v>
      </c>
      <c r="P38" s="35">
        <v>0</v>
      </c>
      <c r="Q38" s="16">
        <v>0</v>
      </c>
      <c r="R38" s="16">
        <v>0</v>
      </c>
      <c r="S38" s="16">
        <v>0</v>
      </c>
      <c r="T38" s="35">
        <v>0</v>
      </c>
      <c r="U38" s="35">
        <v>0</v>
      </c>
      <c r="V38" s="16">
        <v>0</v>
      </c>
      <c r="W38" s="8"/>
      <c r="X38" s="8"/>
    </row>
    <row r="39" spans="1:24" s="10" customFormat="1" ht="51.75" customHeight="1" x14ac:dyDescent="0.25">
      <c r="A39" s="59" t="s">
        <v>16</v>
      </c>
      <c r="B39" s="49" t="s">
        <v>40</v>
      </c>
      <c r="C39" s="18" t="s">
        <v>6</v>
      </c>
      <c r="D39" s="15">
        <f t="shared" si="20"/>
        <v>24627.200000000001</v>
      </c>
      <c r="E39" s="15">
        <f>F39+G39</f>
        <v>15220</v>
      </c>
      <c r="F39" s="15">
        <f>F40+F41</f>
        <v>15220</v>
      </c>
      <c r="G39" s="15">
        <f t="shared" ref="G39:V39" si="21">G40+G41</f>
        <v>0</v>
      </c>
      <c r="H39" s="15">
        <f>I39</f>
        <v>9207.2000000000007</v>
      </c>
      <c r="I39" s="15">
        <f>I40+I41</f>
        <v>9207.2000000000007</v>
      </c>
      <c r="J39" s="34">
        <f t="shared" ref="J39:K39" si="22">J40+J41</f>
        <v>0</v>
      </c>
      <c r="K39" s="34">
        <f t="shared" si="22"/>
        <v>0</v>
      </c>
      <c r="L39" s="15">
        <f t="shared" si="21"/>
        <v>0</v>
      </c>
      <c r="M39" s="15">
        <f>N39+Q39</f>
        <v>100</v>
      </c>
      <c r="N39" s="15">
        <f>N40+N41</f>
        <v>100</v>
      </c>
      <c r="O39" s="34">
        <f t="shared" ref="O39:P39" si="23">O40+O41</f>
        <v>0</v>
      </c>
      <c r="P39" s="34">
        <f t="shared" si="23"/>
        <v>0</v>
      </c>
      <c r="Q39" s="15">
        <f t="shared" si="21"/>
        <v>0</v>
      </c>
      <c r="R39" s="15">
        <f>S39+V39</f>
        <v>100</v>
      </c>
      <c r="S39" s="15">
        <f>S40+S41</f>
        <v>100</v>
      </c>
      <c r="T39" s="34">
        <f t="shared" ref="T39:U39" si="24">T40+T41</f>
        <v>0</v>
      </c>
      <c r="U39" s="34">
        <f t="shared" si="24"/>
        <v>0</v>
      </c>
      <c r="V39" s="15">
        <f t="shared" si="21"/>
        <v>0</v>
      </c>
      <c r="W39" s="8"/>
      <c r="X39" s="8"/>
    </row>
    <row r="40" spans="1:24" s="10" customFormat="1" ht="36" customHeight="1" x14ac:dyDescent="0.25">
      <c r="A40" s="60"/>
      <c r="B40" s="61"/>
      <c r="C40" s="18" t="s">
        <v>14</v>
      </c>
      <c r="D40" s="16">
        <f t="shared" si="20"/>
        <v>620</v>
      </c>
      <c r="E40" s="16">
        <f>F40+G40</f>
        <v>220</v>
      </c>
      <c r="F40" s="16">
        <f t="shared" ref="F40:V41" si="25">F42</f>
        <v>220</v>
      </c>
      <c r="G40" s="16">
        <f t="shared" si="25"/>
        <v>0</v>
      </c>
      <c r="H40" s="16">
        <f>I40+L40</f>
        <v>200</v>
      </c>
      <c r="I40" s="16">
        <f t="shared" si="25"/>
        <v>200</v>
      </c>
      <c r="J40" s="35">
        <f t="shared" si="25"/>
        <v>0</v>
      </c>
      <c r="K40" s="35">
        <v>0</v>
      </c>
      <c r="L40" s="16">
        <f t="shared" si="25"/>
        <v>0</v>
      </c>
      <c r="M40" s="16">
        <f>N40+Q40</f>
        <v>100</v>
      </c>
      <c r="N40" s="16">
        <f t="shared" si="25"/>
        <v>100</v>
      </c>
      <c r="O40" s="35">
        <f t="shared" si="25"/>
        <v>0</v>
      </c>
      <c r="P40" s="35">
        <f t="shared" si="25"/>
        <v>0</v>
      </c>
      <c r="Q40" s="16">
        <f t="shared" si="25"/>
        <v>0</v>
      </c>
      <c r="R40" s="16">
        <f>S40+V40</f>
        <v>100</v>
      </c>
      <c r="S40" s="16">
        <f t="shared" si="25"/>
        <v>100</v>
      </c>
      <c r="T40" s="35">
        <f t="shared" si="25"/>
        <v>0</v>
      </c>
      <c r="U40" s="35">
        <f t="shared" si="25"/>
        <v>0</v>
      </c>
      <c r="V40" s="16">
        <f t="shared" si="25"/>
        <v>0</v>
      </c>
      <c r="W40" s="8"/>
      <c r="X40" s="8"/>
    </row>
    <row r="41" spans="1:24" s="10" customFormat="1" ht="47.25" customHeight="1" x14ac:dyDescent="0.25">
      <c r="A41" s="60"/>
      <c r="B41" s="62"/>
      <c r="C41" s="23" t="s">
        <v>17</v>
      </c>
      <c r="D41" s="16">
        <f t="shared" si="20"/>
        <v>24007.200000000001</v>
      </c>
      <c r="E41" s="16">
        <f>F41+G41</f>
        <v>15000</v>
      </c>
      <c r="F41" s="16">
        <f t="shared" ref="F41:V41" si="26">F43</f>
        <v>15000</v>
      </c>
      <c r="G41" s="16">
        <f t="shared" si="26"/>
        <v>0</v>
      </c>
      <c r="H41" s="16">
        <f>I41+L41</f>
        <v>9007.2000000000007</v>
      </c>
      <c r="I41" s="16">
        <f t="shared" si="26"/>
        <v>9007.2000000000007</v>
      </c>
      <c r="J41" s="35">
        <f t="shared" si="25"/>
        <v>0</v>
      </c>
      <c r="K41" s="35">
        <f t="shared" si="25"/>
        <v>0</v>
      </c>
      <c r="L41" s="16">
        <f t="shared" si="26"/>
        <v>0</v>
      </c>
      <c r="M41" s="16">
        <f>N41+Q41</f>
        <v>0</v>
      </c>
      <c r="N41" s="16">
        <f t="shared" si="26"/>
        <v>0</v>
      </c>
      <c r="O41" s="35">
        <f t="shared" si="25"/>
        <v>0</v>
      </c>
      <c r="P41" s="35">
        <f t="shared" si="25"/>
        <v>0</v>
      </c>
      <c r="Q41" s="16">
        <f t="shared" si="26"/>
        <v>0</v>
      </c>
      <c r="R41" s="16">
        <f>S41+V41</f>
        <v>0</v>
      </c>
      <c r="S41" s="16">
        <f t="shared" si="26"/>
        <v>0</v>
      </c>
      <c r="T41" s="35">
        <f t="shared" si="25"/>
        <v>0</v>
      </c>
      <c r="U41" s="35">
        <f t="shared" si="25"/>
        <v>0</v>
      </c>
      <c r="V41" s="16">
        <f t="shared" si="26"/>
        <v>0</v>
      </c>
      <c r="W41" s="8"/>
      <c r="X41" s="8"/>
    </row>
    <row r="42" spans="1:24" s="10" customFormat="1" ht="93.75" customHeight="1" x14ac:dyDescent="0.25">
      <c r="A42" s="6" t="s">
        <v>31</v>
      </c>
      <c r="B42" s="17" t="s">
        <v>40</v>
      </c>
      <c r="C42" s="17" t="s">
        <v>14</v>
      </c>
      <c r="D42" s="16">
        <f t="shared" si="20"/>
        <v>620</v>
      </c>
      <c r="E42" s="16">
        <f>F42+G42</f>
        <v>220</v>
      </c>
      <c r="F42" s="16">
        <v>220</v>
      </c>
      <c r="G42" s="16">
        <v>0</v>
      </c>
      <c r="H42" s="16">
        <f>I42+L42</f>
        <v>200</v>
      </c>
      <c r="I42" s="16">
        <v>200</v>
      </c>
      <c r="J42" s="35">
        <v>0</v>
      </c>
      <c r="K42" s="35">
        <v>0</v>
      </c>
      <c r="L42" s="16">
        <v>0</v>
      </c>
      <c r="M42" s="16">
        <f>N42+Q42</f>
        <v>100</v>
      </c>
      <c r="N42" s="16">
        <v>100</v>
      </c>
      <c r="O42" s="35">
        <v>0</v>
      </c>
      <c r="P42" s="35">
        <v>0</v>
      </c>
      <c r="Q42" s="16">
        <v>0</v>
      </c>
      <c r="R42" s="16">
        <f>S42+V42</f>
        <v>100</v>
      </c>
      <c r="S42" s="16">
        <v>100</v>
      </c>
      <c r="T42" s="35">
        <v>0</v>
      </c>
      <c r="U42" s="35">
        <v>0</v>
      </c>
      <c r="V42" s="16">
        <v>0</v>
      </c>
      <c r="W42" s="8"/>
      <c r="X42" s="8"/>
    </row>
    <row r="43" spans="1:24" s="10" customFormat="1" ht="98.25" customHeight="1" x14ac:dyDescent="0.25">
      <c r="A43" s="6" t="s">
        <v>35</v>
      </c>
      <c r="B43" s="17" t="s">
        <v>17</v>
      </c>
      <c r="C43" s="17" t="s">
        <v>17</v>
      </c>
      <c r="D43" s="16">
        <f t="shared" si="20"/>
        <v>24007.200000000001</v>
      </c>
      <c r="E43" s="16">
        <f>F43+G43</f>
        <v>15000</v>
      </c>
      <c r="F43" s="16">
        <v>15000</v>
      </c>
      <c r="G43" s="16">
        <v>0</v>
      </c>
      <c r="H43" s="16">
        <v>9007.2000000000007</v>
      </c>
      <c r="I43" s="16">
        <v>9007.2000000000007</v>
      </c>
      <c r="J43" s="35">
        <v>0</v>
      </c>
      <c r="K43" s="35">
        <v>0</v>
      </c>
      <c r="L43" s="16">
        <v>0</v>
      </c>
      <c r="M43" s="16">
        <f>N43+Q43</f>
        <v>0</v>
      </c>
      <c r="N43" s="16">
        <v>0</v>
      </c>
      <c r="O43" s="35">
        <v>0</v>
      </c>
      <c r="P43" s="35">
        <v>0</v>
      </c>
      <c r="Q43" s="16">
        <v>0</v>
      </c>
      <c r="R43" s="16">
        <f>S43+V43</f>
        <v>0</v>
      </c>
      <c r="S43" s="16">
        <v>0</v>
      </c>
      <c r="T43" s="35">
        <v>0</v>
      </c>
      <c r="U43" s="35">
        <v>0</v>
      </c>
      <c r="V43" s="16">
        <v>0</v>
      </c>
      <c r="W43" s="8"/>
      <c r="X43" s="8"/>
    </row>
    <row r="44" spans="1:24" s="10" customFormat="1" ht="95.25" customHeight="1" x14ac:dyDescent="0.25">
      <c r="A44" s="30" t="s">
        <v>43</v>
      </c>
      <c r="B44" s="32" t="s">
        <v>19</v>
      </c>
      <c r="C44" s="37" t="s">
        <v>1</v>
      </c>
      <c r="D44" s="34">
        <f>D45+D46+D47+D48</f>
        <v>31777.5</v>
      </c>
      <c r="E44" s="34">
        <f t="shared" ref="E44:V44" si="27">E45+E46+E47+E48</f>
        <v>0</v>
      </c>
      <c r="F44" s="34">
        <f t="shared" si="27"/>
        <v>0</v>
      </c>
      <c r="G44" s="34">
        <f t="shared" si="27"/>
        <v>0</v>
      </c>
      <c r="H44" s="34">
        <f t="shared" si="27"/>
        <v>10067.5</v>
      </c>
      <c r="I44" s="34">
        <f t="shared" si="27"/>
        <v>305</v>
      </c>
      <c r="J44" s="34">
        <f t="shared" si="27"/>
        <v>9412.5</v>
      </c>
      <c r="K44" s="34">
        <f t="shared" si="27"/>
        <v>350</v>
      </c>
      <c r="L44" s="34">
        <f t="shared" si="27"/>
        <v>0</v>
      </c>
      <c r="M44" s="34">
        <f t="shared" si="27"/>
        <v>10955</v>
      </c>
      <c r="N44" s="34">
        <f t="shared" si="27"/>
        <v>305</v>
      </c>
      <c r="O44" s="34">
        <f t="shared" si="27"/>
        <v>10300</v>
      </c>
      <c r="P44" s="34">
        <f t="shared" si="27"/>
        <v>350</v>
      </c>
      <c r="Q44" s="34">
        <f t="shared" si="27"/>
        <v>0</v>
      </c>
      <c r="R44" s="34">
        <f>S44+T44+U44+V44</f>
        <v>10755</v>
      </c>
      <c r="S44" s="34">
        <f t="shared" si="27"/>
        <v>305</v>
      </c>
      <c r="T44" s="34">
        <f t="shared" si="27"/>
        <v>10100</v>
      </c>
      <c r="U44" s="34">
        <f t="shared" si="27"/>
        <v>350</v>
      </c>
      <c r="V44" s="34">
        <f t="shared" si="27"/>
        <v>0</v>
      </c>
      <c r="W44" s="8"/>
      <c r="X44" s="8"/>
    </row>
    <row r="45" spans="1:24" s="10" customFormat="1" ht="105" customHeight="1" x14ac:dyDescent="0.25">
      <c r="A45" s="6" t="s">
        <v>51</v>
      </c>
      <c r="B45" s="32" t="s">
        <v>49</v>
      </c>
      <c r="C45" s="31" t="s">
        <v>14</v>
      </c>
      <c r="D45" s="35">
        <f t="shared" ref="D45" si="28">E45+H45+M45+R45</f>
        <v>45</v>
      </c>
      <c r="E45" s="35">
        <f>F45+G45</f>
        <v>0</v>
      </c>
      <c r="F45" s="35">
        <v>0</v>
      </c>
      <c r="G45" s="35">
        <v>0</v>
      </c>
      <c r="H45" s="35">
        <f>I45+L45</f>
        <v>15</v>
      </c>
      <c r="I45" s="35">
        <v>15</v>
      </c>
      <c r="J45" s="35">
        <v>0</v>
      </c>
      <c r="K45" s="35">
        <v>0</v>
      </c>
      <c r="L45" s="35">
        <v>0</v>
      </c>
      <c r="M45" s="35">
        <f>N45+Q45</f>
        <v>15</v>
      </c>
      <c r="N45" s="35">
        <v>15</v>
      </c>
      <c r="O45" s="35">
        <v>0</v>
      </c>
      <c r="P45" s="35">
        <v>0</v>
      </c>
      <c r="Q45" s="35">
        <v>0</v>
      </c>
      <c r="R45" s="35">
        <f>S45+V45</f>
        <v>15</v>
      </c>
      <c r="S45" s="35">
        <v>15</v>
      </c>
      <c r="T45" s="35">
        <v>0</v>
      </c>
      <c r="U45" s="35">
        <v>0</v>
      </c>
      <c r="V45" s="35">
        <v>0</v>
      </c>
      <c r="W45" s="8"/>
      <c r="X45" s="8"/>
    </row>
    <row r="46" spans="1:24" s="10" customFormat="1" ht="105" customHeight="1" x14ac:dyDescent="0.25">
      <c r="A46" s="6" t="s">
        <v>46</v>
      </c>
      <c r="B46" s="32" t="s">
        <v>49</v>
      </c>
      <c r="C46" s="36" t="s">
        <v>14</v>
      </c>
      <c r="D46" s="35">
        <f t="shared" ref="D46:D47" si="29">E46+H46+M46+R46</f>
        <v>450</v>
      </c>
      <c r="E46" s="35">
        <f t="shared" ref="E46:E48" si="30">F46+G46</f>
        <v>0</v>
      </c>
      <c r="F46" s="35">
        <v>0</v>
      </c>
      <c r="G46" s="35">
        <v>0</v>
      </c>
      <c r="H46" s="35">
        <f t="shared" ref="H46:H47" si="31">I46+L46</f>
        <v>150</v>
      </c>
      <c r="I46" s="35">
        <v>150</v>
      </c>
      <c r="J46" s="35">
        <v>0</v>
      </c>
      <c r="K46" s="35">
        <v>0</v>
      </c>
      <c r="L46" s="35">
        <v>0</v>
      </c>
      <c r="M46" s="35">
        <f t="shared" ref="M46:M47" si="32">N46+Q46</f>
        <v>150</v>
      </c>
      <c r="N46" s="35">
        <v>150</v>
      </c>
      <c r="O46" s="35">
        <v>0</v>
      </c>
      <c r="P46" s="35">
        <v>0</v>
      </c>
      <c r="Q46" s="35">
        <v>0</v>
      </c>
      <c r="R46" s="35">
        <f t="shared" ref="R46:R47" si="33">S46+V46</f>
        <v>150</v>
      </c>
      <c r="S46" s="35">
        <v>150</v>
      </c>
      <c r="T46" s="35">
        <v>0</v>
      </c>
      <c r="U46" s="35">
        <v>0</v>
      </c>
      <c r="V46" s="35">
        <v>0</v>
      </c>
      <c r="W46" s="8"/>
      <c r="X46" s="8"/>
    </row>
    <row r="47" spans="1:24" s="10" customFormat="1" ht="112.5" customHeight="1" x14ac:dyDescent="0.25">
      <c r="A47" s="6" t="s">
        <v>47</v>
      </c>
      <c r="B47" s="32" t="s">
        <v>49</v>
      </c>
      <c r="C47" s="36" t="s">
        <v>14</v>
      </c>
      <c r="D47" s="35">
        <f t="shared" si="29"/>
        <v>420</v>
      </c>
      <c r="E47" s="35">
        <f t="shared" si="30"/>
        <v>0</v>
      </c>
      <c r="F47" s="35">
        <v>0</v>
      </c>
      <c r="G47" s="35">
        <v>0</v>
      </c>
      <c r="H47" s="35">
        <f t="shared" si="31"/>
        <v>140</v>
      </c>
      <c r="I47" s="35">
        <v>140</v>
      </c>
      <c r="J47" s="35">
        <v>0</v>
      </c>
      <c r="K47" s="35">
        <v>0</v>
      </c>
      <c r="L47" s="35">
        <v>0</v>
      </c>
      <c r="M47" s="35">
        <f t="shared" si="32"/>
        <v>140</v>
      </c>
      <c r="N47" s="35">
        <v>140</v>
      </c>
      <c r="O47" s="35">
        <v>0</v>
      </c>
      <c r="P47" s="35">
        <v>0</v>
      </c>
      <c r="Q47" s="35">
        <v>0</v>
      </c>
      <c r="R47" s="35">
        <f t="shared" si="33"/>
        <v>140</v>
      </c>
      <c r="S47" s="35">
        <v>140</v>
      </c>
      <c r="T47" s="35">
        <v>0</v>
      </c>
      <c r="U47" s="35">
        <v>0</v>
      </c>
      <c r="V47" s="35">
        <v>0</v>
      </c>
      <c r="W47" s="8"/>
      <c r="X47" s="8"/>
    </row>
    <row r="48" spans="1:24" s="10" customFormat="1" ht="120.75" customHeight="1" x14ac:dyDescent="0.25">
      <c r="A48" s="6" t="s">
        <v>48</v>
      </c>
      <c r="B48" s="32" t="s">
        <v>49</v>
      </c>
      <c r="C48" s="36" t="s">
        <v>14</v>
      </c>
      <c r="D48" s="35">
        <f>H48+M48+R48</f>
        <v>30862.5</v>
      </c>
      <c r="E48" s="35">
        <f t="shared" si="30"/>
        <v>0</v>
      </c>
      <c r="F48" s="35">
        <v>0</v>
      </c>
      <c r="G48" s="35">
        <v>0</v>
      </c>
      <c r="H48" s="35">
        <f>I48+J48+K48+L48</f>
        <v>9762.5</v>
      </c>
      <c r="I48" s="35">
        <v>0</v>
      </c>
      <c r="J48" s="35">
        <v>9412.5</v>
      </c>
      <c r="K48" s="35">
        <v>350</v>
      </c>
      <c r="L48" s="35">
        <v>0</v>
      </c>
      <c r="M48" s="35">
        <f>N48+O48+P48+Q48</f>
        <v>10650</v>
      </c>
      <c r="N48" s="35">
        <v>0</v>
      </c>
      <c r="O48" s="35">
        <v>10300</v>
      </c>
      <c r="P48" s="35">
        <v>350</v>
      </c>
      <c r="Q48" s="35">
        <v>0</v>
      </c>
      <c r="R48" s="35">
        <f>S48+T48+U48+V48</f>
        <v>10450</v>
      </c>
      <c r="S48" s="35">
        <v>0</v>
      </c>
      <c r="T48" s="35">
        <v>10100</v>
      </c>
      <c r="U48" s="35">
        <v>350</v>
      </c>
      <c r="V48" s="35">
        <v>0</v>
      </c>
      <c r="W48" s="8"/>
      <c r="X48" s="8"/>
    </row>
    <row r="49" spans="22:24" ht="48" customHeight="1" x14ac:dyDescent="0.25">
      <c r="V49" s="38" t="s">
        <v>53</v>
      </c>
      <c r="X49" s="7"/>
    </row>
  </sheetData>
  <mergeCells count="120">
    <mergeCell ref="Q5:V5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Q12:Q13"/>
    <mergeCell ref="R12:R13"/>
    <mergeCell ref="S12:S13"/>
    <mergeCell ref="A6:V7"/>
    <mergeCell ref="V12:V13"/>
    <mergeCell ref="A12:A17"/>
    <mergeCell ref="A8:A10"/>
    <mergeCell ref="B8:B10"/>
    <mergeCell ref="C8:C10"/>
    <mergeCell ref="D8:V8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  <mergeCell ref="H12:H13"/>
    <mergeCell ref="I12:I13"/>
    <mergeCell ref="G12:G13"/>
    <mergeCell ref="G18:G19"/>
    <mergeCell ref="H18:H19"/>
    <mergeCell ref="N26:N27"/>
    <mergeCell ref="H26:H27"/>
    <mergeCell ref="I26:I27"/>
    <mergeCell ref="L26:L27"/>
    <mergeCell ref="M26:M27"/>
    <mergeCell ref="F24:F25"/>
    <mergeCell ref="G24:G25"/>
    <mergeCell ref="I18:I19"/>
    <mergeCell ref="L18:L19"/>
    <mergeCell ref="A4:V4"/>
    <mergeCell ref="C26:C27"/>
    <mergeCell ref="D26:D27"/>
    <mergeCell ref="E26:E27"/>
    <mergeCell ref="F26:F27"/>
    <mergeCell ref="G26:G27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S26:S27"/>
    <mergeCell ref="V26:V27"/>
    <mergeCell ref="D24:D25"/>
    <mergeCell ref="E24:E25"/>
    <mergeCell ref="F18:F19"/>
    <mergeCell ref="Q26:Q27"/>
    <mergeCell ref="R26:R27"/>
    <mergeCell ref="D18:D19"/>
    <mergeCell ref="E18:E19"/>
    <mergeCell ref="A18:A19"/>
    <mergeCell ref="B18:B19"/>
    <mergeCell ref="C18:C19"/>
    <mergeCell ref="A24:A27"/>
    <mergeCell ref="B24:B27"/>
    <mergeCell ref="C24:C25"/>
    <mergeCell ref="A39:A41"/>
    <mergeCell ref="B39:B41"/>
    <mergeCell ref="A37:A38"/>
    <mergeCell ref="A33:A35"/>
    <mergeCell ref="B33:B35"/>
    <mergeCell ref="O24:O25"/>
    <mergeCell ref="P24:P25"/>
    <mergeCell ref="T24:T25"/>
    <mergeCell ref="V18:V19"/>
    <mergeCell ref="M18:M19"/>
    <mergeCell ref="N18:N19"/>
    <mergeCell ref="Q18:Q19"/>
    <mergeCell ref="R18:R19"/>
    <mergeCell ref="S18:S19"/>
    <mergeCell ref="U26:U27"/>
    <mergeCell ref="J26:J27"/>
    <mergeCell ref="K26:K27"/>
    <mergeCell ref="O26:O27"/>
    <mergeCell ref="P26:P27"/>
    <mergeCell ref="T26:T27"/>
    <mergeCell ref="U24:U25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U12:U13"/>
    <mergeCell ref="T14:T15"/>
    <mergeCell ref="U14:U15"/>
    <mergeCell ref="J18:J19"/>
    <mergeCell ref="K18:K19"/>
    <mergeCell ref="O18:O19"/>
    <mergeCell ref="J24:J25"/>
    <mergeCell ref="K24:K25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5" orientation="landscape" r:id="rId1"/>
  <ignoredErrors>
    <ignoredError sqref="E40:E41 H39:H41 M39:M41 R39:R41 D35 H26 M26 R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2015-07-31T11:34:07Z</dcterms:modified>
</cp:coreProperties>
</file>