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/>
  </bookViews>
  <sheets>
    <sheet name="2024 год" sheetId="2" r:id="rId1"/>
    <sheet name="2025-2026 г.г" sheetId="3" r:id="rId2"/>
  </sheets>
  <definedNames>
    <definedName name="_xlnm.Print_Titles" localSheetId="0">'2024 год'!$13:$13</definedName>
    <definedName name="_xlnm.Print_Titles" localSheetId="1">'2025-2026 г.г'!$15:$15</definedName>
    <definedName name="_xlnm.Print_Area" localSheetId="0">'2024 год'!$A$1:$L$34</definedName>
    <definedName name="_xlnm.Print_Area" localSheetId="1">'2025-2026 г.г'!$A$1:$K$36</definedName>
  </definedNames>
  <calcPr calcId="145621"/>
</workbook>
</file>

<file path=xl/calcChain.xml><?xml version="1.0" encoding="utf-8"?>
<calcChain xmlns="http://schemas.openxmlformats.org/spreadsheetml/2006/main">
  <c r="K34" i="2" l="1"/>
  <c r="K29" i="2" l="1"/>
  <c r="K44" i="3" l="1"/>
  <c r="K43" i="3" s="1"/>
  <c r="J44" i="3"/>
  <c r="J43" i="3"/>
  <c r="L40" i="3"/>
  <c r="K40" i="3"/>
  <c r="K39" i="3" s="1"/>
  <c r="J40" i="3"/>
  <c r="J39" i="3" s="1"/>
  <c r="J38" i="3" s="1"/>
  <c r="J37" i="3" s="1"/>
  <c r="L38" i="3"/>
  <c r="K38" i="3"/>
  <c r="K37" i="3" s="1"/>
  <c r="L37" i="3"/>
  <c r="L36" i="3"/>
  <c r="L35" i="3"/>
  <c r="K35" i="3"/>
  <c r="K34" i="3" s="1"/>
  <c r="K33" i="3" s="1"/>
  <c r="J35" i="3"/>
  <c r="J34" i="3" s="1"/>
  <c r="J33" i="3" s="1"/>
  <c r="L34" i="3"/>
  <c r="L31" i="3" s="1"/>
  <c r="L28" i="3" s="1"/>
  <c r="L16" i="3" s="1"/>
  <c r="L33" i="3"/>
  <c r="K31" i="3"/>
  <c r="K30" i="3" s="1"/>
  <c r="K29" i="3" s="1"/>
  <c r="J31" i="3"/>
  <c r="J30" i="3" s="1"/>
  <c r="J29" i="3" s="1"/>
  <c r="K26" i="3"/>
  <c r="J26" i="3"/>
  <c r="K24" i="3"/>
  <c r="J24" i="3"/>
  <c r="K20" i="3"/>
  <c r="J20" i="3"/>
  <c r="K18" i="3"/>
  <c r="J18" i="3"/>
  <c r="M38" i="3" l="1"/>
  <c r="K17" i="3"/>
  <c r="K23" i="3"/>
  <c r="J17" i="3"/>
  <c r="J23" i="3"/>
  <c r="K28" i="3"/>
  <c r="J28" i="3"/>
  <c r="J22" i="3"/>
  <c r="K22" i="3"/>
  <c r="L30" i="2"/>
  <c r="K16" i="3" l="1"/>
  <c r="J16" i="3"/>
  <c r="J18" i="2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21" i="2"/>
  <c r="K18" i="2"/>
  <c r="K16" i="2"/>
  <c r="K20" i="2" l="1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L35" i="2"/>
  <c r="J14" i="2"/>
  <c r="L14" i="2" s="1"/>
  <c r="L26" i="2"/>
</calcChain>
</file>

<file path=xl/sharedStrings.xml><?xml version="1.0" encoding="utf-8"?>
<sst xmlns="http://schemas.openxmlformats.org/spreadsheetml/2006/main" count="157" uniqueCount="54">
  <si>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</si>
  <si>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</si>
  <si>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</si>
  <si>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</si>
  <si>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</si>
  <si>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</si>
  <si>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</si>
  <si>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</si>
  <si>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</si>
  <si>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</si>
  <si>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</si>
  <si>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</si>
  <si>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</si>
  <si>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</si>
  <si>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</si>
  <si>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</si>
  <si>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</si>
  <si>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</si>
  <si>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</si>
  <si>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</si>
  <si>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</si>
  <si>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</si>
  <si>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</si>
  <si>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</si>
  <si>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</si>
  <si>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</si>
  <si>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</si>
  <si>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</si>
  <si>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</si>
  <si>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</si>
  <si>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</si>
  <si>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</si>
  <si>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</si>
  <si>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</si>
  <si>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</si>
  <si>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</si>
  <si>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</si>
  <si>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</si>
  <si>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</si>
  <si>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</si>
  <si>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Приложение 6</t>
  </si>
  <si>
    <t>к  решению Совета муниципального района "Печора"</t>
  </si>
  <si>
    <t>БЮДЖЕТА МУНИЦИПАЛЬНОГО ОБРАЗОВАНИЯ МУНИЦИПАЛЬНОГО РАЙОНА "ПЕЧОРА"</t>
  </si>
  <si>
    <t>Сумма (тыс. рублей)</t>
  </si>
  <si>
    <t>2025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</si>
  <si>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</si>
  <si>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</si>
  <si>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</si>
  <si>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2026 год</t>
  </si>
  <si>
    <t xml:space="preserve"> НА ПЛАНОВЫЙ ПЕРИОД 2025 И 2026 ГОДОВ</t>
  </si>
  <si>
    <t>от 20 декабря 2023 года № 7-28/357</t>
  </si>
  <si>
    <t>БЮДЖЕТА МУНИЦИПАЛЬНОГО ОБРАЗОВАНИЯ МУНИЦИПАЛЬНОГО РАЙОНА "ПЕЧОРА" НА 2024 ГОД</t>
  </si>
  <si>
    <t>от 20  декабря 2023 года № 7-28/357</t>
  </si>
  <si>
    <t>от 28 февраля 2024 года № 7-29/375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</si>
</sst>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O26" sqref="O26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36</v>
      </c>
    </row>
    <row r="2" spans="1:15" x14ac:dyDescent="0.25">
      <c r="L2" s="53" t="s">
        <v>35</v>
      </c>
    </row>
    <row r="3" spans="1:15" x14ac:dyDescent="0.25">
      <c r="L3" s="53" t="s">
        <v>53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36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35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52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22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51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27</v>
      </c>
      <c r="B13" s="204"/>
      <c r="C13" s="204"/>
      <c r="D13" s="204"/>
      <c r="E13" s="204"/>
      <c r="F13" s="204"/>
      <c r="G13" s="204"/>
      <c r="H13" s="204"/>
      <c r="I13" s="25" t="s">
        <v>34</v>
      </c>
      <c r="J13" s="75" t="s">
        <v>33</v>
      </c>
      <c r="K13" s="75" t="s">
        <v>39</v>
      </c>
      <c r="L13" s="75" t="s">
        <v>33</v>
      </c>
    </row>
    <row r="14" spans="1:15" s="1" customFormat="1" ht="16.5" x14ac:dyDescent="0.2">
      <c r="A14" s="9" t="s">
        <v>17</v>
      </c>
      <c r="B14" s="80" t="s">
        <v>14</v>
      </c>
      <c r="C14" s="80" t="s">
        <v>15</v>
      </c>
      <c r="D14" s="80" t="s">
        <v>15</v>
      </c>
      <c r="E14" s="80" t="s">
        <v>15</v>
      </c>
      <c r="F14" s="80" t="s">
        <v>15</v>
      </c>
      <c r="G14" s="80" t="s">
        <v>16</v>
      </c>
      <c r="H14" s="81" t="s">
        <v>17</v>
      </c>
      <c r="I14" s="33" t="s">
        <v>8</v>
      </c>
      <c r="J14" s="77">
        <f>SUM(J15+J26+J20+J35)</f>
        <v>31600</v>
      </c>
      <c r="K14" s="77">
        <f>SUM(K15+K26+K20+K35)</f>
        <v>64364.899999999994</v>
      </c>
      <c r="L14" s="77">
        <f>J14+K14</f>
        <v>95964.9</v>
      </c>
    </row>
    <row r="15" spans="1:15" s="1" customFormat="1" ht="16.5" hidden="1" x14ac:dyDescent="0.2">
      <c r="A15" s="9" t="s">
        <v>17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17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37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17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38</v>
      </c>
      <c r="J17" s="78">
        <v>0</v>
      </c>
      <c r="K17" s="78"/>
      <c r="L17" s="77">
        <f t="shared" si="0"/>
        <v>0</v>
      </c>
    </row>
    <row r="18" spans="1:232" ht="31.5" hidden="1" x14ac:dyDescent="0.2">
      <c r="A18" s="29" t="s">
        <v>17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28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17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29</v>
      </c>
      <c r="J19" s="78">
        <v>0</v>
      </c>
      <c r="K19" s="78">
        <v>0</v>
      </c>
      <c r="L19" s="78">
        <f t="shared" si="0"/>
        <v>0</v>
      </c>
    </row>
    <row r="20" spans="1:232" s="5" customFormat="1" ht="36.75" hidden="1" customHeight="1" x14ac:dyDescent="0.2">
      <c r="A20" s="19" t="s">
        <v>17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10</v>
      </c>
      <c r="J20" s="77">
        <v>0</v>
      </c>
      <c r="K20" s="77">
        <f>K24+K22</f>
        <v>0</v>
      </c>
      <c r="L20" s="77">
        <f t="shared" si="0"/>
        <v>0</v>
      </c>
    </row>
    <row r="21" spans="1:232" s="5" customFormat="1" ht="31.5" hidden="1" x14ac:dyDescent="0.2">
      <c r="A21" s="14" t="s">
        <v>17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30</v>
      </c>
      <c r="J21" s="78">
        <v>0</v>
      </c>
      <c r="K21" s="78">
        <f>K22+K24</f>
        <v>0</v>
      </c>
      <c r="L21" s="77">
        <f t="shared" si="0"/>
        <v>0</v>
      </c>
    </row>
    <row r="22" spans="1:232" ht="31.5" hidden="1" x14ac:dyDescent="0.2">
      <c r="A22" s="27" t="s">
        <v>17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11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17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24</v>
      </c>
      <c r="J23" s="78">
        <v>0</v>
      </c>
      <c r="K23" s="78">
        <v>0</v>
      </c>
      <c r="L23" s="77">
        <f t="shared" si="0"/>
        <v>0</v>
      </c>
    </row>
    <row r="24" spans="1:232" ht="31.5" hidden="1" x14ac:dyDescent="0.2">
      <c r="A24" s="27" t="s">
        <v>17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12</v>
      </c>
      <c r="J24" s="78">
        <v>0</v>
      </c>
      <c r="K24" s="78">
        <f>K25</f>
        <v>0</v>
      </c>
      <c r="L24" s="77">
        <f t="shared" si="0"/>
        <v>0</v>
      </c>
    </row>
    <row r="25" spans="1:232" ht="31.5" hidden="1" x14ac:dyDescent="0.2">
      <c r="A25" s="29" t="s">
        <v>17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25</v>
      </c>
      <c r="J25" s="79">
        <v>0</v>
      </c>
      <c r="K25" s="79">
        <v>0</v>
      </c>
      <c r="L25" s="77">
        <f t="shared" si="0"/>
        <v>0</v>
      </c>
    </row>
    <row r="26" spans="1:232" s="20" customFormat="1" ht="16.5" x14ac:dyDescent="0.2">
      <c r="A26" s="19" t="s">
        <v>17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32</v>
      </c>
      <c r="J26" s="77">
        <f>J27+J31</f>
        <v>31600</v>
      </c>
      <c r="K26" s="77">
        <f>K27+K31</f>
        <v>64364.899999999994</v>
      </c>
      <c r="L26" s="77">
        <f t="shared" si="0"/>
        <v>95964.9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17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-2252540.2000000002</v>
      </c>
      <c r="K27" s="78">
        <f t="shared" ref="K27:K28" si="1">K28</f>
        <v>-62721</v>
      </c>
      <c r="L27" s="78">
        <f t="shared" si="0"/>
        <v>-2315261.2000000002</v>
      </c>
      <c r="M27" s="36"/>
    </row>
    <row r="28" spans="1:232" ht="16.5" x14ac:dyDescent="0.2">
      <c r="A28" s="27" t="s">
        <v>17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-2252540.2000000002</v>
      </c>
      <c r="K28" s="78">
        <f t="shared" si="1"/>
        <v>-62721</v>
      </c>
      <c r="L28" s="78">
        <f t="shared" si="0"/>
        <v>-2315261.2000000002</v>
      </c>
      <c r="M28" s="36"/>
    </row>
    <row r="29" spans="1:232" ht="16.5" x14ac:dyDescent="0.2">
      <c r="A29" s="27" t="s">
        <v>17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-2252540.2000000002</v>
      </c>
      <c r="K29" s="78">
        <f>K30</f>
        <v>-62721</v>
      </c>
      <c r="L29" s="78">
        <f t="shared" si="0"/>
        <v>-2315261.2000000002</v>
      </c>
      <c r="M29" s="36"/>
    </row>
    <row r="30" spans="1:232" ht="16.5" x14ac:dyDescent="0.2">
      <c r="A30" s="27" t="s">
        <v>17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-2252540.2000000002</v>
      </c>
      <c r="K30" s="78">
        <v>-62721</v>
      </c>
      <c r="L30" s="78">
        <f>J30+K30</f>
        <v>-2315261.2000000002</v>
      </c>
      <c r="M30" s="36"/>
    </row>
    <row r="31" spans="1:232" ht="16.5" x14ac:dyDescent="0.2">
      <c r="A31" s="27" t="s">
        <v>17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2284140.2000000002</v>
      </c>
      <c r="K31" s="78">
        <f t="shared" si="2"/>
        <v>127085.9</v>
      </c>
      <c r="L31" s="78">
        <f t="shared" si="0"/>
        <v>2411226.1</v>
      </c>
      <c r="M31" s="36"/>
      <c r="N31" s="37"/>
      <c r="O31" s="37"/>
      <c r="P31" s="37"/>
    </row>
    <row r="32" spans="1:232" ht="16.5" x14ac:dyDescent="0.2">
      <c r="A32" s="27" t="s">
        <v>17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2284140.2000000002</v>
      </c>
      <c r="K32" s="78">
        <f t="shared" si="2"/>
        <v>127085.9</v>
      </c>
      <c r="L32" s="78">
        <f t="shared" si="0"/>
        <v>2411226.1</v>
      </c>
      <c r="M32" s="36"/>
      <c r="N32" s="37"/>
      <c r="O32" s="37"/>
      <c r="P32" s="37"/>
    </row>
    <row r="33" spans="1:16" ht="16.5" x14ac:dyDescent="0.2">
      <c r="A33" s="27" t="s">
        <v>17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2284140.2000000002</v>
      </c>
      <c r="K33" s="78">
        <f t="shared" si="2"/>
        <v>127085.9</v>
      </c>
      <c r="L33" s="78">
        <f t="shared" si="0"/>
        <v>2411226.1</v>
      </c>
      <c r="M33" s="36"/>
      <c r="N33" s="37"/>
      <c r="O33" s="37"/>
      <c r="P33" s="37"/>
    </row>
    <row r="34" spans="1:16" ht="16.5" x14ac:dyDescent="0.2">
      <c r="A34" s="27" t="s">
        <v>17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2284140.2000000002</v>
      </c>
      <c r="K34" s="78">
        <f>64364.9+62721</f>
        <v>127085.9</v>
      </c>
      <c r="L34" s="78">
        <f t="shared" si="0"/>
        <v>2411226.1</v>
      </c>
      <c r="M34" s="36"/>
      <c r="N34" s="37"/>
      <c r="O34" s="37"/>
      <c r="P34" s="37"/>
    </row>
    <row r="35" spans="1:16" s="1" customFormat="1" hidden="1" x14ac:dyDescent="0.2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13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31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18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17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19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26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17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20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17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21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17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23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zoomScale="90" zoomScaleNormal="85" zoomScaleSheetLayoutView="90" workbookViewId="0">
      <selection activeCell="K4" sqref="K4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8.33203125" style="107" customWidth="1"/>
    <col min="11" max="11" width="18" style="107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40</v>
      </c>
    </row>
    <row r="2" spans="1:196" x14ac:dyDescent="0.2">
      <c r="K2" s="108" t="s">
        <v>41</v>
      </c>
    </row>
    <row r="3" spans="1:196" x14ac:dyDescent="0.2">
      <c r="K3" s="108" t="s">
        <v>53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40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41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50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22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42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49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27</v>
      </c>
      <c r="B14" s="207"/>
      <c r="C14" s="207"/>
      <c r="D14" s="207"/>
      <c r="E14" s="207"/>
      <c r="F14" s="207"/>
      <c r="G14" s="207"/>
      <c r="H14" s="208"/>
      <c r="I14" s="212" t="s">
        <v>34</v>
      </c>
      <c r="J14" s="214" t="s">
        <v>43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44</v>
      </c>
      <c r="K15" s="116" t="s">
        <v>48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17</v>
      </c>
      <c r="B16" s="118" t="s">
        <v>14</v>
      </c>
      <c r="C16" s="118" t="s">
        <v>15</v>
      </c>
      <c r="D16" s="118" t="s">
        <v>15</v>
      </c>
      <c r="E16" s="118" t="s">
        <v>15</v>
      </c>
      <c r="F16" s="118" t="s">
        <v>15</v>
      </c>
      <c r="G16" s="118" t="s">
        <v>16</v>
      </c>
      <c r="H16" s="119" t="s">
        <v>17</v>
      </c>
      <c r="I16" s="120" t="s">
        <v>8</v>
      </c>
      <c r="J16" s="121">
        <f>SUM(J17+J28+J22+J37)</f>
        <v>0</v>
      </c>
      <c r="K16" s="122">
        <f>SUM(K17+K28+K22+K37)</f>
        <v>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17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17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37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17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45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17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28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17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46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hidden="1" x14ac:dyDescent="0.2">
      <c r="A22" s="144" t="s">
        <v>17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10</v>
      </c>
      <c r="J22" s="149">
        <f>J26+J24</f>
        <v>0</v>
      </c>
      <c r="K22" s="150">
        <f>K26+K24</f>
        <v>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28.5" hidden="1" customHeight="1" x14ac:dyDescent="0.2">
      <c r="A23" s="152" t="s">
        <v>17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47</v>
      </c>
      <c r="J23" s="136">
        <f>J26+J24</f>
        <v>0</v>
      </c>
      <c r="K23" s="136">
        <f>K24+K26</f>
        <v>0</v>
      </c>
    </row>
    <row r="24" spans="1:196" ht="31.5" hidden="1" x14ac:dyDescent="0.2">
      <c r="A24" s="131" t="s">
        <v>17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11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17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24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hidden="1" x14ac:dyDescent="0.2">
      <c r="A26" s="131" t="s">
        <v>17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12</v>
      </c>
      <c r="J26" s="136">
        <f>J27</f>
        <v>0</v>
      </c>
      <c r="K26" s="136">
        <f>K27</f>
        <v>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hidden="1" x14ac:dyDescent="0.2">
      <c r="A27" s="138" t="s">
        <v>17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25</v>
      </c>
      <c r="J27" s="155"/>
      <c r="K27" s="154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17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32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17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-2224248.6</v>
      </c>
      <c r="K29" s="136">
        <f t="shared" si="0"/>
        <v>-2288438.9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17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-2224248.6</v>
      </c>
      <c r="K30" s="161">
        <f t="shared" si="0"/>
        <v>-2288438.9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17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-2224248.6</v>
      </c>
      <c r="K31" s="161">
        <f t="shared" si="0"/>
        <v>-2288438.9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17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-2224248.6</v>
      </c>
      <c r="K32" s="136">
        <v>-2288438.9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17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2224248.6</v>
      </c>
      <c r="K33" s="136">
        <f>K34</f>
        <v>2288438.9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17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2224248.6</v>
      </c>
      <c r="K34" s="136">
        <f t="shared" si="1"/>
        <v>2288438.9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17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2224248.6</v>
      </c>
      <c r="K35" s="136">
        <f>K36</f>
        <v>2288438.9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17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2224248.6</v>
      </c>
      <c r="K36" s="136">
        <v>2288438.9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17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13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17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31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17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18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17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19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17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26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17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20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17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21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17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23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2024 год</vt:lpstr>
      <vt:lpstr>2025-2026 г.г</vt:lpstr>
      <vt:lpstr>'2024 год'!Заголовки_для_печати</vt:lpstr>
      <vt:lpstr>'2025-2026 г.г'!Заголовки_для_печати</vt:lpstr>
      <vt:lpstr>'2024 год'!Область_печати</vt:lpstr>
      <vt:lpstr>'2025-2026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2024-02-27T07:47:01Z</cp:lastPrinted>
  <dcterms:created xsi:type="dcterms:W3CDTF">2004-09-24T06:05:19Z</dcterms:created>
  <dcterms:modified xsi:type="dcterms:W3CDTF">2024-02-29T12:56:52Z</dcterms:modified>
</cp:coreProperties>
</file>