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440" windowHeight="1224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1'!$A$1:$X$23</definedName>
    <definedName name="_xlnm.Print_Area" localSheetId="1">'Приложение 2'!$A$1:$X$19</definedName>
  </definedNames>
  <calcPr calcId="145621" refMode="R1C1"/>
</workbook>
</file>

<file path=xl/calcChain.xml><?xml version="1.0" encoding="utf-8"?>
<calcChain xmlns="http://schemas.openxmlformats.org/spreadsheetml/2006/main">
  <c r="J21" i="1" l="1"/>
  <c r="X21" i="1"/>
  <c r="W21" i="1"/>
  <c r="V21" i="1"/>
  <c r="U21" i="1"/>
  <c r="S21" i="1"/>
  <c r="R21" i="1"/>
  <c r="Q21" i="1"/>
  <c r="P21" i="1"/>
  <c r="L21" i="1"/>
  <c r="M21" i="1"/>
  <c r="N21" i="1"/>
  <c r="K21" i="1"/>
  <c r="J20" i="1"/>
  <c r="O20" i="1"/>
  <c r="T20" i="1"/>
  <c r="X20" i="1"/>
  <c r="W20" i="1"/>
  <c r="V20" i="1"/>
  <c r="U20" i="1"/>
  <c r="S20" i="1"/>
  <c r="R20" i="1"/>
  <c r="Q20" i="1"/>
  <c r="P20" i="1"/>
  <c r="L20" i="1"/>
  <c r="M20" i="1"/>
  <c r="N20" i="1"/>
  <c r="K20" i="1"/>
  <c r="L17" i="1"/>
  <c r="M17" i="1"/>
  <c r="N17" i="1"/>
  <c r="K17" i="1"/>
  <c r="J17" i="1"/>
  <c r="J19" i="1"/>
  <c r="I19" i="1" s="1"/>
  <c r="J15" i="1"/>
  <c r="I15" i="1" s="1"/>
  <c r="J16" i="1"/>
  <c r="I16" i="1" s="1"/>
  <c r="J14" i="1"/>
  <c r="T21" i="1" l="1"/>
  <c r="O21" i="1"/>
  <c r="O10" i="1"/>
  <c r="I21" i="1" l="1"/>
  <c r="T10" i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11" i="1" l="1"/>
  <c r="V11" i="1"/>
  <c r="U11" i="1"/>
  <c r="S11" i="1"/>
  <c r="R11" i="1"/>
  <c r="Q11" i="1"/>
  <c r="P11" i="1"/>
  <c r="N11" i="1"/>
  <c r="M11" i="1"/>
  <c r="L11" i="1"/>
  <c r="K11" i="1"/>
  <c r="X11" i="1"/>
  <c r="T11" i="1" l="1"/>
  <c r="O11" i="1"/>
  <c r="J10" i="1"/>
  <c r="J11" i="1" s="1"/>
  <c r="I10" i="1" l="1"/>
  <c r="I1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I20" i="1" l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<sst xmlns="http://schemas.openxmlformats.org/spreadsheetml/2006/main" count="122" uniqueCount="69">
  <si>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</si>
  <si>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</si>
  <si>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</si>
  <si>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</si>
  <si>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</si>
  <si>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</si>
  <si>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</si>
  <si>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</si>
  <si>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</si>
  <si>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</si>
  <si>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</si>
  <si>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</si>
  <si>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</si>
  <si>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</si>
  <si>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</si>
  <si>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</si>
  <si>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</si>
  <si>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</si>
  <si>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</si>
  <si>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</si>
  <si>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</si>
  <si>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</si>
  <si>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</si>
  <si>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</si>
  <si>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</si>
  <si>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</si>
  <si>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</si>
  <si>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</si>
  <si>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</si>
  <si>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</si>
  <si>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</si>
  <si>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</si>
  <si>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</si>
  <si>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</si>
  <si>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</si>
  <si>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</si>
  <si>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</si>
  <si>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</si>
  <si>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</si>
  <si>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</si>
  <si>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</si>
  <si>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</si>
  <si>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</si>
  <si>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</si>
  <si>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 xml:space="preserve">
ПЕРЕЧЕНЬ
ИНВЕСТИЦИОННЫХ ПРОЕКТОВ, ФИНАНСИРУЕМЫХ ЗА СЧЕТ 
СРЕДСТВ БЮДЖЕТА МО МР "ПЕЧОРА",  НА  2024-2026 годы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</si>
  <si>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</si>
  <si>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</si>
  <si>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Общая сметная стоимость объекта в текущих ценах на 01.01.2024 г. тыс. руб.</t>
  </si>
  <si>
    <t>Остаток сметной стоимости  на 01.01.2024 г, в тыс. руб.</t>
  </si>
  <si>
    <t>2024-2026 годы</t>
  </si>
  <si>
    <t xml:space="preserve">ГРБС                           (главный распорядитель бюджетных средств) </t>
  </si>
  <si>
    <t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Ленина-Железнодорожная</t>
  </si>
  <si>
    <t xml:space="preserve">Реконструкция </t>
  </si>
  <si>
    <t>Муниципальная  программа «Жилье, жилищно-коммунальное хозяйство и территориальное развитие»</t>
  </si>
  <si>
    <t>4.</t>
  </si>
  <si>
    <t>Строительство внутрипоселковых газопроводов для муниципальных нужд</t>
  </si>
  <si>
    <t>Строительство</t>
  </si>
  <si>
    <t>Строительство водяных скважин в д. Аранец, д. Конецбор</t>
  </si>
  <si>
    <t>3.</t>
  </si>
  <si>
    <t>подпрограмма 1 "Улучшение состояния жилищно-коммунального комплекса"</t>
  </si>
  <si>
    <t>подпрограмма 2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</si>
  <si>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5.</t>
  </si>
  <si>
    <t>КУМС МР "Печора"</t>
  </si>
  <si>
    <t>2024 год</t>
  </si>
  <si>
    <t xml:space="preserve">"Приложение
к постановлению администрации МР "Печора"
от  29 декабря  2023 г. № 2378  </t>
  </si>
  <si>
    <t>Приобретние жилых помещений у лиц, не являющихся застройщиками</t>
  </si>
  <si>
    <t xml:space="preserve">Всего по реализации инвестиционных проектов </t>
  </si>
  <si>
    <t>МКУ "Управление капитального строительства"</t>
  </si>
  <si>
    <t>Приложение                                                                                                         к постановлению администрации МР "Печора"
от 06 марта  2024 г. №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</si>
</sst>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Fill="1" applyBorder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zoomScale="50" zoomScaleNormal="60" zoomScaleSheetLayoutView="50" workbookViewId="0">
      <pane ySplit="6" topLeftCell="A7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22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5" customWidth="1"/>
    <col min="7" max="7" width="20" style="5" customWidth="1"/>
    <col min="8" max="8" width="18.28515625" style="5" customWidth="1"/>
    <col min="9" max="9" width="14.5703125" style="5" customWidth="1"/>
    <col min="10" max="10" width="11.140625" style="6" customWidth="1"/>
    <col min="11" max="11" width="10" style="6" customWidth="1"/>
    <col min="12" max="12" width="12.28515625" style="6" customWidth="1"/>
    <col min="13" max="13" width="10.42578125" style="6" customWidth="1"/>
    <col min="14" max="14" width="12" style="6" customWidth="1"/>
    <col min="15" max="15" width="13.42578125" style="5" customWidth="1"/>
    <col min="16" max="16" width="10.5703125" style="5" customWidth="1"/>
    <col min="17" max="17" width="14.28515625" style="5" customWidth="1"/>
    <col min="18" max="18" width="8" style="5" customWidth="1"/>
    <col min="19" max="19" width="10.42578125" style="5" customWidth="1"/>
    <col min="20" max="20" width="11.42578125" style="5" customWidth="1"/>
    <col min="21" max="21" width="10" style="5" customWidth="1"/>
    <col min="22" max="22" width="11.42578125" style="5" customWidth="1"/>
    <col min="23" max="23" width="12.7109375" style="5" customWidth="1"/>
    <col min="24" max="24" width="10.7109375" style="5" customWidth="1"/>
    <col min="25" max="27" width="9.140625" style="5"/>
    <col min="28" max="28" width="13" style="5" bestFit="1" customWidth="1"/>
    <col min="29" max="16384" width="9.140625" style="5"/>
  </cols>
  <sheetData>
    <row r="1" spans="1:28" ht="87.75" customHeight="1" x14ac:dyDescent="0.3">
      <c r="S1" s="62" t="s">
        <v>68</v>
      </c>
      <c r="T1" s="63"/>
      <c r="U1" s="63"/>
      <c r="V1" s="63"/>
      <c r="W1" s="63"/>
      <c r="X1" s="63"/>
    </row>
    <row r="2" spans="1:28" ht="64.5" customHeight="1" x14ac:dyDescent="0.3">
      <c r="S2" s="62" t="s">
        <v>64</v>
      </c>
      <c r="T2" s="63"/>
      <c r="U2" s="63"/>
      <c r="V2" s="63"/>
      <c r="W2" s="63"/>
      <c r="X2" s="63"/>
    </row>
    <row r="3" spans="1:28" ht="18.600000000000001" customHeight="1" x14ac:dyDescent="0.3">
      <c r="S3" s="7"/>
      <c r="T3" s="20"/>
      <c r="U3" s="20"/>
      <c r="V3" s="20"/>
      <c r="W3" s="20"/>
      <c r="X3" s="20"/>
    </row>
    <row r="4" spans="1:28" ht="77.25" customHeight="1" x14ac:dyDescent="0.3">
      <c r="A4" s="76" t="s">
        <v>44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</row>
    <row r="5" spans="1:28" ht="71.25" customHeight="1" x14ac:dyDescent="0.3">
      <c r="A5" s="71" t="s">
        <v>5</v>
      </c>
      <c r="B5" s="71" t="s">
        <v>0</v>
      </c>
      <c r="C5" s="71" t="s">
        <v>13</v>
      </c>
      <c r="D5" s="71" t="s">
        <v>50</v>
      </c>
      <c r="E5" s="71" t="s">
        <v>14</v>
      </c>
      <c r="F5" s="77" t="s">
        <v>47</v>
      </c>
      <c r="G5" s="71" t="s">
        <v>7</v>
      </c>
      <c r="H5" s="77" t="s">
        <v>48</v>
      </c>
      <c r="I5" s="77" t="s">
        <v>18</v>
      </c>
      <c r="J5" s="73" t="s">
        <v>43</v>
      </c>
      <c r="K5" s="74"/>
      <c r="L5" s="74"/>
      <c r="M5" s="74"/>
      <c r="N5" s="75"/>
      <c r="O5" s="79" t="s">
        <v>45</v>
      </c>
      <c r="P5" s="80"/>
      <c r="Q5" s="80"/>
      <c r="R5" s="80"/>
      <c r="S5" s="81"/>
      <c r="T5" s="79" t="s">
        <v>46</v>
      </c>
      <c r="U5" s="80"/>
      <c r="V5" s="80"/>
      <c r="W5" s="80"/>
      <c r="X5" s="81"/>
    </row>
    <row r="6" spans="1:28" ht="172.5" customHeight="1" x14ac:dyDescent="0.3">
      <c r="A6" s="78"/>
      <c r="B6" s="72"/>
      <c r="C6" s="72"/>
      <c r="D6" s="72"/>
      <c r="E6" s="72"/>
      <c r="F6" s="71"/>
      <c r="G6" s="72"/>
      <c r="H6" s="71"/>
      <c r="I6" s="71"/>
      <c r="J6" s="17" t="s">
        <v>4</v>
      </c>
      <c r="K6" s="17" t="s">
        <v>1</v>
      </c>
      <c r="L6" s="17" t="s">
        <v>2</v>
      </c>
      <c r="M6" s="17" t="s">
        <v>3</v>
      </c>
      <c r="N6" s="17" t="s">
        <v>6</v>
      </c>
      <c r="O6" s="19" t="s">
        <v>4</v>
      </c>
      <c r="P6" s="18" t="s">
        <v>1</v>
      </c>
      <c r="Q6" s="18" t="s">
        <v>2</v>
      </c>
      <c r="R6" s="18" t="s">
        <v>3</v>
      </c>
      <c r="S6" s="18" t="s">
        <v>6</v>
      </c>
      <c r="T6" s="19" t="s">
        <v>4</v>
      </c>
      <c r="U6" s="18" t="s">
        <v>1</v>
      </c>
      <c r="V6" s="18" t="s">
        <v>2</v>
      </c>
      <c r="W6" s="18" t="s">
        <v>3</v>
      </c>
      <c r="X6" s="18" t="s">
        <v>6</v>
      </c>
    </row>
    <row r="7" spans="1:28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</row>
    <row r="8" spans="1:28" s="6" customFormat="1" ht="30.75" customHeight="1" x14ac:dyDescent="0.3">
      <c r="A8" s="64" t="s">
        <v>36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6"/>
    </row>
    <row r="9" spans="1:28" s="6" customFormat="1" ht="24" customHeight="1" x14ac:dyDescent="0.3">
      <c r="A9" s="64" t="s">
        <v>37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6"/>
    </row>
    <row r="10" spans="1:28" s="6" customFormat="1" ht="80.25" customHeight="1" x14ac:dyDescent="0.3">
      <c r="A10" s="23" t="s">
        <v>19</v>
      </c>
      <c r="B10" s="24" t="s">
        <v>35</v>
      </c>
      <c r="C10" s="24"/>
      <c r="D10" s="28" t="s">
        <v>9</v>
      </c>
      <c r="E10" s="24" t="s">
        <v>49</v>
      </c>
      <c r="F10" s="2">
        <v>0</v>
      </c>
      <c r="G10" s="2">
        <v>0</v>
      </c>
      <c r="H10" s="13" t="s">
        <v>12</v>
      </c>
      <c r="I10" s="2">
        <f>J10+O10+T10</f>
        <v>21017</v>
      </c>
      <c r="J10" s="2">
        <f>K10+L10</f>
        <v>7784.1</v>
      </c>
      <c r="K10" s="2">
        <v>3158.3</v>
      </c>
      <c r="L10" s="2">
        <v>4625.8</v>
      </c>
      <c r="M10" s="2">
        <v>0</v>
      </c>
      <c r="N10" s="2">
        <v>0</v>
      </c>
      <c r="O10" s="2">
        <f>P10+Q10+R10+S10</f>
        <v>7005.7</v>
      </c>
      <c r="P10" s="2">
        <v>0</v>
      </c>
      <c r="Q10" s="2">
        <v>7005.7</v>
      </c>
      <c r="R10" s="2">
        <v>0</v>
      </c>
      <c r="S10" s="2">
        <v>0</v>
      </c>
      <c r="T10" s="2">
        <f>U10+V10</f>
        <v>6227.2</v>
      </c>
      <c r="U10" s="2">
        <v>0</v>
      </c>
      <c r="V10" s="2">
        <v>6227.2</v>
      </c>
      <c r="W10" s="2">
        <v>0</v>
      </c>
      <c r="X10" s="2">
        <v>0</v>
      </c>
    </row>
    <row r="11" spans="1:28" s="6" customFormat="1" x14ac:dyDescent="0.3">
      <c r="A11" s="23"/>
      <c r="B11" s="10" t="s">
        <v>11</v>
      </c>
      <c r="C11" s="10"/>
      <c r="D11" s="10"/>
      <c r="E11" s="15"/>
      <c r="F11" s="14"/>
      <c r="G11" s="2"/>
      <c r="H11" s="14"/>
      <c r="I11" s="1">
        <f t="shared" ref="I11:W11" si="0">I10</f>
        <v>21017</v>
      </c>
      <c r="J11" s="1">
        <f t="shared" si="0"/>
        <v>7784.1</v>
      </c>
      <c r="K11" s="1">
        <f t="shared" si="0"/>
        <v>3158.3</v>
      </c>
      <c r="L11" s="1">
        <f t="shared" si="0"/>
        <v>4625.8</v>
      </c>
      <c r="M11" s="1">
        <f t="shared" si="0"/>
        <v>0</v>
      </c>
      <c r="N11" s="1">
        <f t="shared" si="0"/>
        <v>0</v>
      </c>
      <c r="O11" s="1">
        <f t="shared" si="0"/>
        <v>7005.7</v>
      </c>
      <c r="P11" s="1">
        <f t="shared" si="0"/>
        <v>0</v>
      </c>
      <c r="Q11" s="1">
        <f t="shared" si="0"/>
        <v>7005.7</v>
      </c>
      <c r="R11" s="1">
        <f t="shared" si="0"/>
        <v>0</v>
      </c>
      <c r="S11" s="1">
        <f t="shared" si="0"/>
        <v>0</v>
      </c>
      <c r="T11" s="1">
        <f t="shared" si="0"/>
        <v>6227.2</v>
      </c>
      <c r="U11" s="1">
        <f t="shared" si="0"/>
        <v>0</v>
      </c>
      <c r="V11" s="1">
        <f t="shared" si="0"/>
        <v>6227.2</v>
      </c>
      <c r="W11" s="1">
        <f t="shared" si="0"/>
        <v>0</v>
      </c>
      <c r="X11" s="1">
        <f>X10</f>
        <v>0</v>
      </c>
      <c r="AB11" s="21"/>
    </row>
    <row r="12" spans="1:28" s="6" customFormat="1" x14ac:dyDescent="0.3">
      <c r="A12" s="64" t="s">
        <v>53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70"/>
    </row>
    <row r="13" spans="1:28" s="6" customFormat="1" x14ac:dyDescent="0.3">
      <c r="A13" s="64" t="s">
        <v>59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8"/>
    </row>
    <row r="14" spans="1:28" s="6" customFormat="1" ht="140.25" customHeight="1" x14ac:dyDescent="0.3">
      <c r="A14" s="51" t="s">
        <v>27</v>
      </c>
      <c r="B14" s="50" t="s">
        <v>51</v>
      </c>
      <c r="C14" s="50" t="s">
        <v>52</v>
      </c>
      <c r="D14" s="50" t="s">
        <v>9</v>
      </c>
      <c r="E14" s="52" t="s">
        <v>63</v>
      </c>
      <c r="F14" s="53">
        <v>2500</v>
      </c>
      <c r="G14" s="53">
        <v>0</v>
      </c>
      <c r="H14" s="54">
        <v>0</v>
      </c>
      <c r="I14" s="55">
        <v>2500</v>
      </c>
      <c r="J14" s="55">
        <f>K14+L14+M14+N14</f>
        <v>2500</v>
      </c>
      <c r="K14" s="55">
        <v>0</v>
      </c>
      <c r="L14" s="55">
        <v>0</v>
      </c>
      <c r="M14" s="55">
        <v>0</v>
      </c>
      <c r="N14" s="55">
        <v>2500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</row>
    <row r="15" spans="1:28" s="6" customFormat="1" ht="48" customHeight="1" x14ac:dyDescent="0.3">
      <c r="A15" s="51" t="s">
        <v>58</v>
      </c>
      <c r="B15" s="50" t="s">
        <v>57</v>
      </c>
      <c r="C15" s="50" t="s">
        <v>56</v>
      </c>
      <c r="D15" s="50" t="s">
        <v>9</v>
      </c>
      <c r="E15" s="52" t="s">
        <v>63</v>
      </c>
      <c r="F15" s="53">
        <v>0</v>
      </c>
      <c r="G15" s="53">
        <v>0</v>
      </c>
      <c r="H15" s="54">
        <v>0</v>
      </c>
      <c r="I15" s="55">
        <f>J15+O15+T15</f>
        <v>4701.1000000000004</v>
      </c>
      <c r="J15" s="55">
        <f>K15+L15+M15+N15</f>
        <v>4701.1000000000004</v>
      </c>
      <c r="K15" s="55">
        <v>0</v>
      </c>
      <c r="L15" s="55">
        <v>0</v>
      </c>
      <c r="M15" s="55">
        <v>0</v>
      </c>
      <c r="N15" s="55">
        <v>4701.1000000000004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55">
        <v>0</v>
      </c>
      <c r="V15" s="55">
        <v>0</v>
      </c>
      <c r="W15" s="55">
        <v>0</v>
      </c>
      <c r="X15" s="55">
        <v>0</v>
      </c>
    </row>
    <row r="16" spans="1:28" s="6" customFormat="1" ht="75" x14ac:dyDescent="0.3">
      <c r="A16" s="51" t="s">
        <v>54</v>
      </c>
      <c r="B16" s="24" t="s">
        <v>55</v>
      </c>
      <c r="C16" s="50" t="s">
        <v>56</v>
      </c>
      <c r="D16" s="50" t="s">
        <v>67</v>
      </c>
      <c r="E16" s="52" t="s">
        <v>63</v>
      </c>
      <c r="F16" s="2">
        <v>33585.9</v>
      </c>
      <c r="G16" s="2">
        <v>33585.9</v>
      </c>
      <c r="H16" s="54">
        <v>0</v>
      </c>
      <c r="I16" s="55">
        <f>J16+O16+T16</f>
        <v>440</v>
      </c>
      <c r="J16" s="55">
        <f>K16+L16++N16</f>
        <v>440</v>
      </c>
      <c r="K16" s="55">
        <v>0</v>
      </c>
      <c r="L16" s="55">
        <v>0</v>
      </c>
      <c r="M16" s="55">
        <v>0</v>
      </c>
      <c r="N16" s="55">
        <v>440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</row>
    <row r="17" spans="1:24" s="6" customFormat="1" x14ac:dyDescent="0.3">
      <c r="A17" s="57"/>
      <c r="B17" s="11" t="s">
        <v>10</v>
      </c>
      <c r="C17" s="58"/>
      <c r="D17" s="58"/>
      <c r="E17" s="3"/>
      <c r="F17" s="54"/>
      <c r="G17" s="54"/>
      <c r="H17" s="54"/>
      <c r="I17" s="59"/>
      <c r="J17" s="59">
        <f t="shared" ref="J17" si="1">J16</f>
        <v>440</v>
      </c>
      <c r="K17" s="59">
        <f>K14+K15+K16</f>
        <v>0</v>
      </c>
      <c r="L17" s="59">
        <f t="shared" ref="L17:N17" si="2">L14+L15+L16</f>
        <v>0</v>
      </c>
      <c r="M17" s="59">
        <f t="shared" si="2"/>
        <v>0</v>
      </c>
      <c r="N17" s="59">
        <f t="shared" si="2"/>
        <v>7641.1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</row>
    <row r="18" spans="1:24" s="6" customFormat="1" x14ac:dyDescent="0.3">
      <c r="A18" s="64" t="s">
        <v>60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8"/>
    </row>
    <row r="19" spans="1:24" s="6" customFormat="1" ht="56.25" x14ac:dyDescent="0.3">
      <c r="A19" s="24" t="s">
        <v>61</v>
      </c>
      <c r="B19" s="50" t="s">
        <v>65</v>
      </c>
      <c r="C19" s="50"/>
      <c r="D19" s="50" t="s">
        <v>62</v>
      </c>
      <c r="E19" s="52" t="s">
        <v>63</v>
      </c>
      <c r="F19" s="53">
        <v>0</v>
      </c>
      <c r="G19" s="53">
        <v>0</v>
      </c>
      <c r="H19" s="56" t="s">
        <v>12</v>
      </c>
      <c r="I19" s="55">
        <f>J19+O19+T19</f>
        <v>6941.4</v>
      </c>
      <c r="J19" s="55">
        <f>K19+L19+M19+N19</f>
        <v>6941.4</v>
      </c>
      <c r="K19" s="55">
        <v>0</v>
      </c>
      <c r="L19" s="55">
        <v>1188.0999999999999</v>
      </c>
      <c r="M19" s="55">
        <v>0</v>
      </c>
      <c r="N19" s="55">
        <v>5753.3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0</v>
      </c>
      <c r="V19" s="55">
        <v>0</v>
      </c>
      <c r="W19" s="55">
        <v>0</v>
      </c>
      <c r="X19" s="55">
        <v>0</v>
      </c>
    </row>
    <row r="20" spans="1:24" x14ac:dyDescent="0.3">
      <c r="A20" s="23"/>
      <c r="B20" s="11" t="s">
        <v>10</v>
      </c>
      <c r="C20" s="16"/>
      <c r="D20" s="16"/>
      <c r="E20" s="16"/>
      <c r="F20" s="12"/>
      <c r="G20" s="2"/>
      <c r="H20" s="12"/>
      <c r="I20" s="3">
        <f>J20+O20+T20</f>
        <v>6941.4</v>
      </c>
      <c r="J20" s="1">
        <f>K20+L20+M20+N20</f>
        <v>6941.4</v>
      </c>
      <c r="K20" s="1">
        <f>K19</f>
        <v>0</v>
      </c>
      <c r="L20" s="1">
        <f t="shared" ref="L20:N20" si="3">L19</f>
        <v>1188.0999999999999</v>
      </c>
      <c r="M20" s="1">
        <f t="shared" si="3"/>
        <v>0</v>
      </c>
      <c r="N20" s="1">
        <f t="shared" si="3"/>
        <v>5753.3</v>
      </c>
      <c r="O20" s="1">
        <f>P20+Q20+R20+S20</f>
        <v>0</v>
      </c>
      <c r="P20" s="1">
        <f>P19</f>
        <v>0</v>
      </c>
      <c r="Q20" s="1">
        <f t="shared" ref="Q20" si="4">Q19</f>
        <v>0</v>
      </c>
      <c r="R20" s="1">
        <f t="shared" ref="R20" si="5">R19</f>
        <v>0</v>
      </c>
      <c r="S20" s="1">
        <f t="shared" ref="S20" si="6">S19</f>
        <v>0</v>
      </c>
      <c r="T20" s="1">
        <f>U20+V20+W20+X20</f>
        <v>0</v>
      </c>
      <c r="U20" s="1">
        <f>U19</f>
        <v>0</v>
      </c>
      <c r="V20" s="1">
        <f t="shared" ref="V20" si="7">V19</f>
        <v>0</v>
      </c>
      <c r="W20" s="1">
        <f t="shared" ref="W20" si="8">W19</f>
        <v>0</v>
      </c>
      <c r="X20" s="1">
        <f t="shared" ref="X20" si="9">X19</f>
        <v>0</v>
      </c>
    </row>
    <row r="21" spans="1:24" ht="37.5" x14ac:dyDescent="0.3">
      <c r="A21" s="23"/>
      <c r="B21" s="10" t="s">
        <v>66</v>
      </c>
      <c r="C21" s="16"/>
      <c r="D21" s="16"/>
      <c r="E21" s="16"/>
      <c r="F21" s="12"/>
      <c r="G21" s="12"/>
      <c r="H21" s="1"/>
      <c r="I21" s="1">
        <f>J21+O21+T21</f>
        <v>35599.5</v>
      </c>
      <c r="J21" s="1">
        <f>K21+L21+M21+N21</f>
        <v>22366.600000000002</v>
      </c>
      <c r="K21" s="1">
        <f>K11+K17+K20</f>
        <v>3158.3</v>
      </c>
      <c r="L21" s="1">
        <f t="shared" ref="L21:N21" si="10">L11+L17+L20</f>
        <v>5813.9</v>
      </c>
      <c r="M21" s="1">
        <f t="shared" si="10"/>
        <v>0</v>
      </c>
      <c r="N21" s="1">
        <f t="shared" si="10"/>
        <v>13394.400000000001</v>
      </c>
      <c r="O21" s="1">
        <f>P21+Q21+S21+R21</f>
        <v>7005.7</v>
      </c>
      <c r="P21" s="1">
        <f>P11+P17+P20</f>
        <v>0</v>
      </c>
      <c r="Q21" s="1">
        <f t="shared" ref="Q21" si="11">Q11+Q17+Q20</f>
        <v>7005.7</v>
      </c>
      <c r="R21" s="1">
        <f t="shared" ref="R21" si="12">R11+R17+R20</f>
        <v>0</v>
      </c>
      <c r="S21" s="1">
        <f t="shared" ref="S21" si="13">S11+S17+S20</f>
        <v>0</v>
      </c>
      <c r="T21" s="1">
        <f>U21+V21+W21+X21</f>
        <v>6227.2</v>
      </c>
      <c r="U21" s="1">
        <f>U11+U17+U20</f>
        <v>0</v>
      </c>
      <c r="V21" s="1">
        <f t="shared" ref="V21" si="14">V11+V17+V20</f>
        <v>6227.2</v>
      </c>
      <c r="W21" s="1">
        <f t="shared" ref="W21" si="15">W11+W17+W20</f>
        <v>0</v>
      </c>
      <c r="X21" s="1">
        <f t="shared" ref="X21" si="16">X11+X17+X20</f>
        <v>0</v>
      </c>
    </row>
    <row r="22" spans="1:24" x14ac:dyDescent="0.3">
      <c r="D22" s="60"/>
      <c r="E22" s="60"/>
      <c r="F22" s="60"/>
      <c r="G22" s="60"/>
      <c r="H22" s="60"/>
      <c r="I22" s="60"/>
      <c r="J22" s="61"/>
      <c r="K22" s="61"/>
      <c r="L22" s="61"/>
      <c r="M22" s="61"/>
      <c r="N22" s="61"/>
      <c r="O22" s="60"/>
      <c r="P22" s="60"/>
    </row>
    <row r="23" spans="1:24" x14ac:dyDescent="0.3">
      <c r="C23" s="44"/>
      <c r="D23" s="44"/>
      <c r="E23" s="44"/>
      <c r="F23" s="44"/>
      <c r="G23" s="44"/>
      <c r="H23" s="44"/>
      <c r="I23" s="45"/>
      <c r="J23" s="46"/>
      <c r="K23" s="46"/>
      <c r="L23" s="46"/>
      <c r="M23" s="46"/>
      <c r="N23" s="46"/>
      <c r="O23" s="44"/>
      <c r="P23" s="44"/>
      <c r="Q23" s="44"/>
      <c r="R23" s="44"/>
      <c r="S23" s="44"/>
      <c r="T23" s="44"/>
    </row>
    <row r="24" spans="1:24" x14ac:dyDescent="0.3">
      <c r="I24" s="21"/>
    </row>
    <row r="25" spans="1:24" x14ac:dyDescent="0.3">
      <c r="I25" s="49"/>
    </row>
  </sheetData>
  <mergeCells count="20">
    <mergeCell ref="I5:I6"/>
    <mergeCell ref="E5:E6"/>
    <mergeCell ref="C5:C6"/>
    <mergeCell ref="A18:X18"/>
    <mergeCell ref="S1:X1"/>
    <mergeCell ref="A8:X8"/>
    <mergeCell ref="A9:X9"/>
    <mergeCell ref="A13:X13"/>
    <mergeCell ref="A12:X12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T5:X5"/>
  </mergeCells>
  <pageMargins left="0.62992125984251968" right="0.47244094488188981" top="0.78740157480314965" bottom="0.39370078740157483" header="0.31496062992125984" footer="0.31496062992125984"/>
  <pageSetup paperSize="9" scale="38" fitToHeight="0" orientation="landscape" r:id="rId1"/>
  <rowBreaks count="1" manualBreakCount="1">
    <brk id="2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8" t="s">
        <v>42</v>
      </c>
      <c r="T1" s="89"/>
      <c r="U1" s="89"/>
      <c r="V1" s="89"/>
      <c r="W1" s="89"/>
      <c r="X1" s="89"/>
    </row>
    <row r="2" spans="1:24" ht="69.75" customHeight="1" x14ac:dyDescent="0.25">
      <c r="A2" s="90" t="s">
        <v>38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</row>
    <row r="3" spans="1:24" ht="71.25" customHeight="1" x14ac:dyDescent="0.25">
      <c r="A3" s="92" t="s">
        <v>5</v>
      </c>
      <c r="B3" s="94" t="s">
        <v>0</v>
      </c>
      <c r="C3" s="92" t="s">
        <v>16</v>
      </c>
      <c r="D3" s="92" t="s">
        <v>8</v>
      </c>
      <c r="E3" s="92" t="s">
        <v>17</v>
      </c>
      <c r="F3" s="94" t="s">
        <v>26</v>
      </c>
      <c r="G3" s="92" t="s">
        <v>7</v>
      </c>
      <c r="H3" s="94" t="s">
        <v>22</v>
      </c>
      <c r="I3" s="94" t="s">
        <v>18</v>
      </c>
      <c r="J3" s="94" t="s">
        <v>23</v>
      </c>
      <c r="K3" s="94"/>
      <c r="L3" s="94"/>
      <c r="M3" s="94"/>
      <c r="N3" s="94"/>
      <c r="O3" s="94" t="s">
        <v>25</v>
      </c>
      <c r="P3" s="94"/>
      <c r="Q3" s="94"/>
      <c r="R3" s="94"/>
      <c r="S3" s="94"/>
      <c r="T3" s="96" t="s">
        <v>39</v>
      </c>
      <c r="U3" s="97"/>
      <c r="V3" s="97"/>
      <c r="W3" s="97"/>
      <c r="X3" s="98"/>
    </row>
    <row r="4" spans="1:24" ht="150.75" customHeight="1" x14ac:dyDescent="0.25">
      <c r="A4" s="93"/>
      <c r="B4" s="92"/>
      <c r="C4" s="95"/>
      <c r="D4" s="95"/>
      <c r="E4" s="95"/>
      <c r="F4" s="92"/>
      <c r="G4" s="95"/>
      <c r="H4" s="92"/>
      <c r="I4" s="92"/>
      <c r="J4" s="25" t="s">
        <v>4</v>
      </c>
      <c r="K4" s="36" t="s">
        <v>1</v>
      </c>
      <c r="L4" s="36" t="s">
        <v>2</v>
      </c>
      <c r="M4" s="36" t="s">
        <v>3</v>
      </c>
      <c r="N4" s="36" t="s">
        <v>15</v>
      </c>
      <c r="O4" s="38" t="s">
        <v>4</v>
      </c>
      <c r="P4" s="36" t="s">
        <v>1</v>
      </c>
      <c r="Q4" s="36" t="s">
        <v>2</v>
      </c>
      <c r="R4" s="36" t="s">
        <v>3</v>
      </c>
      <c r="S4" s="36" t="s">
        <v>15</v>
      </c>
      <c r="T4" s="26" t="s">
        <v>4</v>
      </c>
      <c r="U4" s="36" t="s">
        <v>1</v>
      </c>
      <c r="V4" s="36" t="s">
        <v>2</v>
      </c>
      <c r="W4" s="36" t="s">
        <v>3</v>
      </c>
      <c r="X4" s="36" t="s">
        <v>15</v>
      </c>
    </row>
    <row r="5" spans="1:24" ht="16.5" x14ac:dyDescent="0.25">
      <c r="A5" s="27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  <c r="O5" s="28">
        <v>15</v>
      </c>
      <c r="P5" s="28">
        <v>16</v>
      </c>
      <c r="Q5" s="28">
        <v>17</v>
      </c>
      <c r="R5" s="28">
        <v>18</v>
      </c>
      <c r="S5" s="28">
        <v>19</v>
      </c>
      <c r="T5" s="28">
        <v>20</v>
      </c>
      <c r="U5" s="28">
        <v>21</v>
      </c>
      <c r="V5" s="28">
        <v>22</v>
      </c>
      <c r="W5" s="28">
        <v>23</v>
      </c>
      <c r="X5" s="28">
        <v>24</v>
      </c>
    </row>
    <row r="6" spans="1:24" ht="26.25" customHeight="1" x14ac:dyDescent="0.25">
      <c r="A6" s="82" t="s">
        <v>33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4"/>
    </row>
    <row r="7" spans="1:24" s="40" customFormat="1" ht="102" customHeight="1" x14ac:dyDescent="0.25">
      <c r="A7" s="29" t="s">
        <v>19</v>
      </c>
      <c r="B7" s="37" t="s">
        <v>28</v>
      </c>
      <c r="C7" s="28"/>
      <c r="D7" s="28" t="s">
        <v>9</v>
      </c>
      <c r="E7" s="28" t="s">
        <v>41</v>
      </c>
      <c r="F7" s="30" t="s">
        <v>12</v>
      </c>
      <c r="G7" s="30" t="s">
        <v>12</v>
      </c>
      <c r="H7" s="30" t="s">
        <v>12</v>
      </c>
      <c r="I7" s="48">
        <f>J7+O7+T7</f>
        <v>151515.15000000002</v>
      </c>
      <c r="J7" s="48">
        <f>K7+L7+M7+N7</f>
        <v>50505.05</v>
      </c>
      <c r="K7" s="39">
        <v>0</v>
      </c>
      <c r="L7" s="39">
        <v>50000</v>
      </c>
      <c r="M7" s="39">
        <v>0</v>
      </c>
      <c r="N7" s="48">
        <v>505.05</v>
      </c>
      <c r="O7" s="48">
        <f>P7+Q7+R7+S7</f>
        <v>50505.05</v>
      </c>
      <c r="P7" s="39">
        <v>0</v>
      </c>
      <c r="Q7" s="39">
        <v>50000</v>
      </c>
      <c r="R7" s="39">
        <v>0</v>
      </c>
      <c r="S7" s="48">
        <v>505.05</v>
      </c>
      <c r="T7" s="48">
        <f>U7+V7+W7+X7</f>
        <v>50505.05</v>
      </c>
      <c r="U7" s="39">
        <v>0</v>
      </c>
      <c r="V7" s="39">
        <v>50000</v>
      </c>
      <c r="W7" s="39">
        <v>0</v>
      </c>
      <c r="X7" s="48">
        <v>505.05</v>
      </c>
    </row>
    <row r="8" spans="1:24" s="40" customFormat="1" ht="33" customHeight="1" x14ac:dyDescent="0.25">
      <c r="A8" s="32"/>
      <c r="B8" s="33" t="s">
        <v>20</v>
      </c>
      <c r="C8" s="27"/>
      <c r="D8" s="27"/>
      <c r="E8" s="27"/>
      <c r="F8" s="34"/>
      <c r="G8" s="35"/>
      <c r="H8" s="34"/>
      <c r="I8" s="31">
        <f>I7</f>
        <v>151515.15000000002</v>
      </c>
      <c r="J8" s="31">
        <f>K8+L8+M8+N8</f>
        <v>52631.6</v>
      </c>
      <c r="K8" s="31">
        <v>0</v>
      </c>
      <c r="L8" s="31">
        <v>50000</v>
      </c>
      <c r="M8" s="31">
        <v>0</v>
      </c>
      <c r="N8" s="31">
        <v>2631.6</v>
      </c>
      <c r="O8" s="31">
        <f>P8+Q8+R8+S8</f>
        <v>52631.6</v>
      </c>
      <c r="P8" s="31">
        <v>0</v>
      </c>
      <c r="Q8" s="31">
        <v>50000</v>
      </c>
      <c r="R8" s="31">
        <v>0</v>
      </c>
      <c r="S8" s="31">
        <v>2631.6</v>
      </c>
      <c r="T8" s="31">
        <f>U8+V8+W8+X8</f>
        <v>52631.6</v>
      </c>
      <c r="U8" s="31">
        <v>0</v>
      </c>
      <c r="V8" s="31">
        <v>50000</v>
      </c>
      <c r="W8" s="31">
        <v>0</v>
      </c>
      <c r="X8" s="31">
        <v>2631.6</v>
      </c>
    </row>
    <row r="9" spans="1:24" ht="27" hidden="1" customHeight="1" x14ac:dyDescent="0.25">
      <c r="A9" s="82" t="s">
        <v>34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24" s="40" customFormat="1" ht="228" hidden="1" customHeight="1" x14ac:dyDescent="0.25">
      <c r="A10" s="29" t="s">
        <v>27</v>
      </c>
      <c r="B10" s="37" t="s">
        <v>29</v>
      </c>
      <c r="C10" s="28"/>
      <c r="D10" s="28" t="s">
        <v>9</v>
      </c>
      <c r="E10" s="28" t="s">
        <v>24</v>
      </c>
      <c r="F10" s="30" t="s">
        <v>12</v>
      </c>
      <c r="G10" s="30" t="s">
        <v>12</v>
      </c>
      <c r="H10" s="30" t="s">
        <v>12</v>
      </c>
      <c r="I10" s="39">
        <f>J10</f>
        <v>54303.4</v>
      </c>
      <c r="J10" s="39">
        <f>L10+N10</f>
        <v>54303.4</v>
      </c>
      <c r="K10" s="39"/>
      <c r="L10" s="39">
        <v>53760.3</v>
      </c>
      <c r="M10" s="39"/>
      <c r="N10" s="39">
        <v>543.1</v>
      </c>
      <c r="O10" s="39"/>
      <c r="P10" s="39"/>
      <c r="Q10" s="39"/>
      <c r="R10" s="39"/>
      <c r="S10" s="39"/>
      <c r="T10" s="39"/>
      <c r="U10" s="39"/>
      <c r="V10" s="39"/>
      <c r="W10" s="39"/>
      <c r="X10" s="39"/>
    </row>
    <row r="11" spans="1:24" s="40" customFormat="1" ht="16.5" hidden="1" x14ac:dyDescent="0.25">
      <c r="A11" s="32"/>
      <c r="B11" s="33" t="s">
        <v>20</v>
      </c>
      <c r="C11" s="27"/>
      <c r="D11" s="27"/>
      <c r="E11" s="27"/>
      <c r="F11" s="34"/>
      <c r="G11" s="35"/>
      <c r="H11" s="34"/>
      <c r="I11" s="31">
        <f>J11</f>
        <v>54303.4</v>
      </c>
      <c r="J11" s="31">
        <f>L11+N11</f>
        <v>54303.4</v>
      </c>
      <c r="K11" s="31"/>
      <c r="L11" s="31">
        <v>53760.3</v>
      </c>
      <c r="M11" s="31"/>
      <c r="N11" s="31">
        <v>543.1</v>
      </c>
      <c r="O11" s="39"/>
      <c r="P11" s="39"/>
      <c r="Q11" s="39"/>
      <c r="R11" s="39"/>
      <c r="S11" s="39"/>
      <c r="T11" s="39"/>
      <c r="U11" s="39"/>
      <c r="V11" s="39"/>
      <c r="W11" s="39"/>
      <c r="X11" s="39"/>
    </row>
    <row r="12" spans="1:24" ht="16.5" x14ac:dyDescent="0.25">
      <c r="A12" s="82" t="s">
        <v>32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</row>
    <row r="13" spans="1:24" ht="16.5" x14ac:dyDescent="0.25">
      <c r="A13" s="85" t="s">
        <v>31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4" s="40" customFormat="1" ht="114.75" customHeight="1" x14ac:dyDescent="0.25">
      <c r="A14" s="29" t="s">
        <v>27</v>
      </c>
      <c r="B14" s="37" t="s">
        <v>30</v>
      </c>
      <c r="C14" s="28"/>
      <c r="D14" s="28" t="s">
        <v>9</v>
      </c>
      <c r="E14" s="28" t="s">
        <v>40</v>
      </c>
      <c r="F14" s="30" t="s">
        <v>12</v>
      </c>
      <c r="G14" s="30" t="s">
        <v>12</v>
      </c>
      <c r="H14" s="30" t="s">
        <v>12</v>
      </c>
      <c r="I14" s="39">
        <f>J14</f>
        <v>40505.300000000003</v>
      </c>
      <c r="J14" s="39">
        <f>N14</f>
        <v>40505.300000000003</v>
      </c>
      <c r="K14" s="39"/>
      <c r="L14" s="39"/>
      <c r="M14" s="39"/>
      <c r="N14" s="39">
        <v>40505.300000000003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</row>
    <row r="15" spans="1:24" ht="41.25" customHeight="1" x14ac:dyDescent="0.25">
      <c r="A15" s="32"/>
      <c r="B15" s="33" t="s">
        <v>20</v>
      </c>
      <c r="C15" s="27"/>
      <c r="D15" s="27"/>
      <c r="E15" s="27"/>
      <c r="F15" s="34"/>
      <c r="G15" s="35"/>
      <c r="H15" s="34"/>
      <c r="I15" s="39">
        <v>26500</v>
      </c>
      <c r="J15" s="31">
        <f>J14</f>
        <v>40505.300000000003</v>
      </c>
      <c r="K15" s="31">
        <v>0</v>
      </c>
      <c r="L15" s="31">
        <v>0</v>
      </c>
      <c r="M15" s="31">
        <v>0</v>
      </c>
      <c r="N15" s="31">
        <f>N14</f>
        <v>40505.300000000003</v>
      </c>
      <c r="O15" s="31"/>
      <c r="P15" s="31">
        <f t="shared" ref="P15:W15" si="0">P7</f>
        <v>0</v>
      </c>
      <c r="Q15" s="31">
        <v>0</v>
      </c>
      <c r="R15" s="31">
        <f t="shared" si="0"/>
        <v>0</v>
      </c>
      <c r="S15" s="31">
        <v>0</v>
      </c>
      <c r="T15" s="31">
        <v>0</v>
      </c>
      <c r="U15" s="31">
        <f t="shared" si="0"/>
        <v>0</v>
      </c>
      <c r="V15" s="31">
        <v>0</v>
      </c>
      <c r="W15" s="31">
        <f t="shared" si="0"/>
        <v>0</v>
      </c>
      <c r="X15" s="31">
        <v>0</v>
      </c>
    </row>
    <row r="16" spans="1:24" s="42" customFormat="1" ht="72" x14ac:dyDescent="0.25">
      <c r="A16" s="41"/>
      <c r="B16" s="43" t="s">
        <v>21</v>
      </c>
      <c r="C16" s="41"/>
      <c r="D16" s="41"/>
      <c r="E16" s="41"/>
      <c r="F16" s="41"/>
      <c r="G16" s="41"/>
      <c r="H16" s="41"/>
      <c r="I16" s="31">
        <f>J16+O16+T16</f>
        <v>248450.40000000002</v>
      </c>
      <c r="J16" s="31">
        <f>J15+J11+J8</f>
        <v>147440.30000000002</v>
      </c>
      <c r="K16" s="31">
        <f t="shared" ref="K16:M16" si="1">K15</f>
        <v>0</v>
      </c>
      <c r="L16" s="31">
        <f>L15+L10+L7</f>
        <v>103760.3</v>
      </c>
      <c r="M16" s="31">
        <f t="shared" si="1"/>
        <v>0</v>
      </c>
      <c r="N16" s="31">
        <f>N15+N10+N7</f>
        <v>41553.450000000004</v>
      </c>
      <c r="O16" s="31">
        <f t="shared" ref="O16:X16" si="2">O15+O10+O7</f>
        <v>50505.05</v>
      </c>
      <c r="P16" s="31">
        <f t="shared" si="2"/>
        <v>0</v>
      </c>
      <c r="Q16" s="31">
        <f t="shared" si="2"/>
        <v>50000</v>
      </c>
      <c r="R16" s="31">
        <f t="shared" si="2"/>
        <v>0</v>
      </c>
      <c r="S16" s="31">
        <f t="shared" si="2"/>
        <v>505.05</v>
      </c>
      <c r="T16" s="31">
        <f t="shared" si="2"/>
        <v>50505.05</v>
      </c>
      <c r="U16" s="31">
        <f t="shared" si="2"/>
        <v>0</v>
      </c>
      <c r="V16" s="31">
        <f t="shared" si="2"/>
        <v>50000</v>
      </c>
      <c r="W16" s="31">
        <f t="shared" si="2"/>
        <v>0</v>
      </c>
      <c r="X16" s="31">
        <f t="shared" si="2"/>
        <v>505.05</v>
      </c>
    </row>
    <row r="18" spans="3:20" x14ac:dyDescent="0.25"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</row>
  </sheetData>
  <mergeCells count="18"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2024-03-20T13:21:01Z</dcterms:modified>
</cp:coreProperties>
</file>