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600" windowWidth="28800" windowHeight="11100"/>
  </bookViews>
  <sheets>
    <sheet name="Перечень" sheetId="1" r:id="rId1"/>
  </sheets>
  <externalReferences>
    <externalReference r:id="rId2"/>
    <externalReference r:id="rId3"/>
  </externalReferences>
  <definedNames>
    <definedName name="Z_079212FD_42FD_4137_B6A0_262935226FF3_.wvu.FilterData" localSheetId="0" hidden="1">Перечень!$A$6:$M$6</definedName>
    <definedName name="_xlnm.Print_Titles" localSheetId="0">Перечень!$4:$6</definedName>
    <definedName name="_xlnm.Print_Area" localSheetId="0">Перечень!$A$1:$Q$53</definedName>
  </definedNames>
  <calcPr calcId="144525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L53" i="1" l="1"/>
  <c r="K53" i="1"/>
  <c r="J53" i="1"/>
  <c r="I53" i="1"/>
  <c r="H53" i="1"/>
  <c r="G53" i="1"/>
  <c r="G37" i="1" l="1"/>
  <c r="G35" i="1"/>
  <c r="G20" i="1"/>
  <c r="G38" i="1"/>
  <c r="G40" i="1"/>
  <c r="G41" i="1"/>
  <c r="G42" i="1"/>
  <c r="G36" i="1" l="1"/>
  <c r="G19" i="1" l="1"/>
  <c r="G10" i="1" l="1"/>
  <c r="G44" i="1" l="1"/>
  <c r="G45" i="1"/>
  <c r="G47" i="1"/>
  <c r="G48" i="1"/>
  <c r="G49" i="1"/>
  <c r="G51" i="1"/>
  <c r="G52" i="1"/>
  <c r="G34" i="1"/>
  <c r="G23" i="1"/>
  <c r="G24" i="1"/>
  <c r="G25" i="1"/>
  <c r="G26" i="1"/>
  <c r="G27" i="1"/>
  <c r="G28" i="1"/>
  <c r="G29" i="1"/>
  <c r="G30" i="1"/>
  <c r="G31" i="1"/>
  <c r="G32" i="1"/>
  <c r="G22" i="1"/>
  <c r="G9" i="1"/>
  <c r="G11" i="1"/>
  <c r="G12" i="1"/>
  <c r="G13" i="1"/>
  <c r="G14" i="1"/>
  <c r="G15" i="1"/>
  <c r="G16" i="1"/>
  <c r="G17" i="1"/>
  <c r="G8" i="1"/>
  <c r="E37" i="1" l="1"/>
  <c r="E36" i="1" l="1"/>
  <c r="E35" i="1"/>
</calcChain>
</file>

<file path=xl/sharedStrings.xml><?xml version="1.0" encoding="utf-8"?>
<sst xmlns="http://schemas.openxmlformats.org/spreadsheetml/2006/main" count="281" uniqueCount="200">
  <si>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</si>
  <si>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</si>
  <si>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</si>
  <si>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</si>
  <si>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</si>
  <si>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</si>
  <si>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</si>
  <si>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</si>
  <si>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</si>
  <si>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</si>
  <si>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</si>
  <si>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</si>
  <si>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</si>
  <si>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</si>
  <si>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</si>
  <si>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</si>
  <si>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</si>
  <si>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Республиканский бюджет РК</t>
  </si>
  <si>
    <t>Количество человек, присутствующих на собрании</t>
  </si>
  <si>
    <t>Министерство образования и науки РК</t>
  </si>
  <si>
    <t>МО МР «Печора»</t>
  </si>
  <si>
    <t>ОЗЕРНЫЙ</t>
  </si>
  <si>
    <t>КАДЖЕРОМ</t>
  </si>
  <si>
    <t>КОЖВА</t>
  </si>
  <si>
    <t>УПРАВЛЕНИЕ КУЛЬТУРЫ</t>
  </si>
  <si>
    <t xml:space="preserve">муниципальный район </t>
  </si>
  <si>
    <t xml:space="preserve">Перечень народных проектов, планируемых к реализации в 2025 году на территории МО МР «Печора»   </t>
  </si>
  <si>
    <t>ЧИКШИНО</t>
  </si>
  <si>
    <t>ПЕЧОРА</t>
  </si>
  <si>
    <t>Министерство дорожного хозяйства (в сфере дорожной деятельности)</t>
  </si>
  <si>
    <t>Освещение въезда в поселок Кожва от стеллы до магазина "Алма" (установка деревянных опор и светильников)</t>
  </si>
  <si>
    <t>Министерство строительства и жилищно-коммунального хозяйства РК (благоустройство)</t>
  </si>
  <si>
    <t>Демонтаж деревянных опор, установка железобетонных опор, установка кронштейнов на опорах, подвеска провода СИП, установка уличных светодиодных светильников, подключение к основной электросети.</t>
  </si>
  <si>
    <t>Грузинцева В.В.</t>
  </si>
  <si>
    <t xml:space="preserve">Приобретение материальных запасов для утепления питьевого колодца, приобретение погружного водяного насоса и расходных материалов к нему, работы по установке погружного насоса, работы по благоустройству питьевого колодца (утепление колодца).
</t>
  </si>
  <si>
    <t>Стычинская Т.П.</t>
  </si>
  <si>
    <t>Министерство физической культуры и спорта РК</t>
  </si>
  <si>
    <t>Приобретение и установка уличного оборудования</t>
  </si>
  <si>
    <t>Трудовое участие жителей п. Красный Яг в форме субботника до и после проекта</t>
  </si>
  <si>
    <t>Укрепление берега, укладка арочного пролета через речку Кедровку.</t>
  </si>
  <si>
    <t>Трудовое участие жителей деревни Медвежская в форме субботника до и после реализации проекта</t>
  </si>
  <si>
    <t>Сборка и складирование мусора.</t>
  </si>
  <si>
    <t>Органиация траспортных услуг гражданами</t>
  </si>
  <si>
    <t>Логинова Л.В.</t>
  </si>
  <si>
    <t>Проведение работ по замене старых оконных блоков в здании МАДОУ «Детский сад № 11 общеразвивающего вида» г. Печора,</t>
  </si>
  <si>
    <t>Драгунова Е.С.</t>
  </si>
  <si>
    <t>Викторова И.М.</t>
  </si>
  <si>
    <t xml:space="preserve">Демонтаж старых деревянных окон и дверей, уборка мусора, генеральная и санитарная обработка </t>
  </si>
  <si>
    <t>Романенко Е.А.</t>
  </si>
  <si>
    <t>Проведение работ по благоустройству помещения музыкального зала МАДОУ «Детский сад № 83»</t>
  </si>
  <si>
    <t xml:space="preserve">Разборка плинтусов, снятие дверных полотен, демонтаж дверных коробок, снятие обоев с целью подготовки помещения зала музыки к ремонтным работам </t>
  </si>
  <si>
    <t>Ремонт актового зала в МОУ «ООШ п.Чикшино»</t>
  </si>
  <si>
    <t>Нацмер Ю.О.</t>
  </si>
  <si>
    <t>(1 этап – подготовка помещения мастерской: замена оконных блоков, ремонт полов, замена радиаторов отопления, ремонт электрооборудования, замена светильников, косметический ремонт помещения)</t>
  </si>
  <si>
    <t>Инициативная группа от Совета школы МОУ «СОШ № 83» г. Печоры</t>
  </si>
  <si>
    <t>Ремонт систем отопления в кабинете ЦДИ и фойе отдыха, замена дверей, закупка оборудования и  инвенторя - пуфиков, диванов, столов, стульев, стеллажей, стендов, мебели для зоны отдыха и шахматной зоны, настольных игр, фото и видеоаппаратуры и др.</t>
  </si>
  <si>
    <t>Фокина О.Э.</t>
  </si>
  <si>
    <t>Трудовое участие</t>
  </si>
  <si>
    <t xml:space="preserve">«Замена светильников в здании 
МАУ «Этнокультурный парк «Бызовая»
</t>
  </si>
  <si>
    <t>Министерство культуры и архивного дела Республики Коми</t>
  </si>
  <si>
    <t>Демонтаж светильников для люминесцентных ламп, установка (147 шт.)</t>
  </si>
  <si>
    <t>«Обустройство уличного освещения на территории МАУ «Этнокультурный парк «Бызовая»</t>
  </si>
  <si>
    <t xml:space="preserve">Обустройство уличного освещения (фонари – 15 шт, столбы – 15 шт.)  </t>
  </si>
  <si>
    <t>Ремонт помещения № 41 «Малый зал» в здании МБУ ГО «Досуг»</t>
  </si>
  <si>
    <t>Ремонт помещения № 41</t>
  </si>
  <si>
    <t>«Доступная киносреда» (приобретение оборудования для маломобильных групп населения в МАУ «Кинотеатр им. М. Горького»)</t>
  </si>
  <si>
    <t xml:space="preserve">Министерство труда, занятости и социальной защиты РК (доступная среда) </t>
  </si>
  <si>
    <t>«Ремонт танцевального зала Дома культуры п. Каджером»</t>
  </si>
  <si>
    <t>«Ремонт вестибюля (помещение № 2, № 20) Дома культуры п. Путеец»</t>
  </si>
  <si>
    <t>«Замена кровли Дома культуры и библиотеки п. Красный Яг»</t>
  </si>
  <si>
    <t>Трудовое участие жителей п. Красный Яг в форме субботника</t>
  </si>
  <si>
    <t>Демонтаж дверных коробок, унитазов и писсуаров, умывальников и раковин, светильников с лампами накаливания, разборка облицовки стен, разборка покрытий полов: из линолеума и релина, внутренние санитарно-технические работы: демонтаж и разборка. Уладка плиток керамогранитная, облицовка стен, установка блоков из ПВХ в наружных и внутренних дверных проемах, устройство потолков: плитно-ячеистых по каркасу из оцинкованного профиля, установка умывальника полуфарфоровый и фарфоровый для инвалидов, поручней и т.д.</t>
  </si>
  <si>
    <t>«Благоустройство придомовой территории дома 31 по ул. Железнодорожной»</t>
  </si>
  <si>
    <t>Министерство сельского хозяйства и потребительского рынка РК</t>
  </si>
  <si>
    <t>Проведение работ по замене  окон  в  групповых  помещениях  МАДОУ  «Детский  сад № 18  общеразвивающего  вида»г. Печора»»</t>
  </si>
  <si>
    <t>Проведение работ по замене  оконно-дверных блоков 1 и 2 этажей  МАДОУ  «Детский  сад № 18  общеразвивающего  вида»г. Печора»»</t>
  </si>
  <si>
    <t>Заключение договоров на приобретение специализированного оборудования для инвалидов: поручень для туалетов настенный, поручень для раковины настенного крепления; тактильная мнемосхема черно-желтая, стойка для мнемосхемы с поручнем, автоматический диспенсер для туалетной бумаги, бесконтактный дозатор для жидкого мыла, поручень прямой настенный, информационный терминал, наклейка информационная, круг желтый, лента для маркировки дверных проемов и прочих поверхностей, дверная ручка для инвалидов, сенсорный смеситель с термостатом для санузла, подъемник лестничный (ступенькоход)</t>
  </si>
  <si>
    <t>«Одежда сцены, которая завораживает взгляды» (Дома культуры пгт Кожва)</t>
  </si>
  <si>
    <t>демонтаж окон и дверей</t>
  </si>
  <si>
    <t>«Обустройство колодца на ул. Октябрьская, в районе  магазина №5».</t>
  </si>
  <si>
    <t>разбор старых конструкций  колодца</t>
  </si>
  <si>
    <t xml:space="preserve">«Обустройство колодца на ул. Горького между домами 29 и 31».           </t>
  </si>
  <si>
    <t xml:space="preserve">Обустройство павильона, замена  железобетонной шахты колодца, дощатого напольного покрытия, наземного сруба, оголовка, ворота, чистка колодца </t>
  </si>
  <si>
    <t>разбор старых конструкций колодца</t>
  </si>
  <si>
    <t>Демонтаж старых деревянных оконных рам, установка новых окон ПВХ</t>
  </si>
  <si>
    <t>Ремонт помещения: плитка на стены и на пол,монтаж приточной установки,плиточный клей.  Покупка оборудования: холодильник,печь,тестомес,просеиватель муки,блендер,весы,хлебная тележка,стеллаж,вытяжной зонт,моечная ванна,шкаф расстоечный,мебель.</t>
  </si>
  <si>
    <t>-</t>
  </si>
  <si>
    <t>Демонтаж старого ограждения и установка нового</t>
  </si>
  <si>
    <t>Министерство строительства и жилищно-коммунального хозяйства РК (ХВС)</t>
  </si>
  <si>
    <t>Демонтаж сборных деревянных конструкций, демонтаж обшивки стен, кладка стен кирпичных внутренних, разборка деревяных кладовок, штукатурка поверхностей внутри здания, окраска поливинилоцетатными водоэмульсиоными растворами по штукатурке, электромонтажные работы.</t>
  </si>
  <si>
    <t>Замена одежды сцены ДК п .Кожва</t>
  </si>
  <si>
    <t>Истранина Е.А.</t>
  </si>
  <si>
    <t>«Адаптация входной группы для маломобильных групп населения с ремонтом крыльца центрального входа здания МБУ «ПИКМ»</t>
  </si>
  <si>
    <t>«Ремонт и обустройство санитарной комнаты для детей -инвалидов в Детской библиотеке</t>
  </si>
  <si>
    <t>«Ремонт автомобильной дороги общего пользования местного значения «Подъезд к школе пгт. Кожва" (устройство уличного освещения)</t>
  </si>
  <si>
    <t>«Благоустройство придомовой территории дома 8 по ул. Строительной»</t>
  </si>
  <si>
    <t>«Никто не забыт, ничто не забыто»</t>
  </si>
  <si>
    <t>«Установка остановочного комплекса в д. Конецбор»</t>
  </si>
  <si>
    <t>«Искусство рядом с домом» (МАУ ДО «Детская школа искусств г. Печора» )</t>
  </si>
  <si>
    <t>Проведение ремонта напольного покрытия в актовом зале школы</t>
  </si>
  <si>
    <t>«Мультистудия в детском саду»             (п. Каджером)</t>
  </si>
  <si>
    <t>Приобретение мультистанка для кукольной анимации, лампы на стубцине, комплектов тематических фонов,мультистанка для плоскостной анимации,планшета для песочной анимации с подсветкой и пультом управления, песка кварцевого, набора для работы с песком (гребни,трафареты),наборов героев сказок, 3D ручки для создания дополнительных элементов,стойки-тренога,цифровой фотокамеры,ноутбука,гарнитуры для записи голоса.</t>
  </si>
  <si>
    <t>Проведение работ по замене  окон  в  групповых  помещениях  МАДОУ  «Детский  сад           № 36 общеразвивающего  вида»г. Печора»»</t>
  </si>
  <si>
    <t xml:space="preserve">  Выполнение работ по ремонту помещений № 2 и № 20 в соответствии с локальной сметой: демонтаж металлической конструкции, пробивка оконного проема, установка оконного блока (2 шт), окраска потолка, зачистка, выравнивание и оклейка стен, демонтаж покрытия пола, стяжка, устройство дощатого пола, устройство короба ГКЛ, замена дверного блока, замена электропроводки.</t>
  </si>
  <si>
    <t xml:space="preserve">Демонтаж существующей кровли: разборка покрытий кровель, деревянных элементов конструкций крыши (обрешетки брусков с прозорами), подшивки карнизов (досками обшивки).
Монтаж новой кровли: устройство обрешетки с прозорами из брусков (контробрешетка), установка зонтов над шахтами из листовой стали круглого сечения и т.д.
</t>
  </si>
  <si>
    <t xml:space="preserve">Коридор № 4, № 22: облицовка стен, оклейка обой, окраска стен, устройство потолков: плитно-ячеистых по каркасу из оцинкованного профиля, демонтаж: светильников для люминесцентных ламм и тд. Приобритение стеллажей (2 шт), скамейки (5 шт), стенды (4 шт),  жалюзи </t>
  </si>
  <si>
    <t>Демонтажные работы: разборка покрытий козырька из профлиста, разборка деревянных элементов конструкций крыш: обрешетки из брусков с прозорами, демонтаж металлических дверных блоков, демонтаж металлических ограждений высотой до 1 м и др. Монтажные работы: разработка грунта вручную в траншеях глубиной до 2 м без креплений с откосами, устройство: железобетонных ступеней, засыпка вручную траншей, пазух котлованов и ям; козырька, водосточных систем, проемов, покрытий, облицовка вертикальных поверхностей крыльца, ограждение крыльца, бордюр, ремонт отмостки и др. Пандус, Аппарат (кнопка, ключ управления, замок электромагнитной блокировки, звуковой сигнал, сигнальная лампа) управления и сигнализации, Антивандальная кнопка вызова персонала ПС-МГН, Укладка металлического накладного профиля (порога) и др.</t>
  </si>
  <si>
    <t>Снос, установка стелы с ограждением</t>
  </si>
  <si>
    <t>Приобретение и установка остановочного комплекса</t>
  </si>
  <si>
    <t>Замена 4 окон в холле бани,  замена дверей</t>
  </si>
  <si>
    <t xml:space="preserve"> Замена дощатого напольного покрытия,  наземного сруба, оголовка, ворота, чистка колодца, утепление павильона </t>
  </si>
  <si>
    <t>Замена существующего ограждения по периметру обелиска в с. Соколово</t>
  </si>
  <si>
    <r>
      <t xml:space="preserve">            </t>
    </r>
    <r>
      <rPr>
        <b/>
        <sz val="24"/>
        <color indexed="8"/>
        <rFont val="Times New Roman"/>
        <family val="1"/>
        <charset val="204"/>
      </rPr>
      <t xml:space="preserve">УПРАВЛЕНИЕ ОБРАЗОВАНИЯ     </t>
    </r>
    <r>
      <rPr>
        <sz val="24"/>
        <color indexed="8"/>
        <rFont val="Times New Roman"/>
        <family val="1"/>
        <charset val="204"/>
      </rPr>
      <t xml:space="preserve"> </t>
    </r>
  </si>
  <si>
    <t>Граждане - уборка помещений после замены оконных блоков с предоставлением рабочего инструмента</t>
  </si>
  <si>
    <t>«Замена  окон  в  групповых  помещениях  МАДОУ  «Детский  сад № 18  общеразвивающего  вида» г. Печора»</t>
  </si>
  <si>
    <t>«Тепло для наших детей! Замена окон в МАДОУ №36»</t>
  </si>
  <si>
    <t>Уборка сцены и зрительного зала после замены одежды сцены</t>
  </si>
  <si>
    <t>1. Устройство детской, спортивной площадки для детей младшего, среднего возраста.                                                                                                                                                    2 Обустройство площадки под ТКО и КГО. 3 Установка малых архитектурных форм.</t>
  </si>
  <si>
    <t>1. Устройство детской, спортивной площадки для детей младшего, среднего возраста.                                                                                                                                                     2 Установка малых архитектурных форм.</t>
  </si>
  <si>
    <t>«Ремонт помещения зала музыки» (МАДОУ «Детский сад № 83»)</t>
  </si>
  <si>
    <t>Мини пекарня «Хлебный уголок» (д. Конецбор)</t>
  </si>
  <si>
    <t xml:space="preserve">  «Ремонт актового зала в МОУ «ООШ п.Чикшино»</t>
  </si>
  <si>
    <t xml:space="preserve">«Оборудование и оснащение кабинета технологии 
«Универсальная мастерская» (МОУ «СОШ № 83» г. Печора)
</t>
  </si>
  <si>
    <t>«Ремонт и обустройство Центра детских инициатив"  СОШ№ 3</t>
  </si>
  <si>
    <t>Придание современного внешнего вида образовательному учреждению МОУ «ООШ № 53» пгт. Изъяю (замена окон на втором этаже здания).</t>
  </si>
  <si>
    <t>Граждане:  уборка помещений после замены окон с предоставлением рабочего инструмента (ведра, тряпки, швабры и др.).</t>
  </si>
  <si>
    <t>«Замена окон второго этажа МОУ «ООШ № 53» пгт.Изъяю</t>
  </si>
  <si>
    <t xml:space="preserve">Министерство труда, занятости и социальной защиты РК (занятость) </t>
  </si>
  <si>
    <t>СП «Чикшино» п. Берёзовка</t>
  </si>
  <si>
    <t xml:space="preserve">СП «Чикшино» п. Чикшино </t>
  </si>
  <si>
    <t>«Замена стелы со списком участников Великой Отечественной войны с ограждением в д. Медвежская»</t>
  </si>
  <si>
    <t>«Ремонт моста через речку Кедровку в п. Кедровый Шор»</t>
  </si>
  <si>
    <r>
      <t>«Установка уличного спортивного тренажерного комплекса для всех жителей в п. Красный Яг</t>
    </r>
    <r>
      <rPr>
        <b/>
        <sz val="24"/>
        <color indexed="8"/>
        <rFont val="Times New Roman"/>
        <family val="1"/>
        <charset val="204"/>
      </rPr>
      <t>»</t>
    </r>
  </si>
  <si>
    <t>СП «Озёрный» п.Красный Яг</t>
  </si>
  <si>
    <t>СП «Озёрный»    д. Конецбор</t>
  </si>
  <si>
    <t>СП «Каджером» п. Каджером</t>
  </si>
  <si>
    <t>ГП «Кожва» пгт.Кожва</t>
  </si>
  <si>
    <t xml:space="preserve"> ГП «Печора»                г. Печора</t>
  </si>
  <si>
    <t xml:space="preserve"> ГП «Печора»                         г. Печора</t>
  </si>
  <si>
    <t xml:space="preserve"> ГП «Печора»                                                  г. Печора</t>
  </si>
  <si>
    <t>СП «Чикшино» п.Чикшино</t>
  </si>
  <si>
    <t xml:space="preserve"> ГП «Печора»                                       г. Печора</t>
  </si>
  <si>
    <t>СП «Кожва»  пгт.Изъяю</t>
  </si>
  <si>
    <t xml:space="preserve"> ГП «Печора»                            г. Печора</t>
  </si>
  <si>
    <t>СП «Каджером»                   п. Каджером</t>
  </si>
  <si>
    <t>ГП «Путеец»      п.Путеец</t>
  </si>
  <si>
    <t>СП «Озерный»          п.Красный Яг</t>
  </si>
  <si>
    <t>ГП «Кожва»               пгт.Кожва</t>
  </si>
  <si>
    <t xml:space="preserve"> ГП «Печора»                        г. Печора</t>
  </si>
  <si>
    <t xml:space="preserve"> ГП «Печора»        г. Печора</t>
  </si>
  <si>
    <t xml:space="preserve"> ГП «Печора»                           г. Печора</t>
  </si>
  <si>
    <t xml:space="preserve"> ГП «Печора»               г. Печора</t>
  </si>
  <si>
    <t>«Модернизация  сетей уличного освещения в п.Чикшино»</t>
  </si>
  <si>
    <t xml:space="preserve"> ГП «Печора»      г. Печора</t>
  </si>
  <si>
    <t xml:space="preserve"> ГП «Печора»           г. Печора</t>
  </si>
  <si>
    <t>СП «Озёрный»           п. Кедровый Шор</t>
  </si>
  <si>
    <t>СП «Озёрный»           д. Медвежская</t>
  </si>
  <si>
    <t>СП «Озёрный»          д. Конецбор</t>
  </si>
  <si>
    <t>«Приобретение и установка дверей и окон в бане № 4 п. Каджером»</t>
  </si>
  <si>
    <t>ГП «Кожва»            п. Кожва</t>
  </si>
  <si>
    <t>ГП «Кожва»                 с. Соколово</t>
  </si>
  <si>
    <t>«Обустройство источника питьевого водоснабжения в          п. Березовка»</t>
  </si>
  <si>
    <t>«Обустройство источника питьевого водоснабжения в          п. Чикшино»</t>
  </si>
  <si>
    <t xml:space="preserve"> «Ремонт полового покрытия актового зала школы» МОУ СОШ № 10</t>
  </si>
  <si>
    <t>«Замена окон в МДОУ Детский сад пгт. Кожва»</t>
  </si>
  <si>
    <t xml:space="preserve">«Замена оконных блоков в здании МАДОУ «Детский сад № 11 общеразвивающего вида» г. Печора -        II этап» </t>
  </si>
  <si>
    <t>«Замена оконно-дверных блоков 1 и 2 этажей» МАДОУ      № 22</t>
  </si>
  <si>
    <t>СП «Озерный»                         д. Бызовая</t>
  </si>
  <si>
    <t xml:space="preserve">Артеева А. М. </t>
  </si>
  <si>
    <t>Попова З. Е</t>
  </si>
  <si>
    <t xml:space="preserve">Мартюшева Т.Л.
</t>
  </si>
  <si>
    <t xml:space="preserve">Войтекунене Е.А.
</t>
  </si>
  <si>
    <t>Семенов Д.С.</t>
  </si>
  <si>
    <t>Зубленко  Л.С.</t>
  </si>
  <si>
    <t>Палюк Н.Р.</t>
  </si>
  <si>
    <t>Бакалейко Д.С.</t>
  </si>
  <si>
    <t>Зазеко О.Н.</t>
  </si>
  <si>
    <t>Федяева Т.С.</t>
  </si>
  <si>
    <t>Фаталиева А.Е.</t>
  </si>
  <si>
    <t>Потапова А.В.</t>
  </si>
  <si>
    <t>Ефимочкин Д.Л.</t>
  </si>
  <si>
    <t>Заикина Ю.С.</t>
  </si>
  <si>
    <t>Степанова Л.И.</t>
  </si>
  <si>
    <t>Канева Т.В.</t>
  </si>
  <si>
    <t>Терентьева Н.Н.</t>
  </si>
  <si>
    <t>Муратова Л.В.</t>
  </si>
  <si>
    <t>Канева Р.Р.</t>
  </si>
  <si>
    <t>Челпановская Е.Р.</t>
  </si>
  <si>
    <t>Гавриленкова И.В.</t>
  </si>
  <si>
    <t>Ершакова Л.В.</t>
  </si>
  <si>
    <t>Канева Л.В.</t>
  </si>
  <si>
    <t xml:space="preserve"> Борисов С.Ю.</t>
  </si>
  <si>
    <t xml:space="preserve"> Сидорова С.Л.</t>
  </si>
  <si>
    <t>Смолинская       О. Д.</t>
  </si>
  <si>
    <t>Приложение                                                                                                               к распоряжению администрации МР "Печора"                                     от 19 июня 2024 года № 456-р</t>
  </si>
  <si>
    <t>Демонтаж оконных коробок, установка оконных блоков из ПВХ профилей трехстворчатых в начальных классах МОУ "СОШ" пгт. Кожва"</t>
  </si>
  <si>
    <t>уборка классов после замены окон с предоставлением рабочего инструмента (тряпки, ведра и др.).</t>
  </si>
  <si>
    <t>«И рамы зимние закрыли…»</t>
  </si>
  <si>
    <t>Кость П.В.</t>
  </si>
  <si>
    <t xml:space="preserve"> ГП «Кожва»           пгт.Кожва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</si>
</sst>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"/>
    <numFmt numFmtId="166" formatCode="#,##0.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</cellStyleXfs>
  <cellXfs count="131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6" fillId="5" borderId="0" xfId="0" applyFont="1" applyFill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165" fontId="1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  <xf numFmtId="0" fontId="14" fillId="4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6" fontId="10" fillId="5" borderId="1" xfId="0" applyNumberFormat="1" applyFont="1" applyFill="1" applyBorder="1" applyAlignment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3" fontId="10" fillId="5" borderId="6" xfId="0" applyNumberFormat="1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5" fontId="17" fillId="5" borderId="1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3" fontId="16" fillId="5" borderId="1" xfId="0" applyNumberFormat="1" applyFont="1" applyFill="1" applyBorder="1" applyAlignment="1">
      <alignment horizontal="center" vertical="center" wrapText="1"/>
    </xf>
    <xf numFmtId="3" fontId="16" fillId="5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9" fillId="0" borderId="0" xfId="0" applyFont="1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14" fillId="4" borderId="3" xfId="0" applyFont="1" applyFill="1" applyBorder="1" applyAlignment="1">
      <alignment horizontal="center" vertical="top" wrapText="1"/>
    </xf>
    <xf numFmtId="0" fontId="14" fillId="4" borderId="6" xfId="0" applyFont="1" applyFill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 wrapText="1"/>
    </xf>
    <xf numFmtId="0" fontId="13" fillId="4" borderId="6" xfId="0" applyFont="1" applyFill="1" applyBorder="1" applyAlignment="1">
      <alignment horizontal="center" vertical="top" wrapText="1"/>
    </xf>
    <xf numFmtId="0" fontId="10" fillId="5" borderId="9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top" wrapText="1"/>
    </xf>
    <xf numFmtId="0" fontId="13" fillId="4" borderId="5" xfId="0" applyNumberFormat="1" applyFont="1" applyFill="1" applyBorder="1" applyAlignment="1">
      <alignment horizontal="center" vertical="top" wrapText="1"/>
    </xf>
    <xf numFmtId="0" fontId="13" fillId="4" borderId="6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right" vertical="top" wrapText="1"/>
    </xf>
    <xf numFmtId="0" fontId="13" fillId="4" borderId="5" xfId="0" applyFont="1" applyFill="1" applyBorder="1" applyAlignment="1">
      <alignment horizontal="right" vertical="top" wrapText="1"/>
    </xf>
    <xf numFmtId="0" fontId="13" fillId="4" borderId="6" xfId="0" applyFont="1" applyFill="1" applyBorder="1" applyAlignment="1">
      <alignment horizontal="right" vertical="top" wrapText="1"/>
    </xf>
    <xf numFmtId="0" fontId="15" fillId="5" borderId="8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13" fillId="4" borderId="7" xfId="0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center" vertical="top" wrapText="1"/>
    </xf>
    <xf numFmtId="164" fontId="13" fillId="4" borderId="6" xfId="0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2;&#1077;&#1074;&#1072;%20&#1054;.&#1054;/&#1053;&#1040;&#1058;&#1040;&#1051;&#1068;&#1071;/&#1053;&#1072;&#1088;&#1086;&#1076;&#1085;&#1099;&#1081;%20&#1073;&#1102;&#1076;&#1078;&#1077;&#1090;/2022%20&#1075;&#1086;&#1076;/+&#1055;&#1077;&#1088;&#1077;&#1095;&#1077;&#1085;&#1100;%20&#1085;&#1072;%202023%20&#1054;&#1079;&#1077;&#1088;&#1085;&#1099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</sheetNames>
    <sheetDataSet>
      <sheetData sheetId="0" refreshError="1">
        <row r="76">
          <cell r="E76" t="str">
            <v>Министерство строительства и жилищно-коммунального хозяйства РК (благоустройство)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63"/>
  <sheetViews>
    <sheetView tabSelected="1" view="pageBreakPreview" zoomScale="40" zoomScaleNormal="55" zoomScaleSheetLayoutView="40" workbookViewId="0">
      <pane xSplit="1" ySplit="6" topLeftCell="B17" activePane="bottomRight" state="frozen"/>
      <selection pane="topRight" activeCell="B1" sqref="B1"/>
      <selection pane="bottomLeft" activeCell="A6" sqref="A6"/>
      <selection pane="bottomRight" activeCell="H53" sqref="H53:L53"/>
    </sheetView>
  </sheetViews>
  <sheetFormatPr defaultRowHeight="20.25" outlineLevelCol="1" x14ac:dyDescent="0.25"/>
  <cols>
    <col min="1" max="1" width="8" style="3" customWidth="1"/>
    <col min="2" max="2" width="31" style="1" customWidth="1"/>
    <col min="3" max="3" width="36.42578125" style="1" customWidth="1"/>
    <col min="4" max="4" width="45.42578125" style="1" customWidth="1"/>
    <col min="5" max="5" width="38.85546875" style="6" customWidth="1"/>
    <col min="6" max="6" width="162.42578125" style="4" customWidth="1"/>
    <col min="7" max="7" width="30.28515625" style="1" customWidth="1"/>
    <col min="8" max="8" width="24" style="1" customWidth="1" outlineLevel="1"/>
    <col min="9" max="9" width="28.28515625" style="1" customWidth="1" outlineLevel="1"/>
    <col min="10" max="10" width="22.85546875" style="1" customWidth="1" outlineLevel="1"/>
    <col min="11" max="11" width="30" style="1" customWidth="1" outlineLevel="1"/>
    <col min="12" max="12" width="29.28515625" style="1" customWidth="1" outlineLevel="1"/>
    <col min="13" max="13" width="20.28515625" style="1" customWidth="1"/>
    <col min="14" max="14" width="20.42578125" style="1" customWidth="1"/>
    <col min="15" max="15" width="19.7109375" style="1" customWidth="1"/>
    <col min="16" max="16" width="41.7109375" style="1" customWidth="1"/>
    <col min="17" max="17" width="33.7109375" style="1" customWidth="1"/>
    <col min="18" max="18" width="3.42578125" style="1" hidden="1" customWidth="1"/>
    <col min="19" max="19" width="15.7109375" style="1" bestFit="1" customWidth="1"/>
    <col min="20" max="16384" width="9.140625" style="1"/>
  </cols>
  <sheetData>
    <row r="1" spans="1:28" ht="40.5" customHeight="1" x14ac:dyDescent="0.25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AB1" s="2"/>
    </row>
    <row r="2" spans="1:28" ht="121.5" customHeight="1" x14ac:dyDescent="0.4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6" t="s">
        <v>194</v>
      </c>
      <c r="N2" s="97"/>
      <c r="O2" s="97"/>
      <c r="P2" s="97"/>
      <c r="Q2" s="97"/>
      <c r="R2" s="91"/>
      <c r="AB2" s="2"/>
    </row>
    <row r="3" spans="1:28" ht="121.5" customHeight="1" x14ac:dyDescent="0.25">
      <c r="A3" s="91"/>
      <c r="B3" s="90"/>
      <c r="C3" s="90"/>
      <c r="D3" s="91"/>
      <c r="E3" s="91"/>
      <c r="F3" s="94" t="s">
        <v>26</v>
      </c>
      <c r="G3" s="95"/>
      <c r="H3" s="95"/>
      <c r="I3" s="95"/>
      <c r="J3" s="95"/>
      <c r="K3" s="95"/>
      <c r="L3" s="90"/>
      <c r="M3" s="91"/>
      <c r="N3" s="91"/>
      <c r="O3" s="91"/>
      <c r="P3" s="91"/>
      <c r="Q3" s="91"/>
      <c r="R3" s="91"/>
      <c r="AB3" s="2"/>
    </row>
    <row r="4" spans="1:28" ht="46.5" customHeight="1" x14ac:dyDescent="0.25">
      <c r="A4" s="109" t="s">
        <v>0</v>
      </c>
      <c r="B4" s="124" t="s">
        <v>9</v>
      </c>
      <c r="C4" s="125"/>
      <c r="D4" s="100" t="s">
        <v>6</v>
      </c>
      <c r="E4" s="112" t="s">
        <v>15</v>
      </c>
      <c r="F4" s="109" t="s">
        <v>7</v>
      </c>
      <c r="G4" s="126" t="s">
        <v>8</v>
      </c>
      <c r="H4" s="127"/>
      <c r="I4" s="127"/>
      <c r="J4" s="127"/>
      <c r="K4" s="127"/>
      <c r="L4" s="128"/>
      <c r="M4" s="100" t="s">
        <v>4</v>
      </c>
      <c r="N4" s="116" t="s">
        <v>5</v>
      </c>
      <c r="O4" s="100" t="s">
        <v>18</v>
      </c>
      <c r="P4" s="100" t="s">
        <v>3</v>
      </c>
      <c r="Q4" s="100" t="s">
        <v>2</v>
      </c>
      <c r="R4" s="121" t="s">
        <v>16</v>
      </c>
    </row>
    <row r="5" spans="1:28" s="9" customFormat="1" ht="105" customHeight="1" x14ac:dyDescent="0.25">
      <c r="A5" s="110"/>
      <c r="B5" s="98" t="s">
        <v>10</v>
      </c>
      <c r="C5" s="98" t="s">
        <v>11</v>
      </c>
      <c r="D5" s="101"/>
      <c r="E5" s="113"/>
      <c r="F5" s="110"/>
      <c r="G5" s="100" t="s">
        <v>1</v>
      </c>
      <c r="H5" s="129" t="s">
        <v>17</v>
      </c>
      <c r="I5" s="124" t="s">
        <v>12</v>
      </c>
      <c r="J5" s="125"/>
      <c r="K5" s="100" t="s">
        <v>13</v>
      </c>
      <c r="L5" s="100" t="s">
        <v>14</v>
      </c>
      <c r="M5" s="101"/>
      <c r="N5" s="117"/>
      <c r="O5" s="101"/>
      <c r="P5" s="101"/>
      <c r="Q5" s="101"/>
      <c r="R5" s="122"/>
    </row>
    <row r="6" spans="1:28" ht="130.5" customHeight="1" x14ac:dyDescent="0.25">
      <c r="A6" s="111"/>
      <c r="B6" s="99"/>
      <c r="C6" s="99"/>
      <c r="D6" s="102"/>
      <c r="E6" s="114"/>
      <c r="F6" s="111"/>
      <c r="G6" s="102"/>
      <c r="H6" s="130"/>
      <c r="I6" s="31" t="s">
        <v>25</v>
      </c>
      <c r="J6" s="31" t="s">
        <v>11</v>
      </c>
      <c r="K6" s="102"/>
      <c r="L6" s="102"/>
      <c r="M6" s="102"/>
      <c r="N6" s="118"/>
      <c r="O6" s="102"/>
      <c r="P6" s="102"/>
      <c r="Q6" s="102"/>
      <c r="R6" s="123"/>
    </row>
    <row r="7" spans="1:28" ht="57" customHeight="1" x14ac:dyDescent="0.25">
      <c r="A7" s="103" t="s">
        <v>112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  <c r="R7" s="18"/>
    </row>
    <row r="8" spans="1:28" ht="224.25" customHeight="1" x14ac:dyDescent="0.25">
      <c r="A8" s="32">
        <v>1</v>
      </c>
      <c r="B8" s="33" t="s">
        <v>20</v>
      </c>
      <c r="C8" s="34" t="s">
        <v>149</v>
      </c>
      <c r="D8" s="35" t="s">
        <v>163</v>
      </c>
      <c r="E8" s="32" t="s">
        <v>19</v>
      </c>
      <c r="F8" s="36" t="s">
        <v>99</v>
      </c>
      <c r="G8" s="37">
        <f>H8+I8+J8+K8+L8</f>
        <v>1200</v>
      </c>
      <c r="H8" s="38">
        <v>800</v>
      </c>
      <c r="I8" s="37">
        <v>374.2</v>
      </c>
      <c r="J8" s="37"/>
      <c r="K8" s="37">
        <v>10</v>
      </c>
      <c r="L8" s="37">
        <v>15.8</v>
      </c>
      <c r="M8" s="32">
        <v>328</v>
      </c>
      <c r="N8" s="39">
        <v>250</v>
      </c>
      <c r="O8" s="39">
        <v>86</v>
      </c>
      <c r="P8" s="39" t="s">
        <v>42</v>
      </c>
      <c r="Q8" s="32" t="s">
        <v>43</v>
      </c>
      <c r="R8" s="18"/>
    </row>
    <row r="9" spans="1:28" ht="300" customHeight="1" x14ac:dyDescent="0.25">
      <c r="A9" s="32">
        <v>2</v>
      </c>
      <c r="B9" s="33" t="s">
        <v>20</v>
      </c>
      <c r="C9" s="34" t="s">
        <v>135</v>
      </c>
      <c r="D9" s="35" t="s">
        <v>100</v>
      </c>
      <c r="E9" s="32" t="s">
        <v>19</v>
      </c>
      <c r="F9" s="36" t="s">
        <v>101</v>
      </c>
      <c r="G9" s="37">
        <f t="shared" ref="G9:G52" si="0">H9+I9+J9+K9+L9</f>
        <v>600</v>
      </c>
      <c r="H9" s="38">
        <v>529.4</v>
      </c>
      <c r="I9" s="37">
        <v>60</v>
      </c>
      <c r="J9" s="37"/>
      <c r="K9" s="37"/>
      <c r="L9" s="37">
        <v>10.6</v>
      </c>
      <c r="M9" s="32">
        <v>53</v>
      </c>
      <c r="N9" s="39">
        <v>110</v>
      </c>
      <c r="O9" s="39">
        <v>35</v>
      </c>
      <c r="P9" s="39"/>
      <c r="Q9" s="32" t="s">
        <v>175</v>
      </c>
      <c r="R9" s="27"/>
    </row>
    <row r="10" spans="1:28" ht="180.75" customHeight="1" x14ac:dyDescent="0.25">
      <c r="A10" s="32">
        <v>3</v>
      </c>
      <c r="B10" s="40" t="s">
        <v>20</v>
      </c>
      <c r="C10" s="34" t="s">
        <v>136</v>
      </c>
      <c r="D10" s="34" t="s">
        <v>164</v>
      </c>
      <c r="E10" s="34" t="s">
        <v>19</v>
      </c>
      <c r="F10" s="41" t="s">
        <v>84</v>
      </c>
      <c r="G10" s="38">
        <f t="shared" si="0"/>
        <v>1140.7339999999999</v>
      </c>
      <c r="H10" s="42">
        <v>800</v>
      </c>
      <c r="I10" s="42">
        <v>308.63400000000001</v>
      </c>
      <c r="J10" s="42"/>
      <c r="K10" s="42">
        <v>22</v>
      </c>
      <c r="L10" s="42">
        <v>10.1</v>
      </c>
      <c r="M10" s="43">
        <v>273</v>
      </c>
      <c r="N10" s="44">
        <v>94</v>
      </c>
      <c r="O10" s="44">
        <v>35</v>
      </c>
      <c r="P10" s="44"/>
      <c r="Q10" s="34" t="s">
        <v>176</v>
      </c>
      <c r="R10" s="26"/>
    </row>
    <row r="11" spans="1:28" ht="314.25" customHeight="1" x14ac:dyDescent="0.25">
      <c r="A11" s="32">
        <v>4</v>
      </c>
      <c r="B11" s="33" t="s">
        <v>20</v>
      </c>
      <c r="C11" s="34" t="s">
        <v>137</v>
      </c>
      <c r="D11" s="45" t="s">
        <v>165</v>
      </c>
      <c r="E11" s="32" t="s">
        <v>19</v>
      </c>
      <c r="F11" s="36" t="s">
        <v>44</v>
      </c>
      <c r="G11" s="37">
        <f t="shared" si="0"/>
        <v>1300</v>
      </c>
      <c r="H11" s="38">
        <v>800</v>
      </c>
      <c r="I11" s="46">
        <v>420</v>
      </c>
      <c r="J11" s="37"/>
      <c r="K11" s="37"/>
      <c r="L11" s="37">
        <v>80</v>
      </c>
      <c r="M11" s="47">
        <v>48</v>
      </c>
      <c r="N11" s="39">
        <v>300</v>
      </c>
      <c r="O11" s="39">
        <v>48</v>
      </c>
      <c r="P11" s="39" t="s">
        <v>113</v>
      </c>
      <c r="Q11" s="32" t="s">
        <v>45</v>
      </c>
      <c r="R11" s="18"/>
    </row>
    <row r="12" spans="1:28" ht="309.75" customHeight="1" x14ac:dyDescent="0.25">
      <c r="A12" s="32">
        <v>5</v>
      </c>
      <c r="B12" s="33" t="s">
        <v>20</v>
      </c>
      <c r="C12" s="34" t="s">
        <v>153</v>
      </c>
      <c r="D12" s="32" t="s">
        <v>114</v>
      </c>
      <c r="E12" s="32" t="s">
        <v>19</v>
      </c>
      <c r="F12" s="32" t="s">
        <v>74</v>
      </c>
      <c r="G12" s="37">
        <f t="shared" si="0"/>
        <v>1300</v>
      </c>
      <c r="H12" s="38">
        <v>800</v>
      </c>
      <c r="I12" s="37">
        <v>442.5</v>
      </c>
      <c r="J12" s="37"/>
      <c r="K12" s="37">
        <v>27.5</v>
      </c>
      <c r="L12" s="37">
        <v>30</v>
      </c>
      <c r="M12" s="32">
        <v>40</v>
      </c>
      <c r="N12" s="39">
        <v>225</v>
      </c>
      <c r="O12" s="39">
        <v>40</v>
      </c>
      <c r="P12" s="39"/>
      <c r="Q12" s="32" t="s">
        <v>46</v>
      </c>
      <c r="R12" s="25"/>
    </row>
    <row r="13" spans="1:28" ht="267" customHeight="1" x14ac:dyDescent="0.25">
      <c r="A13" s="32">
        <v>6</v>
      </c>
      <c r="B13" s="33" t="s">
        <v>20</v>
      </c>
      <c r="C13" s="34" t="s">
        <v>138</v>
      </c>
      <c r="D13" s="45" t="s">
        <v>166</v>
      </c>
      <c r="E13" s="32" t="s">
        <v>19</v>
      </c>
      <c r="F13" s="32" t="s">
        <v>75</v>
      </c>
      <c r="G13" s="37">
        <f t="shared" si="0"/>
        <v>800</v>
      </c>
      <c r="H13" s="38">
        <v>710</v>
      </c>
      <c r="I13" s="46">
        <v>80</v>
      </c>
      <c r="J13" s="37"/>
      <c r="K13" s="37">
        <v>5</v>
      </c>
      <c r="L13" s="37">
        <v>5</v>
      </c>
      <c r="M13" s="47">
        <v>20</v>
      </c>
      <c r="N13" s="39">
        <v>220</v>
      </c>
      <c r="O13" s="39">
        <v>20</v>
      </c>
      <c r="P13" s="39" t="s">
        <v>47</v>
      </c>
      <c r="Q13" s="32" t="s">
        <v>193</v>
      </c>
      <c r="R13" s="25"/>
    </row>
    <row r="14" spans="1:28" ht="222.75" customHeight="1" x14ac:dyDescent="0.25">
      <c r="A14" s="32">
        <v>7</v>
      </c>
      <c r="B14" s="33" t="s">
        <v>20</v>
      </c>
      <c r="C14" s="34" t="s">
        <v>150</v>
      </c>
      <c r="D14" s="45" t="s">
        <v>115</v>
      </c>
      <c r="E14" s="32" t="s">
        <v>19</v>
      </c>
      <c r="F14" s="32" t="s">
        <v>102</v>
      </c>
      <c r="G14" s="37">
        <f t="shared" si="0"/>
        <v>1200</v>
      </c>
      <c r="H14" s="38">
        <v>800</v>
      </c>
      <c r="I14" s="46">
        <v>385.4</v>
      </c>
      <c r="J14" s="37"/>
      <c r="K14" s="37">
        <v>10</v>
      </c>
      <c r="L14" s="37">
        <v>4.5999999999999996</v>
      </c>
      <c r="M14" s="47">
        <v>34</v>
      </c>
      <c r="N14" s="39">
        <v>170</v>
      </c>
      <c r="O14" s="39">
        <v>34</v>
      </c>
      <c r="P14" s="39"/>
      <c r="Q14" s="32" t="s">
        <v>48</v>
      </c>
      <c r="R14" s="25"/>
    </row>
    <row r="15" spans="1:28" ht="368.25" customHeight="1" x14ac:dyDescent="0.25">
      <c r="A15" s="32">
        <v>8</v>
      </c>
      <c r="B15" s="33" t="s">
        <v>20</v>
      </c>
      <c r="C15" s="34" t="s">
        <v>139</v>
      </c>
      <c r="D15" s="45" t="s">
        <v>119</v>
      </c>
      <c r="E15" s="32" t="s">
        <v>19</v>
      </c>
      <c r="F15" s="48" t="s">
        <v>49</v>
      </c>
      <c r="G15" s="38">
        <f t="shared" si="0"/>
        <v>793.55199999999991</v>
      </c>
      <c r="H15" s="38">
        <v>703.75199999999995</v>
      </c>
      <c r="I15" s="46">
        <v>80</v>
      </c>
      <c r="J15" s="37"/>
      <c r="K15" s="37"/>
      <c r="L15" s="37">
        <v>9.8000000000000007</v>
      </c>
      <c r="M15" s="47">
        <v>80</v>
      </c>
      <c r="N15" s="39">
        <v>226</v>
      </c>
      <c r="O15" s="39">
        <v>98</v>
      </c>
      <c r="P15" s="39" t="s">
        <v>50</v>
      </c>
      <c r="Q15" s="32" t="s">
        <v>177</v>
      </c>
      <c r="R15" s="25"/>
    </row>
    <row r="16" spans="1:28" ht="198.75" customHeight="1" x14ac:dyDescent="0.25">
      <c r="A16" s="32">
        <v>9</v>
      </c>
      <c r="B16" s="33" t="s">
        <v>20</v>
      </c>
      <c r="C16" s="34" t="s">
        <v>140</v>
      </c>
      <c r="D16" s="35" t="s">
        <v>121</v>
      </c>
      <c r="E16" s="32" t="s">
        <v>19</v>
      </c>
      <c r="F16" s="49" t="s">
        <v>51</v>
      </c>
      <c r="G16" s="38">
        <f t="shared" si="0"/>
        <v>446</v>
      </c>
      <c r="H16" s="38">
        <v>393.2</v>
      </c>
      <c r="I16" s="46">
        <v>45</v>
      </c>
      <c r="J16" s="37"/>
      <c r="K16" s="37"/>
      <c r="L16" s="37">
        <v>7.8</v>
      </c>
      <c r="M16" s="47">
        <v>26</v>
      </c>
      <c r="N16" s="39">
        <v>42</v>
      </c>
      <c r="O16" s="39">
        <v>26</v>
      </c>
      <c r="P16" s="39"/>
      <c r="Q16" s="32" t="s">
        <v>52</v>
      </c>
      <c r="R16" s="25"/>
    </row>
    <row r="17" spans="1:18" ht="283.5" customHeight="1" x14ac:dyDescent="0.25">
      <c r="A17" s="32">
        <v>10</v>
      </c>
      <c r="B17" s="33" t="s">
        <v>20</v>
      </c>
      <c r="C17" s="34" t="s">
        <v>154</v>
      </c>
      <c r="D17" s="35" t="s">
        <v>122</v>
      </c>
      <c r="E17" s="32" t="s">
        <v>19</v>
      </c>
      <c r="F17" s="36" t="s">
        <v>53</v>
      </c>
      <c r="G17" s="37">
        <f t="shared" si="0"/>
        <v>1450</v>
      </c>
      <c r="H17" s="38">
        <v>800</v>
      </c>
      <c r="I17" s="46">
        <v>642.20000000000005</v>
      </c>
      <c r="J17" s="37"/>
      <c r="K17" s="37"/>
      <c r="L17" s="37">
        <v>7.8</v>
      </c>
      <c r="M17" s="47">
        <v>80</v>
      </c>
      <c r="N17" s="39">
        <v>365</v>
      </c>
      <c r="O17" s="39">
        <v>80</v>
      </c>
      <c r="P17" s="39"/>
      <c r="Q17" s="32" t="s">
        <v>54</v>
      </c>
      <c r="R17" s="25"/>
    </row>
    <row r="18" spans="1:18" ht="283.5" customHeight="1" x14ac:dyDescent="0.25">
      <c r="A18" s="84">
        <v>11</v>
      </c>
      <c r="B18" s="33" t="s">
        <v>20</v>
      </c>
      <c r="C18" s="34" t="s">
        <v>199</v>
      </c>
      <c r="D18" s="93" t="s">
        <v>197</v>
      </c>
      <c r="E18" s="93" t="s">
        <v>19</v>
      </c>
      <c r="F18" s="59" t="s">
        <v>195</v>
      </c>
      <c r="G18" s="38">
        <v>1282.0989999999999</v>
      </c>
      <c r="H18" s="38">
        <v>800</v>
      </c>
      <c r="I18" s="38">
        <v>392.99900000000002</v>
      </c>
      <c r="J18" s="38">
        <v>0</v>
      </c>
      <c r="K18" s="38">
        <v>66</v>
      </c>
      <c r="L18" s="38">
        <v>23.1</v>
      </c>
      <c r="M18" s="68">
        <v>771</v>
      </c>
      <c r="N18" s="68">
        <v>95</v>
      </c>
      <c r="O18" s="68">
        <v>31</v>
      </c>
      <c r="P18" s="85" t="s">
        <v>196</v>
      </c>
      <c r="Q18" s="85" t="s">
        <v>198</v>
      </c>
      <c r="R18" s="92"/>
    </row>
    <row r="19" spans="1:18" ht="252" customHeight="1" x14ac:dyDescent="0.25">
      <c r="A19" s="32">
        <v>12</v>
      </c>
      <c r="B19" s="33" t="s">
        <v>20</v>
      </c>
      <c r="C19" s="34" t="s">
        <v>141</v>
      </c>
      <c r="D19" s="35" t="s">
        <v>123</v>
      </c>
      <c r="E19" s="32" t="s">
        <v>19</v>
      </c>
      <c r="F19" s="36" t="s">
        <v>55</v>
      </c>
      <c r="G19" s="37">
        <f t="shared" si="0"/>
        <v>1450</v>
      </c>
      <c r="H19" s="38">
        <v>800</v>
      </c>
      <c r="I19" s="46">
        <v>642.20000000000005</v>
      </c>
      <c r="J19" s="37"/>
      <c r="K19" s="37"/>
      <c r="L19" s="37">
        <v>7.8</v>
      </c>
      <c r="M19" s="47">
        <v>59</v>
      </c>
      <c r="N19" s="39">
        <v>1031</v>
      </c>
      <c r="O19" s="39">
        <v>202</v>
      </c>
      <c r="P19" s="39"/>
      <c r="Q19" s="32" t="s">
        <v>56</v>
      </c>
      <c r="R19" s="83"/>
    </row>
    <row r="20" spans="1:18" ht="259.5" customHeight="1" x14ac:dyDescent="0.25">
      <c r="A20" s="32">
        <v>13</v>
      </c>
      <c r="B20" s="33" t="s">
        <v>20</v>
      </c>
      <c r="C20" s="34" t="s">
        <v>142</v>
      </c>
      <c r="D20" s="41" t="s">
        <v>126</v>
      </c>
      <c r="E20" s="85" t="s">
        <v>19</v>
      </c>
      <c r="F20" s="86" t="s">
        <v>124</v>
      </c>
      <c r="G20" s="37">
        <f t="shared" si="0"/>
        <v>1039.9859999999999</v>
      </c>
      <c r="H20" s="38">
        <v>800</v>
      </c>
      <c r="I20" s="87">
        <v>165.98599999999999</v>
      </c>
      <c r="J20" s="38"/>
      <c r="K20" s="38">
        <v>49</v>
      </c>
      <c r="L20" s="38">
        <v>25</v>
      </c>
      <c r="M20" s="68">
        <v>205</v>
      </c>
      <c r="N20" s="88"/>
      <c r="O20" s="88">
        <v>15</v>
      </c>
      <c r="P20" s="88" t="s">
        <v>125</v>
      </c>
      <c r="Q20" s="85" t="s">
        <v>178</v>
      </c>
      <c r="R20" s="18"/>
    </row>
    <row r="21" spans="1:18" s="11" customFormat="1" ht="42" customHeight="1" x14ac:dyDescent="0.25">
      <c r="A21" s="50"/>
      <c r="B21" s="106" t="s">
        <v>24</v>
      </c>
      <c r="C21" s="107"/>
      <c r="D21" s="107"/>
      <c r="E21" s="107"/>
      <c r="F21" s="108"/>
      <c r="G21" s="51"/>
      <c r="H21" s="51"/>
      <c r="I21" s="52"/>
      <c r="J21" s="51"/>
      <c r="K21" s="51"/>
      <c r="L21" s="51"/>
      <c r="M21" s="53"/>
      <c r="N21" s="54"/>
      <c r="O21" s="54"/>
      <c r="P21" s="55"/>
      <c r="Q21" s="50"/>
      <c r="R21" s="10"/>
    </row>
    <row r="22" spans="1:18" ht="235.5" customHeight="1" x14ac:dyDescent="0.25">
      <c r="A22" s="32">
        <v>14</v>
      </c>
      <c r="B22" s="33" t="s">
        <v>20</v>
      </c>
      <c r="C22" s="34" t="s">
        <v>167</v>
      </c>
      <c r="D22" s="36" t="s">
        <v>58</v>
      </c>
      <c r="E22" s="36" t="s">
        <v>59</v>
      </c>
      <c r="F22" s="36" t="s">
        <v>60</v>
      </c>
      <c r="G22" s="37">
        <f t="shared" si="0"/>
        <v>1239.498</v>
      </c>
      <c r="H22" s="42">
        <v>1000</v>
      </c>
      <c r="I22" s="56">
        <v>236.858</v>
      </c>
      <c r="J22" s="56"/>
      <c r="K22" s="56"/>
      <c r="L22" s="56">
        <v>2.64</v>
      </c>
      <c r="M22" s="57">
        <v>55</v>
      </c>
      <c r="N22" s="36">
        <v>197</v>
      </c>
      <c r="O22" s="36">
        <v>15</v>
      </c>
      <c r="P22" s="36"/>
      <c r="Q22" s="36" t="s">
        <v>179</v>
      </c>
      <c r="R22" s="28">
        <v>1</v>
      </c>
    </row>
    <row r="23" spans="1:18" ht="273" customHeight="1" x14ac:dyDescent="0.25">
      <c r="A23" s="32">
        <v>15</v>
      </c>
      <c r="B23" s="33" t="s">
        <v>20</v>
      </c>
      <c r="C23" s="34" t="s">
        <v>167</v>
      </c>
      <c r="D23" s="34" t="s">
        <v>61</v>
      </c>
      <c r="E23" s="34" t="s">
        <v>31</v>
      </c>
      <c r="F23" s="34" t="s">
        <v>62</v>
      </c>
      <c r="G23" s="38">
        <f t="shared" si="0"/>
        <v>1482.0810000000001</v>
      </c>
      <c r="H23" s="42">
        <v>1328.8810000000001</v>
      </c>
      <c r="I23" s="56">
        <v>149</v>
      </c>
      <c r="J23" s="56"/>
      <c r="K23" s="56"/>
      <c r="L23" s="56">
        <v>4.2</v>
      </c>
      <c r="M23" s="57">
        <v>70</v>
      </c>
      <c r="N23" s="58">
        <v>197</v>
      </c>
      <c r="O23" s="58">
        <v>15</v>
      </c>
      <c r="P23" s="58"/>
      <c r="Q23" s="36" t="s">
        <v>179</v>
      </c>
      <c r="R23" s="28">
        <v>1</v>
      </c>
    </row>
    <row r="24" spans="1:18" ht="208.5" customHeight="1" x14ac:dyDescent="0.25">
      <c r="A24" s="32">
        <v>16</v>
      </c>
      <c r="B24" s="33" t="s">
        <v>20</v>
      </c>
      <c r="C24" s="59" t="s">
        <v>137</v>
      </c>
      <c r="D24" s="36" t="s">
        <v>63</v>
      </c>
      <c r="E24" s="36" t="s">
        <v>59</v>
      </c>
      <c r="F24" s="60" t="s">
        <v>64</v>
      </c>
      <c r="G24" s="38">
        <f t="shared" si="0"/>
        <v>970.87</v>
      </c>
      <c r="H24" s="42">
        <v>855.12</v>
      </c>
      <c r="I24" s="42"/>
      <c r="J24" s="42">
        <v>98</v>
      </c>
      <c r="K24" s="42">
        <v>2</v>
      </c>
      <c r="L24" s="42">
        <v>15.75</v>
      </c>
      <c r="M24" s="43">
        <v>207</v>
      </c>
      <c r="N24" s="34">
        <v>4000</v>
      </c>
      <c r="O24" s="34">
        <v>30</v>
      </c>
      <c r="P24" s="36"/>
      <c r="Q24" s="61" t="s">
        <v>180</v>
      </c>
      <c r="R24" s="28">
        <v>1</v>
      </c>
    </row>
    <row r="25" spans="1:18" ht="381" customHeight="1" x14ac:dyDescent="0.25">
      <c r="A25" s="32">
        <v>17</v>
      </c>
      <c r="B25" s="33" t="s">
        <v>20</v>
      </c>
      <c r="C25" s="59" t="s">
        <v>143</v>
      </c>
      <c r="D25" s="36" t="s">
        <v>65</v>
      </c>
      <c r="E25" s="36" t="s">
        <v>66</v>
      </c>
      <c r="F25" s="62" t="s">
        <v>76</v>
      </c>
      <c r="G25" s="38">
        <f t="shared" si="0"/>
        <v>1046.8290000000002</v>
      </c>
      <c r="H25" s="42">
        <v>901.42899999999997</v>
      </c>
      <c r="I25" s="56"/>
      <c r="J25" s="42">
        <v>105</v>
      </c>
      <c r="K25" s="56">
        <v>25</v>
      </c>
      <c r="L25" s="56">
        <v>15.4</v>
      </c>
      <c r="M25" s="57">
        <v>193</v>
      </c>
      <c r="N25" s="36">
        <v>3660</v>
      </c>
      <c r="O25" s="36">
        <v>13</v>
      </c>
      <c r="P25" s="36"/>
      <c r="Q25" s="36" t="s">
        <v>181</v>
      </c>
      <c r="R25" s="28">
        <v>1</v>
      </c>
    </row>
    <row r="26" spans="1:18" ht="292.5" customHeight="1" x14ac:dyDescent="0.25">
      <c r="A26" s="32">
        <v>18</v>
      </c>
      <c r="B26" s="33" t="s">
        <v>20</v>
      </c>
      <c r="C26" s="36" t="s">
        <v>144</v>
      </c>
      <c r="D26" s="34" t="s">
        <v>67</v>
      </c>
      <c r="E26" s="36" t="s">
        <v>59</v>
      </c>
      <c r="F26" s="41" t="s">
        <v>89</v>
      </c>
      <c r="G26" s="37">
        <f t="shared" si="0"/>
        <v>1507.4380000000001</v>
      </c>
      <c r="H26" s="42">
        <v>1000</v>
      </c>
      <c r="I26" s="42">
        <v>494.03800000000001</v>
      </c>
      <c r="J26" s="42"/>
      <c r="K26" s="56">
        <v>5</v>
      </c>
      <c r="L26" s="56">
        <v>8.4</v>
      </c>
      <c r="M26" s="57">
        <v>291</v>
      </c>
      <c r="N26" s="58">
        <v>295</v>
      </c>
      <c r="O26" s="58">
        <v>35</v>
      </c>
      <c r="P26" s="58"/>
      <c r="Q26" s="36" t="s">
        <v>182</v>
      </c>
      <c r="R26" s="28">
        <v>1</v>
      </c>
    </row>
    <row r="27" spans="1:18" ht="305.25" customHeight="1" x14ac:dyDescent="0.25">
      <c r="A27" s="32">
        <v>19</v>
      </c>
      <c r="B27" s="33" t="s">
        <v>20</v>
      </c>
      <c r="C27" s="36" t="s">
        <v>145</v>
      </c>
      <c r="D27" s="36" t="s">
        <v>68</v>
      </c>
      <c r="E27" s="36" t="s">
        <v>59</v>
      </c>
      <c r="F27" s="62" t="s">
        <v>103</v>
      </c>
      <c r="G27" s="38">
        <f t="shared" si="0"/>
        <v>877.21699999999998</v>
      </c>
      <c r="H27" s="42">
        <v>779.21699999999998</v>
      </c>
      <c r="I27" s="56">
        <v>88</v>
      </c>
      <c r="J27" s="56"/>
      <c r="K27" s="56">
        <v>5</v>
      </c>
      <c r="L27" s="56">
        <v>5</v>
      </c>
      <c r="M27" s="57">
        <v>142</v>
      </c>
      <c r="N27" s="58">
        <v>145</v>
      </c>
      <c r="O27" s="58">
        <v>28</v>
      </c>
      <c r="P27" s="58"/>
      <c r="Q27" s="36" t="s">
        <v>183</v>
      </c>
      <c r="R27" s="28">
        <v>1</v>
      </c>
    </row>
    <row r="28" spans="1:18" ht="326.25" customHeight="1" x14ac:dyDescent="0.25">
      <c r="A28" s="32">
        <v>20</v>
      </c>
      <c r="B28" s="33" t="s">
        <v>20</v>
      </c>
      <c r="C28" s="36" t="s">
        <v>146</v>
      </c>
      <c r="D28" s="36" t="s">
        <v>69</v>
      </c>
      <c r="E28" s="36" t="s">
        <v>59</v>
      </c>
      <c r="F28" s="62" t="s">
        <v>104</v>
      </c>
      <c r="G28" s="37">
        <f t="shared" si="0"/>
        <v>2078.6940000000004</v>
      </c>
      <c r="H28" s="42">
        <v>1000</v>
      </c>
      <c r="I28" s="56">
        <v>1055.394</v>
      </c>
      <c r="J28" s="56"/>
      <c r="K28" s="56">
        <v>5</v>
      </c>
      <c r="L28" s="56">
        <v>18.3</v>
      </c>
      <c r="M28" s="57">
        <v>356</v>
      </c>
      <c r="N28" s="58">
        <v>52</v>
      </c>
      <c r="O28" s="58">
        <v>23</v>
      </c>
      <c r="P28" s="58" t="s">
        <v>70</v>
      </c>
      <c r="Q28" s="36" t="s">
        <v>184</v>
      </c>
      <c r="R28" s="28">
        <v>1</v>
      </c>
    </row>
    <row r="29" spans="1:18" ht="285" customHeight="1" x14ac:dyDescent="0.25">
      <c r="A29" s="32">
        <v>21</v>
      </c>
      <c r="B29" s="33" t="s">
        <v>20</v>
      </c>
      <c r="C29" s="36" t="s">
        <v>147</v>
      </c>
      <c r="D29" s="34" t="s">
        <v>77</v>
      </c>
      <c r="E29" s="36" t="s">
        <v>59</v>
      </c>
      <c r="F29" s="62" t="s">
        <v>90</v>
      </c>
      <c r="G29" s="37">
        <f t="shared" si="0"/>
        <v>1521.8029999999999</v>
      </c>
      <c r="H29" s="42">
        <v>1000</v>
      </c>
      <c r="I29" s="56">
        <v>494.00299999999999</v>
      </c>
      <c r="J29" s="56"/>
      <c r="K29" s="56">
        <v>10</v>
      </c>
      <c r="L29" s="56">
        <v>17.8</v>
      </c>
      <c r="M29" s="57">
        <v>362</v>
      </c>
      <c r="N29" s="58">
        <v>390</v>
      </c>
      <c r="O29" s="58">
        <v>31</v>
      </c>
      <c r="P29" s="58" t="s">
        <v>116</v>
      </c>
      <c r="Q29" s="36" t="s">
        <v>185</v>
      </c>
      <c r="R29" s="28">
        <v>1</v>
      </c>
    </row>
    <row r="30" spans="1:18" ht="351.75" customHeight="1" x14ac:dyDescent="0.25">
      <c r="A30" s="32">
        <v>22</v>
      </c>
      <c r="B30" s="33" t="s">
        <v>20</v>
      </c>
      <c r="C30" s="36" t="s">
        <v>148</v>
      </c>
      <c r="D30" s="36" t="s">
        <v>93</v>
      </c>
      <c r="E30" s="36" t="s">
        <v>66</v>
      </c>
      <c r="F30" s="62" t="s">
        <v>71</v>
      </c>
      <c r="G30" s="38">
        <f t="shared" si="0"/>
        <v>531.30700000000002</v>
      </c>
      <c r="H30" s="42">
        <v>475.10700000000003</v>
      </c>
      <c r="I30" s="56">
        <v>54</v>
      </c>
      <c r="J30" s="56"/>
      <c r="K30" s="56"/>
      <c r="L30" s="56">
        <v>2.2000000000000002</v>
      </c>
      <c r="M30" s="57">
        <v>44</v>
      </c>
      <c r="N30" s="58">
        <v>2400</v>
      </c>
      <c r="O30" s="58">
        <v>20</v>
      </c>
      <c r="P30" s="58"/>
      <c r="Q30" s="36" t="s">
        <v>186</v>
      </c>
      <c r="R30" s="28">
        <v>1</v>
      </c>
    </row>
    <row r="31" spans="1:18" ht="269.25" customHeight="1" x14ac:dyDescent="0.25">
      <c r="A31" s="32">
        <v>23</v>
      </c>
      <c r="B31" s="33" t="s">
        <v>20</v>
      </c>
      <c r="C31" s="36" t="s">
        <v>149</v>
      </c>
      <c r="D31" s="36" t="s">
        <v>98</v>
      </c>
      <c r="E31" s="36" t="s">
        <v>59</v>
      </c>
      <c r="F31" s="36" t="s">
        <v>105</v>
      </c>
      <c r="G31" s="37">
        <f t="shared" si="0"/>
        <v>1120</v>
      </c>
      <c r="H31" s="56">
        <v>988.25</v>
      </c>
      <c r="I31" s="56">
        <v>112</v>
      </c>
      <c r="J31" s="56"/>
      <c r="K31" s="56"/>
      <c r="L31" s="56">
        <v>19.75</v>
      </c>
      <c r="M31" s="57">
        <v>94</v>
      </c>
      <c r="N31" s="58">
        <v>60</v>
      </c>
      <c r="O31" s="58">
        <v>28</v>
      </c>
      <c r="P31" s="58"/>
      <c r="Q31" s="36" t="s">
        <v>187</v>
      </c>
      <c r="R31" s="28">
        <v>1</v>
      </c>
    </row>
    <row r="32" spans="1:18" ht="409.5" customHeight="1" x14ac:dyDescent="0.25">
      <c r="A32" s="32">
        <v>24</v>
      </c>
      <c r="B32" s="33" t="s">
        <v>20</v>
      </c>
      <c r="C32" s="36" t="s">
        <v>137</v>
      </c>
      <c r="D32" s="36" t="s">
        <v>92</v>
      </c>
      <c r="E32" s="36" t="s">
        <v>66</v>
      </c>
      <c r="F32" s="62" t="s">
        <v>106</v>
      </c>
      <c r="G32" s="37">
        <f t="shared" si="0"/>
        <v>1955.0840000000001</v>
      </c>
      <c r="H32" s="42">
        <v>1500</v>
      </c>
      <c r="I32" s="56"/>
      <c r="J32" s="56">
        <v>442.18400000000003</v>
      </c>
      <c r="K32" s="56"/>
      <c r="L32" s="56">
        <v>12.9</v>
      </c>
      <c r="M32" s="57">
        <v>248</v>
      </c>
      <c r="N32" s="58">
        <v>3678</v>
      </c>
      <c r="O32" s="58">
        <v>57</v>
      </c>
      <c r="P32" s="58"/>
      <c r="Q32" s="36" t="s">
        <v>188</v>
      </c>
      <c r="R32" s="28">
        <v>1</v>
      </c>
    </row>
    <row r="33" spans="1:18" s="11" customFormat="1" ht="48.75" customHeight="1" x14ac:dyDescent="0.25">
      <c r="A33" s="50"/>
      <c r="B33" s="63" t="s">
        <v>21</v>
      </c>
      <c r="C33" s="64"/>
      <c r="D33" s="50"/>
      <c r="E33" s="50"/>
      <c r="F33" s="64"/>
      <c r="G33" s="51"/>
      <c r="H33" s="51"/>
      <c r="I33" s="65"/>
      <c r="J33" s="51"/>
      <c r="K33" s="51"/>
      <c r="L33" s="51"/>
      <c r="M33" s="53"/>
      <c r="N33" s="55"/>
      <c r="O33" s="55"/>
      <c r="P33" s="55"/>
      <c r="Q33" s="50"/>
      <c r="R33" s="10"/>
    </row>
    <row r="34" spans="1:18" s="15" customFormat="1" ht="253.5" customHeight="1" x14ac:dyDescent="0.25">
      <c r="A34" s="32">
        <v>25</v>
      </c>
      <c r="B34" s="33" t="s">
        <v>20</v>
      </c>
      <c r="C34" s="34" t="s">
        <v>133</v>
      </c>
      <c r="D34" s="32" t="s">
        <v>132</v>
      </c>
      <c r="E34" s="32" t="s">
        <v>36</v>
      </c>
      <c r="F34" s="36" t="s">
        <v>37</v>
      </c>
      <c r="G34" s="38">
        <f t="shared" si="0"/>
        <v>948.73800000000006</v>
      </c>
      <c r="H34" s="38">
        <v>843.23800000000006</v>
      </c>
      <c r="I34" s="46">
        <v>0</v>
      </c>
      <c r="J34" s="37">
        <v>95</v>
      </c>
      <c r="K34" s="37"/>
      <c r="L34" s="37">
        <v>10.5</v>
      </c>
      <c r="M34" s="32">
        <v>19</v>
      </c>
      <c r="N34" s="66">
        <v>333</v>
      </c>
      <c r="O34" s="39">
        <v>19</v>
      </c>
      <c r="P34" s="47" t="s">
        <v>38</v>
      </c>
      <c r="Q34" s="32" t="s">
        <v>171</v>
      </c>
      <c r="R34" s="14">
        <v>1</v>
      </c>
    </row>
    <row r="35" spans="1:18" s="15" customFormat="1" ht="208.5" customHeight="1" x14ac:dyDescent="0.25">
      <c r="A35" s="32">
        <v>26</v>
      </c>
      <c r="B35" s="33" t="s">
        <v>20</v>
      </c>
      <c r="C35" s="34" t="s">
        <v>155</v>
      </c>
      <c r="D35" s="32" t="s">
        <v>131</v>
      </c>
      <c r="E35" s="36" t="str">
        <f>[1]Перечень!$E$76</f>
        <v>Министерство строительства и жилищно-коммунального хозяйства РК (благоустройство)</v>
      </c>
      <c r="F35" s="36" t="s">
        <v>39</v>
      </c>
      <c r="G35" s="38">
        <f t="shared" si="0"/>
        <v>800</v>
      </c>
      <c r="H35" s="38">
        <v>697</v>
      </c>
      <c r="I35" s="37"/>
      <c r="J35" s="37">
        <v>80</v>
      </c>
      <c r="K35" s="37"/>
      <c r="L35" s="37">
        <v>23</v>
      </c>
      <c r="M35" s="32">
        <v>32</v>
      </c>
      <c r="N35" s="39">
        <v>311</v>
      </c>
      <c r="O35" s="39">
        <v>14</v>
      </c>
      <c r="P35" s="47"/>
      <c r="Q35" s="32" t="s">
        <v>170</v>
      </c>
      <c r="R35" s="14"/>
    </row>
    <row r="36" spans="1:18" s="5" customFormat="1" ht="330.75" customHeight="1" x14ac:dyDescent="0.25">
      <c r="A36" s="32">
        <v>27</v>
      </c>
      <c r="B36" s="33" t="s">
        <v>20</v>
      </c>
      <c r="C36" s="34" t="s">
        <v>156</v>
      </c>
      <c r="D36" s="32" t="s">
        <v>130</v>
      </c>
      <c r="E36" s="32" t="str">
        <f>[1]Перечень!$E$76</f>
        <v>Министерство строительства и жилищно-коммунального хозяйства РК (благоустройство)</v>
      </c>
      <c r="F36" s="36" t="s">
        <v>107</v>
      </c>
      <c r="G36" s="37">
        <f>H36+J36+L36</f>
        <v>2000</v>
      </c>
      <c r="H36" s="38">
        <v>1783</v>
      </c>
      <c r="I36" s="37">
        <v>0</v>
      </c>
      <c r="J36" s="37">
        <v>200</v>
      </c>
      <c r="K36" s="37"/>
      <c r="L36" s="37">
        <v>17</v>
      </c>
      <c r="M36" s="32">
        <v>20</v>
      </c>
      <c r="N36" s="66">
        <v>119</v>
      </c>
      <c r="O36" s="66">
        <v>16</v>
      </c>
      <c r="P36" s="47" t="s">
        <v>40</v>
      </c>
      <c r="Q36" s="32" t="s">
        <v>169</v>
      </c>
      <c r="R36" s="13">
        <v>1</v>
      </c>
    </row>
    <row r="37" spans="1:18" s="5" customFormat="1" ht="208.5" customHeight="1" x14ac:dyDescent="0.25">
      <c r="A37" s="32">
        <v>28</v>
      </c>
      <c r="B37" s="33" t="s">
        <v>20</v>
      </c>
      <c r="C37" s="34" t="s">
        <v>157</v>
      </c>
      <c r="D37" s="32" t="s">
        <v>97</v>
      </c>
      <c r="E37" s="36" t="str">
        <f>[1]Перечень!$E$76</f>
        <v>Министерство строительства и жилищно-коммунального хозяйства РК (благоустройство)</v>
      </c>
      <c r="F37" s="36" t="s">
        <v>108</v>
      </c>
      <c r="G37" s="37">
        <f>H37+J37+L37</f>
        <v>280</v>
      </c>
      <c r="H37" s="38">
        <v>248.8</v>
      </c>
      <c r="I37" s="37">
        <v>0</v>
      </c>
      <c r="J37" s="37">
        <v>28</v>
      </c>
      <c r="K37" s="37"/>
      <c r="L37" s="37">
        <v>3.2</v>
      </c>
      <c r="M37" s="32">
        <v>23</v>
      </c>
      <c r="N37" s="66">
        <v>265</v>
      </c>
      <c r="O37" s="66">
        <v>18</v>
      </c>
      <c r="P37" s="47"/>
      <c r="Q37" s="32" t="s">
        <v>168</v>
      </c>
      <c r="R37" s="29"/>
    </row>
    <row r="38" spans="1:18" s="5" customFormat="1" ht="234.75" customHeight="1" x14ac:dyDescent="0.25">
      <c r="A38" s="32">
        <v>29</v>
      </c>
      <c r="B38" s="40" t="s">
        <v>20</v>
      </c>
      <c r="C38" s="89" t="s">
        <v>134</v>
      </c>
      <c r="D38" s="32" t="s">
        <v>120</v>
      </c>
      <c r="E38" s="41" t="s">
        <v>73</v>
      </c>
      <c r="F38" s="36" t="s">
        <v>85</v>
      </c>
      <c r="G38" s="37">
        <f>H38+I38+K38</f>
        <v>2000</v>
      </c>
      <c r="H38" s="38">
        <v>1400</v>
      </c>
      <c r="I38" s="37">
        <v>200</v>
      </c>
      <c r="J38" s="37"/>
      <c r="K38" s="37">
        <v>400</v>
      </c>
      <c r="L38" s="37"/>
      <c r="M38" s="36">
        <v>30</v>
      </c>
      <c r="N38" s="39">
        <v>180</v>
      </c>
      <c r="O38" s="39">
        <v>18</v>
      </c>
      <c r="P38" s="47"/>
      <c r="Q38" s="32" t="s">
        <v>192</v>
      </c>
      <c r="R38" s="13"/>
    </row>
    <row r="39" spans="1:18" s="11" customFormat="1" ht="62.25" customHeight="1" x14ac:dyDescent="0.25">
      <c r="A39" s="50"/>
      <c r="B39" s="63" t="s">
        <v>22</v>
      </c>
      <c r="C39" s="64"/>
      <c r="D39" s="67"/>
      <c r="E39" s="50"/>
      <c r="F39" s="64"/>
      <c r="G39" s="51"/>
      <c r="H39" s="51"/>
      <c r="I39" s="51"/>
      <c r="J39" s="51"/>
      <c r="K39" s="51"/>
      <c r="L39" s="51"/>
      <c r="M39" s="53"/>
      <c r="N39" s="54"/>
      <c r="O39" s="54"/>
      <c r="P39" s="54"/>
      <c r="Q39" s="50"/>
      <c r="R39" s="10"/>
    </row>
    <row r="40" spans="1:18" s="15" customFormat="1" ht="177" customHeight="1" x14ac:dyDescent="0.25">
      <c r="A40" s="32">
        <v>30</v>
      </c>
      <c r="B40" s="33" t="s">
        <v>20</v>
      </c>
      <c r="C40" s="34" t="s">
        <v>135</v>
      </c>
      <c r="D40" s="41" t="s">
        <v>158</v>
      </c>
      <c r="E40" s="48" t="s">
        <v>127</v>
      </c>
      <c r="F40" s="34" t="s">
        <v>109</v>
      </c>
      <c r="G40" s="37">
        <f>H40+J40+L40</f>
        <v>330</v>
      </c>
      <c r="H40" s="38">
        <v>274.2</v>
      </c>
      <c r="I40" s="38"/>
      <c r="J40" s="38">
        <v>33</v>
      </c>
      <c r="K40" s="38"/>
      <c r="L40" s="38">
        <v>22.8</v>
      </c>
      <c r="M40" s="68">
        <v>207</v>
      </c>
      <c r="N40" s="69">
        <v>90</v>
      </c>
      <c r="O40" s="69">
        <v>35</v>
      </c>
      <c r="P40" s="69" t="s">
        <v>78</v>
      </c>
      <c r="Q40" s="48" t="s">
        <v>172</v>
      </c>
      <c r="R40" s="14">
        <v>1</v>
      </c>
    </row>
    <row r="41" spans="1:18" s="15" customFormat="1" ht="235.5" customHeight="1" x14ac:dyDescent="0.25">
      <c r="A41" s="32">
        <v>31</v>
      </c>
      <c r="B41" s="33" t="s">
        <v>20</v>
      </c>
      <c r="C41" s="34" t="s">
        <v>135</v>
      </c>
      <c r="D41" s="41" t="s">
        <v>79</v>
      </c>
      <c r="E41" s="48" t="s">
        <v>88</v>
      </c>
      <c r="F41" s="34" t="s">
        <v>110</v>
      </c>
      <c r="G41" s="37">
        <f>H41+I41+K41+L41</f>
        <v>350</v>
      </c>
      <c r="H41" s="38">
        <v>298</v>
      </c>
      <c r="I41" s="38">
        <v>35</v>
      </c>
      <c r="J41" s="38"/>
      <c r="K41" s="38">
        <v>2</v>
      </c>
      <c r="L41" s="38">
        <v>15</v>
      </c>
      <c r="M41" s="68">
        <v>153</v>
      </c>
      <c r="N41" s="69">
        <v>185</v>
      </c>
      <c r="O41" s="69">
        <v>35</v>
      </c>
      <c r="P41" s="69" t="s">
        <v>80</v>
      </c>
      <c r="Q41" s="48" t="s">
        <v>173</v>
      </c>
      <c r="R41" s="14">
        <v>1</v>
      </c>
    </row>
    <row r="42" spans="1:18" s="15" customFormat="1" ht="222.75" customHeight="1" x14ac:dyDescent="0.25">
      <c r="A42" s="32">
        <v>32</v>
      </c>
      <c r="B42" s="33" t="s">
        <v>20</v>
      </c>
      <c r="C42" s="34" t="s">
        <v>135</v>
      </c>
      <c r="D42" s="41" t="s">
        <v>81</v>
      </c>
      <c r="E42" s="48" t="s">
        <v>88</v>
      </c>
      <c r="F42" s="34" t="s">
        <v>82</v>
      </c>
      <c r="G42" s="37">
        <f>H42+I42+K42+L42</f>
        <v>522</v>
      </c>
      <c r="H42" s="38">
        <v>445.4</v>
      </c>
      <c r="I42" s="38">
        <v>52.2</v>
      </c>
      <c r="J42" s="38"/>
      <c r="K42" s="38">
        <v>2</v>
      </c>
      <c r="L42" s="38">
        <v>22.4</v>
      </c>
      <c r="M42" s="68">
        <v>165</v>
      </c>
      <c r="N42" s="69">
        <v>140</v>
      </c>
      <c r="O42" s="69">
        <v>35</v>
      </c>
      <c r="P42" s="69" t="s">
        <v>83</v>
      </c>
      <c r="Q42" s="48" t="s">
        <v>174</v>
      </c>
      <c r="R42" s="14">
        <v>2</v>
      </c>
    </row>
    <row r="43" spans="1:18" s="16" customFormat="1" ht="36" customHeight="1" x14ac:dyDescent="0.25">
      <c r="A43" s="64"/>
      <c r="B43" s="63" t="s">
        <v>23</v>
      </c>
      <c r="C43" s="64"/>
      <c r="D43" s="64"/>
      <c r="E43" s="64"/>
      <c r="F43" s="64"/>
      <c r="G43" s="51"/>
      <c r="H43" s="70"/>
      <c r="I43" s="70"/>
      <c r="J43" s="70"/>
      <c r="K43" s="70"/>
      <c r="L43" s="70"/>
      <c r="M43" s="71"/>
      <c r="N43" s="72"/>
      <c r="O43" s="72"/>
      <c r="P43" s="72"/>
      <c r="Q43" s="64"/>
      <c r="R43" s="12"/>
    </row>
    <row r="44" spans="1:18" s="15" customFormat="1" ht="296.25" customHeight="1" x14ac:dyDescent="0.25">
      <c r="A44" s="32">
        <v>33</v>
      </c>
      <c r="B44" s="33" t="s">
        <v>20</v>
      </c>
      <c r="C44" s="34" t="s">
        <v>159</v>
      </c>
      <c r="D44" s="32" t="s">
        <v>94</v>
      </c>
      <c r="E44" s="32" t="s">
        <v>29</v>
      </c>
      <c r="F44" s="36" t="s">
        <v>30</v>
      </c>
      <c r="G44" s="38">
        <f t="shared" si="0"/>
        <v>1081.0230000000001</v>
      </c>
      <c r="H44" s="38">
        <v>968.12300000000005</v>
      </c>
      <c r="I44" s="37">
        <v>0</v>
      </c>
      <c r="J44" s="37">
        <v>109</v>
      </c>
      <c r="K44" s="37">
        <v>0</v>
      </c>
      <c r="L44" s="37">
        <v>3.9</v>
      </c>
      <c r="M44" s="47">
        <v>221</v>
      </c>
      <c r="N44" s="73">
        <v>100</v>
      </c>
      <c r="O44" s="39">
        <v>31</v>
      </c>
      <c r="P44" s="39" t="s">
        <v>86</v>
      </c>
      <c r="Q44" s="32" t="s">
        <v>189</v>
      </c>
      <c r="R44" s="14">
        <v>1</v>
      </c>
    </row>
    <row r="45" spans="1:18" s="5" customFormat="1" ht="225" customHeight="1" x14ac:dyDescent="0.25">
      <c r="A45" s="32">
        <v>34</v>
      </c>
      <c r="B45" s="33" t="s">
        <v>20</v>
      </c>
      <c r="C45" s="59" t="s">
        <v>160</v>
      </c>
      <c r="D45" s="32" t="s">
        <v>96</v>
      </c>
      <c r="E45" s="74" t="s">
        <v>31</v>
      </c>
      <c r="F45" s="61" t="s">
        <v>111</v>
      </c>
      <c r="G45" s="38">
        <f t="shared" si="0"/>
        <v>350.5</v>
      </c>
      <c r="H45" s="75">
        <v>304.10000000000002</v>
      </c>
      <c r="I45" s="76">
        <v>0</v>
      </c>
      <c r="J45" s="76">
        <v>35.5</v>
      </c>
      <c r="K45" s="76">
        <v>5</v>
      </c>
      <c r="L45" s="76">
        <v>5.9</v>
      </c>
      <c r="M45" s="77">
        <v>123</v>
      </c>
      <c r="N45" s="78">
        <v>140</v>
      </c>
      <c r="O45" s="78">
        <v>29</v>
      </c>
      <c r="P45" s="79" t="s">
        <v>87</v>
      </c>
      <c r="Q45" s="74" t="s">
        <v>190</v>
      </c>
      <c r="R45" s="13">
        <v>1</v>
      </c>
    </row>
    <row r="46" spans="1:18" s="15" customFormat="1" ht="57.75" customHeight="1" x14ac:dyDescent="0.25">
      <c r="A46" s="50"/>
      <c r="B46" s="106" t="s">
        <v>27</v>
      </c>
      <c r="C46" s="119"/>
      <c r="D46" s="119"/>
      <c r="E46" s="119"/>
      <c r="F46" s="120"/>
      <c r="G46" s="51"/>
      <c r="H46" s="70"/>
      <c r="I46" s="70"/>
      <c r="J46" s="70"/>
      <c r="K46" s="70"/>
      <c r="L46" s="70"/>
      <c r="M46" s="71"/>
      <c r="N46" s="64"/>
      <c r="O46" s="64"/>
      <c r="P46" s="64"/>
      <c r="Q46" s="64"/>
      <c r="R46" s="24"/>
    </row>
    <row r="47" spans="1:18" s="15" customFormat="1" ht="220.5" customHeight="1" x14ac:dyDescent="0.25">
      <c r="A47" s="32">
        <v>35</v>
      </c>
      <c r="B47" s="33" t="s">
        <v>20</v>
      </c>
      <c r="C47" s="34" t="s">
        <v>129</v>
      </c>
      <c r="D47" s="32" t="s">
        <v>152</v>
      </c>
      <c r="E47" s="32" t="s">
        <v>31</v>
      </c>
      <c r="F47" s="36" t="s">
        <v>32</v>
      </c>
      <c r="G47" s="38">
        <f t="shared" si="0"/>
        <v>1322.38</v>
      </c>
      <c r="H47" s="38">
        <v>973.48</v>
      </c>
      <c r="I47" s="37"/>
      <c r="J47" s="37">
        <v>133</v>
      </c>
      <c r="K47" s="37">
        <v>203</v>
      </c>
      <c r="L47" s="37">
        <v>12.9</v>
      </c>
      <c r="M47" s="32">
        <v>43</v>
      </c>
      <c r="N47" s="39">
        <v>294</v>
      </c>
      <c r="O47" s="39">
        <v>27</v>
      </c>
      <c r="P47" s="39" t="s">
        <v>41</v>
      </c>
      <c r="Q47" s="32" t="s">
        <v>33</v>
      </c>
      <c r="R47" s="24"/>
    </row>
    <row r="48" spans="1:18" s="15" customFormat="1" ht="237.75" customHeight="1" x14ac:dyDescent="0.25">
      <c r="A48" s="32">
        <v>36</v>
      </c>
      <c r="B48" s="33" t="s">
        <v>20</v>
      </c>
      <c r="C48" s="34" t="s">
        <v>129</v>
      </c>
      <c r="D48" s="48" t="s">
        <v>162</v>
      </c>
      <c r="E48" s="32" t="s">
        <v>88</v>
      </c>
      <c r="F48" s="36" t="s">
        <v>34</v>
      </c>
      <c r="G48" s="37">
        <f t="shared" si="0"/>
        <v>400</v>
      </c>
      <c r="H48" s="38">
        <v>349.8</v>
      </c>
      <c r="I48" s="46"/>
      <c r="J48" s="37">
        <v>40</v>
      </c>
      <c r="K48" s="37">
        <v>3</v>
      </c>
      <c r="L48" s="37">
        <v>7.2</v>
      </c>
      <c r="M48" s="47">
        <v>24</v>
      </c>
      <c r="N48" s="39">
        <v>294</v>
      </c>
      <c r="O48" s="39">
        <v>27</v>
      </c>
      <c r="P48" s="39" t="s">
        <v>41</v>
      </c>
      <c r="Q48" s="32" t="s">
        <v>35</v>
      </c>
      <c r="R48" s="24"/>
    </row>
    <row r="49" spans="1:18" s="15" customFormat="1" ht="211.5" customHeight="1" x14ac:dyDescent="0.25">
      <c r="A49" s="32">
        <v>37</v>
      </c>
      <c r="B49" s="33" t="s">
        <v>20</v>
      </c>
      <c r="C49" s="34" t="s">
        <v>128</v>
      </c>
      <c r="D49" s="48" t="s">
        <v>161</v>
      </c>
      <c r="E49" s="32" t="s">
        <v>88</v>
      </c>
      <c r="F49" s="36" t="s">
        <v>34</v>
      </c>
      <c r="G49" s="37">
        <f t="shared" si="0"/>
        <v>360</v>
      </c>
      <c r="H49" s="38">
        <v>319</v>
      </c>
      <c r="I49" s="37"/>
      <c r="J49" s="37">
        <v>36</v>
      </c>
      <c r="K49" s="37">
        <v>0</v>
      </c>
      <c r="L49" s="37">
        <v>5</v>
      </c>
      <c r="M49" s="32">
        <v>25</v>
      </c>
      <c r="N49" s="39">
        <v>233</v>
      </c>
      <c r="O49" s="39">
        <v>25</v>
      </c>
      <c r="P49" s="39" t="s">
        <v>41</v>
      </c>
      <c r="Q49" s="32" t="s">
        <v>91</v>
      </c>
      <c r="R49" s="24"/>
    </row>
    <row r="50" spans="1:18" s="15" customFormat="1" ht="55.5" customHeight="1" x14ac:dyDescent="0.25">
      <c r="A50" s="50"/>
      <c r="B50" s="106" t="s">
        <v>28</v>
      </c>
      <c r="C50" s="119"/>
      <c r="D50" s="119"/>
      <c r="E50" s="119"/>
      <c r="F50" s="120"/>
      <c r="G50" s="51"/>
      <c r="H50" s="70"/>
      <c r="I50" s="70"/>
      <c r="J50" s="70"/>
      <c r="K50" s="70"/>
      <c r="L50" s="70"/>
      <c r="M50" s="71"/>
      <c r="N50" s="64"/>
      <c r="O50" s="64"/>
      <c r="P50" s="64"/>
      <c r="Q50" s="64"/>
      <c r="R50" s="24"/>
    </row>
    <row r="51" spans="1:18" s="15" customFormat="1" ht="198" customHeight="1" x14ac:dyDescent="0.25">
      <c r="A51" s="32">
        <v>38</v>
      </c>
      <c r="B51" s="33" t="s">
        <v>20</v>
      </c>
      <c r="C51" s="84" t="s">
        <v>148</v>
      </c>
      <c r="D51" s="36" t="s">
        <v>95</v>
      </c>
      <c r="E51" s="84" t="s">
        <v>31</v>
      </c>
      <c r="F51" s="32" t="s">
        <v>117</v>
      </c>
      <c r="G51" s="38">
        <f t="shared" si="0"/>
        <v>1600</v>
      </c>
      <c r="H51" s="80">
        <v>1424.6</v>
      </c>
      <c r="I51" s="81">
        <v>0</v>
      </c>
      <c r="J51" s="80">
        <v>160</v>
      </c>
      <c r="K51" s="80">
        <v>10</v>
      </c>
      <c r="L51" s="80">
        <v>5.4</v>
      </c>
      <c r="M51" s="47">
        <v>54</v>
      </c>
      <c r="N51" s="39">
        <v>163</v>
      </c>
      <c r="O51" s="39">
        <v>10</v>
      </c>
      <c r="P51" s="39" t="s">
        <v>57</v>
      </c>
      <c r="Q51" s="32" t="s">
        <v>191</v>
      </c>
      <c r="R51" s="24"/>
    </row>
    <row r="52" spans="1:18" s="15" customFormat="1" ht="207.75" customHeight="1" x14ac:dyDescent="0.25">
      <c r="A52" s="32">
        <v>39</v>
      </c>
      <c r="B52" s="40" t="s">
        <v>20</v>
      </c>
      <c r="C52" s="85" t="s">
        <v>151</v>
      </c>
      <c r="D52" s="48" t="s">
        <v>72</v>
      </c>
      <c r="E52" s="85" t="s">
        <v>31</v>
      </c>
      <c r="F52" s="32" t="s">
        <v>118</v>
      </c>
      <c r="G52" s="38">
        <f t="shared" si="0"/>
        <v>1600</v>
      </c>
      <c r="H52" s="80">
        <v>1424.8</v>
      </c>
      <c r="I52" s="80">
        <v>0</v>
      </c>
      <c r="J52" s="80">
        <v>160</v>
      </c>
      <c r="K52" s="80">
        <v>10</v>
      </c>
      <c r="L52" s="80">
        <v>5.2</v>
      </c>
      <c r="M52" s="32">
        <v>52</v>
      </c>
      <c r="N52" s="39">
        <v>243</v>
      </c>
      <c r="O52" s="39">
        <v>12</v>
      </c>
      <c r="P52" s="39" t="s">
        <v>57</v>
      </c>
      <c r="Q52" s="32" t="s">
        <v>191</v>
      </c>
      <c r="R52" s="24"/>
    </row>
    <row r="53" spans="1:18" s="15" customFormat="1" ht="54" customHeight="1" x14ac:dyDescent="0.25">
      <c r="A53" s="32"/>
      <c r="B53" s="33"/>
      <c r="C53" s="34"/>
      <c r="D53" s="32"/>
      <c r="E53" s="32"/>
      <c r="F53" s="36"/>
      <c r="G53" s="82">
        <f>G8+G9+G10+G11+G12+G13+G14+G15+G16+G17+G20+G22+G23+G24+G25+G26+G27+G28+G29+G30+G31+G32+G34+G35+G36+G37+G38+G40+G41+G42+G44+G45+G47+G48+G49+G51+G52+G19+G18</f>
        <v>42277.833000000006</v>
      </c>
      <c r="H53" s="82">
        <f t="shared" ref="H53:L53" si="1">H8+H9+H10+H11+H12+H13+H14+H15+H16+H17+H20+H22+H23+H24+H25+H26+H27+H28+H29+H30+H31+H32+H34+H35+H36+H37+H38+H40+H41+H42+H44+H45+H47+H48+H49+H51+H52+H19+H18</f>
        <v>32117.896999999997</v>
      </c>
      <c r="I53" s="82">
        <f t="shared" si="1"/>
        <v>7009.6119999999992</v>
      </c>
      <c r="J53" s="82">
        <f t="shared" si="1"/>
        <v>1754.684</v>
      </c>
      <c r="K53" s="82">
        <f t="shared" si="1"/>
        <v>876.5</v>
      </c>
      <c r="L53" s="82">
        <f t="shared" si="1"/>
        <v>519.13999999999987</v>
      </c>
      <c r="M53" s="32"/>
      <c r="N53" s="32"/>
      <c r="O53" s="32"/>
      <c r="P53" s="32"/>
      <c r="Q53" s="32"/>
      <c r="R53" s="17"/>
    </row>
    <row r="54" spans="1:18" s="20" customFormat="1" ht="39.75" customHeight="1" x14ac:dyDescent="0.25">
      <c r="A54" s="19"/>
      <c r="E54" s="21"/>
      <c r="F54" s="22"/>
      <c r="G54" s="23"/>
      <c r="H54" s="23"/>
      <c r="I54" s="23"/>
      <c r="J54" s="23"/>
      <c r="K54" s="23"/>
      <c r="L54" s="23"/>
    </row>
    <row r="56" spans="1:18" x14ac:dyDescent="0.25">
      <c r="E56" s="7"/>
      <c r="G56" s="30"/>
    </row>
    <row r="57" spans="1:18" ht="21.75" x14ac:dyDescent="0.25">
      <c r="E57" s="8"/>
      <c r="H57" s="30"/>
    </row>
    <row r="58" spans="1:18" ht="21.75" x14ac:dyDescent="0.25">
      <c r="E58" s="8"/>
    </row>
    <row r="59" spans="1:18" ht="21.75" x14ac:dyDescent="0.25">
      <c r="E59" s="8"/>
    </row>
    <row r="60" spans="1:18" ht="21.75" x14ac:dyDescent="0.25">
      <c r="E60" s="8"/>
    </row>
    <row r="61" spans="1:18" ht="21.75" x14ac:dyDescent="0.25">
      <c r="E61" s="8"/>
    </row>
    <row r="62" spans="1:18" ht="21.75" x14ac:dyDescent="0.25">
      <c r="E62" s="8"/>
    </row>
    <row r="63" spans="1:18" ht="21.75" x14ac:dyDescent="0.25">
      <c r="E63" s="8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6">
    <mergeCell ref="A1:R1"/>
    <mergeCell ref="Q4:Q6"/>
    <mergeCell ref="M4:M6"/>
    <mergeCell ref="N4:N6"/>
    <mergeCell ref="B50:F50"/>
    <mergeCell ref="R4:R6"/>
    <mergeCell ref="I5:J5"/>
    <mergeCell ref="G4:L4"/>
    <mergeCell ref="L5:L6"/>
    <mergeCell ref="G5:G6"/>
    <mergeCell ref="O4:O6"/>
    <mergeCell ref="K5:K6"/>
    <mergeCell ref="H5:H6"/>
    <mergeCell ref="B46:F46"/>
    <mergeCell ref="B4:C4"/>
    <mergeCell ref="A4:A6"/>
    <mergeCell ref="B21:F21"/>
    <mergeCell ref="D4:D6"/>
    <mergeCell ref="C5:C6"/>
    <mergeCell ref="F4:F6"/>
    <mergeCell ref="E4:E6"/>
    <mergeCell ref="F3:K3"/>
    <mergeCell ref="M2:Q2"/>
    <mergeCell ref="B5:B6"/>
    <mergeCell ref="P4:P6"/>
    <mergeCell ref="A7:Q7"/>
  </mergeCells>
  <phoneticPr fontId="2" type="noConversion"/>
  <dataValidations count="1">
    <dataValidation type="list" allowBlank="1" showInputMessage="1" showErrorMessage="1" sqref="E54:E55 E64:E1048576 E4:E6">
      <formula1>#REF!</formula1>
    </dataValidation>
  </dataValidations>
  <pageMargins left="0.25" right="0.25" top="0.75" bottom="0.75" header="0.3" footer="0.3"/>
  <pageSetup paperSize="9" scale="23" fitToHeight="0" orientation="landscape" cellComments="atEnd" horizontalDpi="1200" verticalDpi="1200" r:id="rId2"/>
  <rowBreaks count="2" manualBreakCount="2">
    <brk id="32" max="16" man="1"/>
    <brk id="41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[2]ОИВ!#REF!</xm:f>
          </x14:formula1>
          <xm:sqref>E35 E25 E37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Широкая ОА</cp:lastModifiedBy>
  <cp:lastPrinted>2024-06-20T06:30:56Z</cp:lastPrinted>
  <dcterms:created xsi:type="dcterms:W3CDTF">2016-09-02T08:07:46Z</dcterms:created>
  <dcterms:modified xsi:type="dcterms:W3CDTF">2024-06-20T06:31:25Z</dcterms:modified>
</cp:coreProperties>
</file>