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 activeTab="1"/>
  </bookViews>
  <sheets>
    <sheet name="2024 год" sheetId="2" r:id="rId1"/>
    <sheet name="2025-2026 г.г" sheetId="3" r:id="rId2"/>
  </sheets>
  <definedNames>
    <definedName name="_xlnm.Print_Titles" localSheetId="0">'2024 год'!$16:$16</definedName>
    <definedName name="_xlnm.Print_Titles" localSheetId="1">'2025-2026 г.г'!$18:$18</definedName>
    <definedName name="_xlnm.Print_Area" localSheetId="0">'2024 год'!$A$1:$L$37</definedName>
    <definedName name="_xlnm.Print_Area" localSheetId="1">'2025-2026 г.г'!$A$1:$K$39</definedName>
  </definedNames>
  <calcPr calcId="144525"/>
</workbook>
</file>

<file path=xl/calcChain.xml><?xml version="1.0" encoding="utf-8"?>
<calcChain xmlns="http://schemas.openxmlformats.org/spreadsheetml/2006/main">
  <c r="K47" i="3" l="1"/>
  <c r="K46" i="3" s="1"/>
  <c r="K40" i="3" s="1"/>
  <c r="J47" i="3"/>
  <c r="J46" i="3"/>
  <c r="L43" i="3"/>
  <c r="M41" i="3" s="1"/>
  <c r="K43" i="3"/>
  <c r="J43" i="3"/>
  <c r="K42" i="3"/>
  <c r="J42" i="3"/>
  <c r="J41" i="3" s="1"/>
  <c r="J40" i="3" s="1"/>
  <c r="L41" i="3"/>
  <c r="K41" i="3"/>
  <c r="L40" i="3"/>
  <c r="L39" i="3"/>
  <c r="L38" i="3"/>
  <c r="K38" i="3"/>
  <c r="K37" i="3" s="1"/>
  <c r="K36" i="3" s="1"/>
  <c r="J38" i="3"/>
  <c r="J37" i="3" s="1"/>
  <c r="J36" i="3" s="1"/>
  <c r="L37" i="3"/>
  <c r="L36" i="3"/>
  <c r="L34" i="3" s="1"/>
  <c r="L31" i="3" s="1"/>
  <c r="L19" i="3" s="1"/>
  <c r="K34" i="3"/>
  <c r="K33" i="3" s="1"/>
  <c r="K32" i="3" s="1"/>
  <c r="J34" i="3"/>
  <c r="J33" i="3" s="1"/>
  <c r="J32" i="3" s="1"/>
  <c r="K29" i="3"/>
  <c r="K25" i="3" s="1"/>
  <c r="J29" i="3"/>
  <c r="J26" i="3" s="1"/>
  <c r="K27" i="3"/>
  <c r="J27" i="3"/>
  <c r="J25" i="3" s="1"/>
  <c r="K26" i="3"/>
  <c r="K23" i="3"/>
  <c r="J23" i="3"/>
  <c r="K21" i="3"/>
  <c r="K20" i="3" s="1"/>
  <c r="J21" i="3"/>
  <c r="J20" i="3" s="1"/>
  <c r="J31" i="3" l="1"/>
  <c r="J19" i="3" s="1"/>
  <c r="K31" i="3"/>
  <c r="K19" i="3" s="1"/>
  <c r="K32" i="2" l="1"/>
  <c r="L33" i="2" l="1"/>
  <c r="J21" i="2" l="1"/>
  <c r="J18" i="2" s="1"/>
  <c r="J36" i="2" l="1"/>
  <c r="J35" i="2" s="1"/>
  <c r="J34" i="2" s="1"/>
  <c r="J32" i="2"/>
  <c r="J31" i="2" s="1"/>
  <c r="J30" i="2" s="1"/>
  <c r="J29" i="2" l="1"/>
  <c r="L20" i="2"/>
  <c r="L22" i="2"/>
  <c r="L26" i="2"/>
  <c r="L28" i="2"/>
  <c r="L42" i="2"/>
  <c r="L45" i="2"/>
  <c r="K36" i="2" l="1"/>
  <c r="K27" i="2"/>
  <c r="K25" i="2"/>
  <c r="K24" i="2"/>
  <c r="K21" i="2"/>
  <c r="K19" i="2"/>
  <c r="K23" i="2" l="1"/>
  <c r="K18" i="2"/>
  <c r="K35" i="2"/>
  <c r="K31" i="2"/>
  <c r="L37" i="2"/>
  <c r="K34" i="2" l="1"/>
  <c r="K30" i="2"/>
  <c r="K29" i="2" l="1"/>
  <c r="K17" i="2" l="1"/>
  <c r="J44" i="2"/>
  <c r="L44" i="2" s="1"/>
  <c r="J41" i="2"/>
  <c r="L41" i="2" s="1"/>
  <c r="L36" i="2"/>
  <c r="L32" i="2"/>
  <c r="L27" i="2"/>
  <c r="L25" i="2"/>
  <c r="L21" i="2"/>
  <c r="L19" i="2"/>
  <c r="L31" i="2" l="1"/>
  <c r="L35" i="2"/>
  <c r="J40" i="2"/>
  <c r="L40" i="2" s="1"/>
  <c r="L18" i="2"/>
  <c r="L24" i="2"/>
  <c r="L23" i="2"/>
  <c r="J43" i="2"/>
  <c r="L43" i="2" s="1"/>
  <c r="L30" i="2" l="1"/>
  <c r="J39" i="2"/>
  <c r="L39" i="2" s="1"/>
  <c r="L34" i="2"/>
  <c r="J38" i="2"/>
  <c r="L38" i="2" l="1"/>
  <c r="J17" i="2"/>
  <c r="L17" i="2" s="1"/>
  <c r="L29" i="2"/>
</calcChain>
</file>

<file path=xl/sharedStrings.xml><?xml version="1.0" encoding="utf-8"?>
<sst xmlns="http://schemas.openxmlformats.org/spreadsheetml/2006/main" count="161" uniqueCount="59">
  <si>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</si>
  <si>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</si>
  <si>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</si>
  <si>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</si>
  <si>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</si>
  <si>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</si>
  <si>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</si>
  <si>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</si>
  <si>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</si>
  <si>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</si>
  <si>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</si>
  <si>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</si>
  <si>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</si>
  <si>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</si>
  <si>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</si>
  <si>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</si>
  <si>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</si>
  <si>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</si>
  <si>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</si>
  <si>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</si>
  <si>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</si>
  <si>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</si>
  <si>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</si>
  <si>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</si>
  <si>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</si>
  <si>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</si>
  <si>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</si>
  <si>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</si>
  <si>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</si>
  <si>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</si>
  <si>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</si>
  <si>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</si>
  <si>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БЮДЖЕТА МУНИЦИПАЛЬНОГО ОБРАЗОВАНИЯ МУНИЦИПАЛЬНОГО РАЙОНА "ПЕЧОРА" НА 2024 ГОД</t>
  </si>
  <si>
    <t>от 20  декабря 2023 года № 7-28/357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</si>
  <si>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</si>
  <si>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</si>
  <si>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</si>
  <si>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</si>
  <si>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</si>
  <si>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</si>
  <si>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</si>
  <si>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Приложение 6</t>
  </si>
  <si>
    <t>от 20 декабря 2023 года № 7-28/357</t>
  </si>
  <si>
    <t>БЮДЖЕТА МУНИЦИПАЛЬНОГО ОБРАЗОВАНИЯ МУНИЦИПАЛЬНОГО РАЙОНА "ПЕЧОРА"</t>
  </si>
  <si>
    <t xml:space="preserve"> НА ПЛАНОВЫЙ ПЕРИОД 2025 И 2026 ГОДОВ</t>
  </si>
  <si>
    <t>Сумма (тыс. рублей)</t>
  </si>
  <si>
    <t>2025 год</t>
  </si>
  <si>
    <t>2026 год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</si>
  <si>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</si>
  <si>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</si>
  <si>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</si>
  <si>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</si>
  <si>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</si>
  <si>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от 26 июня 2024 года № 7-33/399</t>
  </si>
  <si>
    <t xml:space="preserve"> муниципального района "Печора"</t>
  </si>
  <si>
    <t>к решению Совета</t>
  </si>
  <si>
    <t>муниципального района "Печора"</t>
  </si>
  <si>
    <t xml:space="preserve">к  решению Совета </t>
  </si>
  <si>
    <t>к 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</si>
</sst>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9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8"/>
  <sheetViews>
    <sheetView view="pageBreakPreview" zoomScaleNormal="85" zoomScaleSheetLayoutView="100" workbookViewId="0">
      <selection activeCell="L29" sqref="L29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29</v>
      </c>
    </row>
    <row r="2" spans="1:15" x14ac:dyDescent="0.25">
      <c r="L2" s="53" t="s">
        <v>55</v>
      </c>
    </row>
    <row r="3" spans="1:15" x14ac:dyDescent="0.25">
      <c r="L3" s="53" t="s">
        <v>54</v>
      </c>
    </row>
    <row r="4" spans="1:15" x14ac:dyDescent="0.25">
      <c r="L4" s="53" t="s">
        <v>53</v>
      </c>
    </row>
    <row r="5" spans="1:15" x14ac:dyDescent="0.25">
      <c r="L5" s="53"/>
    </row>
    <row r="6" spans="1:15" ht="16.5" customHeight="1" x14ac:dyDescent="0.2">
      <c r="C6" s="74"/>
      <c r="D6" s="74"/>
      <c r="E6" s="74"/>
      <c r="F6" s="74"/>
      <c r="G6" s="74"/>
      <c r="H6" s="74"/>
      <c r="J6" s="74"/>
      <c r="L6" s="53" t="s">
        <v>29</v>
      </c>
    </row>
    <row r="7" spans="1:15" ht="16.5" customHeight="1" x14ac:dyDescent="0.2">
      <c r="C7" s="74"/>
      <c r="D7" s="74"/>
      <c r="E7" s="74"/>
      <c r="F7" s="74"/>
      <c r="G7" s="74"/>
      <c r="H7" s="74"/>
      <c r="J7" s="74"/>
      <c r="L7" s="53" t="s">
        <v>55</v>
      </c>
    </row>
    <row r="8" spans="1:15" x14ac:dyDescent="0.2">
      <c r="C8" s="74"/>
      <c r="D8" s="74"/>
      <c r="E8" s="74"/>
      <c r="F8" s="74"/>
      <c r="G8" s="74"/>
      <c r="H8" s="74"/>
      <c r="J8" s="76"/>
      <c r="L8" s="53" t="s">
        <v>54</v>
      </c>
    </row>
    <row r="9" spans="1:15" x14ac:dyDescent="0.2">
      <c r="C9" s="74"/>
      <c r="D9" s="74"/>
      <c r="E9" s="74"/>
      <c r="F9" s="74"/>
      <c r="G9" s="74"/>
      <c r="H9" s="74"/>
      <c r="J9" s="76"/>
      <c r="L9" s="53" t="s">
        <v>33</v>
      </c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5" x14ac:dyDescent="0.25">
      <c r="A11" s="10"/>
      <c r="B11" s="10"/>
      <c r="C11" s="10"/>
      <c r="D11" s="10"/>
      <c r="E11" s="10"/>
      <c r="F11" s="10"/>
      <c r="G11" s="10"/>
      <c r="H11" s="10"/>
      <c r="I11" s="11"/>
      <c r="J11" s="11"/>
      <c r="K11" s="11"/>
      <c r="L11" s="11"/>
      <c r="M11" s="11"/>
      <c r="N11" s="11"/>
      <c r="O11" s="11"/>
    </row>
    <row r="12" spans="1:15" x14ac:dyDescent="0.2">
      <c r="A12" s="206" t="s">
        <v>20</v>
      </c>
      <c r="B12" s="206"/>
      <c r="C12" s="206"/>
      <c r="D12" s="206"/>
      <c r="E12" s="206"/>
      <c r="F12" s="206"/>
      <c r="G12" s="206"/>
      <c r="H12" s="206"/>
      <c r="I12" s="206"/>
      <c r="J12" s="206"/>
    </row>
    <row r="13" spans="1:15" x14ac:dyDescent="0.2">
      <c r="A13" s="206" t="s">
        <v>32</v>
      </c>
      <c r="B13" s="206"/>
      <c r="C13" s="206"/>
      <c r="D13" s="206"/>
      <c r="E13" s="206"/>
      <c r="F13" s="206"/>
      <c r="G13" s="206"/>
      <c r="H13" s="206"/>
      <c r="I13" s="206"/>
      <c r="J13" s="206"/>
    </row>
    <row r="14" spans="1:15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4"/>
    </row>
    <row r="15" spans="1:15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4"/>
    </row>
    <row r="16" spans="1:15" ht="31.5" x14ac:dyDescent="0.2">
      <c r="A16" s="205" t="s">
        <v>23</v>
      </c>
      <c r="B16" s="205"/>
      <c r="C16" s="205"/>
      <c r="D16" s="205"/>
      <c r="E16" s="205"/>
      <c r="F16" s="205"/>
      <c r="G16" s="205"/>
      <c r="H16" s="205"/>
      <c r="I16" s="25" t="s">
        <v>28</v>
      </c>
      <c r="J16" s="75" t="s">
        <v>27</v>
      </c>
      <c r="K16" s="75" t="s">
        <v>31</v>
      </c>
      <c r="L16" s="75" t="s">
        <v>27</v>
      </c>
    </row>
    <row r="17" spans="1:232" s="1" customFormat="1" ht="16.5" x14ac:dyDescent="0.2">
      <c r="A17" s="9" t="s">
        <v>15</v>
      </c>
      <c r="B17" s="80" t="s">
        <v>12</v>
      </c>
      <c r="C17" s="80" t="s">
        <v>13</v>
      </c>
      <c r="D17" s="80" t="s">
        <v>13</v>
      </c>
      <c r="E17" s="80" t="s">
        <v>13</v>
      </c>
      <c r="F17" s="80" t="s">
        <v>13</v>
      </c>
      <c r="G17" s="80" t="s">
        <v>14</v>
      </c>
      <c r="H17" s="81" t="s">
        <v>15</v>
      </c>
      <c r="I17" s="33" t="s">
        <v>8</v>
      </c>
      <c r="J17" s="77">
        <f>SUM(J18+J29+J23+J38)</f>
        <v>95964.899999999907</v>
      </c>
      <c r="K17" s="77">
        <f>SUM(K18+K29+K23+K38)</f>
        <v>0</v>
      </c>
      <c r="L17" s="77">
        <f>J17+K17</f>
        <v>95964.899999999907</v>
      </c>
    </row>
    <row r="18" spans="1:232" s="1" customFormat="1" ht="16.5" hidden="1" x14ac:dyDescent="0.2">
      <c r="A18" s="9" t="s">
        <v>15</v>
      </c>
      <c r="B18" s="82">
        <v>1</v>
      </c>
      <c r="C18" s="82">
        <v>2</v>
      </c>
      <c r="D18" s="82">
        <v>0</v>
      </c>
      <c r="E18" s="82">
        <v>0</v>
      </c>
      <c r="F18" s="82">
        <v>0</v>
      </c>
      <c r="G18" s="83">
        <v>0</v>
      </c>
      <c r="H18" s="84">
        <v>0</v>
      </c>
      <c r="I18" s="32" t="s">
        <v>9</v>
      </c>
      <c r="J18" s="77">
        <f>J21</f>
        <v>0</v>
      </c>
      <c r="K18" s="77">
        <f>K19+K21</f>
        <v>0</v>
      </c>
      <c r="L18" s="77">
        <f t="shared" ref="L18:L45" si="0">J18+K18</f>
        <v>0</v>
      </c>
    </row>
    <row r="19" spans="1:232" ht="16.5" hidden="1" x14ac:dyDescent="0.2">
      <c r="A19" s="27" t="s">
        <v>15</v>
      </c>
      <c r="B19" s="85">
        <v>1</v>
      </c>
      <c r="C19" s="85">
        <v>2</v>
      </c>
      <c r="D19" s="85">
        <v>0</v>
      </c>
      <c r="E19" s="85">
        <v>0</v>
      </c>
      <c r="F19" s="85">
        <v>0</v>
      </c>
      <c r="G19" s="86">
        <v>0</v>
      </c>
      <c r="H19" s="87">
        <v>700</v>
      </c>
      <c r="I19" s="28" t="s">
        <v>30</v>
      </c>
      <c r="J19" s="78">
        <v>0</v>
      </c>
      <c r="K19" s="78">
        <f>K20</f>
        <v>0</v>
      </c>
      <c r="L19" s="77">
        <f t="shared" si="0"/>
        <v>0</v>
      </c>
    </row>
    <row r="20" spans="1:232" ht="32.25" hidden="1" customHeight="1" x14ac:dyDescent="0.2">
      <c r="A20" s="27" t="s">
        <v>15</v>
      </c>
      <c r="B20" s="85">
        <v>1</v>
      </c>
      <c r="C20" s="85">
        <v>2</v>
      </c>
      <c r="D20" s="85">
        <v>0</v>
      </c>
      <c r="E20" s="85">
        <v>0</v>
      </c>
      <c r="F20" s="85">
        <v>5</v>
      </c>
      <c r="G20" s="86">
        <v>0</v>
      </c>
      <c r="H20" s="87">
        <v>710</v>
      </c>
      <c r="I20" s="28" t="s">
        <v>39</v>
      </c>
      <c r="J20" s="78">
        <v>0</v>
      </c>
      <c r="K20" s="78">
        <v>0</v>
      </c>
      <c r="L20" s="77">
        <f t="shared" si="0"/>
        <v>0</v>
      </c>
    </row>
    <row r="21" spans="1:232" ht="31.5" hidden="1" x14ac:dyDescent="0.2">
      <c r="A21" s="29" t="s">
        <v>15</v>
      </c>
      <c r="B21" s="88">
        <v>1</v>
      </c>
      <c r="C21" s="88">
        <v>2</v>
      </c>
      <c r="D21" s="88">
        <v>0</v>
      </c>
      <c r="E21" s="88">
        <v>0</v>
      </c>
      <c r="F21" s="88">
        <v>0</v>
      </c>
      <c r="G21" s="89">
        <v>0</v>
      </c>
      <c r="H21" s="90">
        <v>800</v>
      </c>
      <c r="I21" s="28" t="s">
        <v>24</v>
      </c>
      <c r="J21" s="78">
        <f>J22</f>
        <v>0</v>
      </c>
      <c r="K21" s="78">
        <f>K22</f>
        <v>0</v>
      </c>
      <c r="L21" s="78">
        <f t="shared" si="0"/>
        <v>0</v>
      </c>
    </row>
    <row r="22" spans="1:232" ht="31.5" hidden="1" x14ac:dyDescent="0.2">
      <c r="A22" s="29" t="s">
        <v>15</v>
      </c>
      <c r="B22" s="88">
        <v>1</v>
      </c>
      <c r="C22" s="88">
        <v>2</v>
      </c>
      <c r="D22" s="88">
        <v>0</v>
      </c>
      <c r="E22" s="88">
        <v>0</v>
      </c>
      <c r="F22" s="88">
        <v>5</v>
      </c>
      <c r="G22" s="89">
        <v>0</v>
      </c>
      <c r="H22" s="90">
        <v>810</v>
      </c>
      <c r="I22" s="28" t="s">
        <v>40</v>
      </c>
      <c r="J22" s="78">
        <v>0</v>
      </c>
      <c r="K22" s="78">
        <v>0</v>
      </c>
      <c r="L22" s="78">
        <f t="shared" si="0"/>
        <v>0</v>
      </c>
    </row>
    <row r="23" spans="1:232" s="5" customFormat="1" ht="19.5" hidden="1" customHeight="1" x14ac:dyDescent="0.2">
      <c r="A23" s="19" t="s">
        <v>15</v>
      </c>
      <c r="B23" s="91">
        <v>1</v>
      </c>
      <c r="C23" s="91">
        <v>3</v>
      </c>
      <c r="D23" s="91">
        <v>0</v>
      </c>
      <c r="E23" s="91">
        <v>0</v>
      </c>
      <c r="F23" s="91">
        <v>0</v>
      </c>
      <c r="G23" s="92">
        <v>0</v>
      </c>
      <c r="H23" s="93">
        <v>0</v>
      </c>
      <c r="I23" s="32" t="s">
        <v>34</v>
      </c>
      <c r="J23" s="77">
        <v>0</v>
      </c>
      <c r="K23" s="77">
        <f>K27+K25</f>
        <v>0</v>
      </c>
      <c r="L23" s="77">
        <f t="shared" si="0"/>
        <v>0</v>
      </c>
    </row>
    <row r="24" spans="1:232" s="5" customFormat="1" ht="31.5" hidden="1" x14ac:dyDescent="0.2">
      <c r="A24" s="14" t="s">
        <v>15</v>
      </c>
      <c r="B24" s="94">
        <v>1</v>
      </c>
      <c r="C24" s="94">
        <v>3</v>
      </c>
      <c r="D24" s="94">
        <v>1</v>
      </c>
      <c r="E24" s="94">
        <v>0</v>
      </c>
      <c r="F24" s="94">
        <v>0</v>
      </c>
      <c r="G24" s="95">
        <v>0</v>
      </c>
      <c r="H24" s="96">
        <v>0</v>
      </c>
      <c r="I24" s="28" t="s">
        <v>35</v>
      </c>
      <c r="J24" s="78">
        <v>0</v>
      </c>
      <c r="K24" s="78">
        <f>K25+K27</f>
        <v>0</v>
      </c>
      <c r="L24" s="77">
        <f t="shared" si="0"/>
        <v>0</v>
      </c>
    </row>
    <row r="25" spans="1:232" ht="31.5" hidden="1" x14ac:dyDescent="0.2">
      <c r="A25" s="27" t="s">
        <v>15</v>
      </c>
      <c r="B25" s="85">
        <v>1</v>
      </c>
      <c r="C25" s="85">
        <v>3</v>
      </c>
      <c r="D25" s="85">
        <v>1</v>
      </c>
      <c r="E25" s="85">
        <v>0</v>
      </c>
      <c r="F25" s="85">
        <v>0</v>
      </c>
      <c r="G25" s="86">
        <v>0</v>
      </c>
      <c r="H25" s="87">
        <v>700</v>
      </c>
      <c r="I25" s="28" t="s">
        <v>10</v>
      </c>
      <c r="J25" s="79">
        <v>0</v>
      </c>
      <c r="K25" s="79">
        <f>K26</f>
        <v>0</v>
      </c>
      <c r="L25" s="77">
        <f t="shared" si="0"/>
        <v>0</v>
      </c>
    </row>
    <row r="26" spans="1:232" ht="31.5" hidden="1" x14ac:dyDescent="0.2">
      <c r="A26" s="27" t="s">
        <v>15</v>
      </c>
      <c r="B26" s="85">
        <v>1</v>
      </c>
      <c r="C26" s="85">
        <v>3</v>
      </c>
      <c r="D26" s="85">
        <v>1</v>
      </c>
      <c r="E26" s="85">
        <v>0</v>
      </c>
      <c r="F26" s="85">
        <v>5</v>
      </c>
      <c r="G26" s="86">
        <v>0</v>
      </c>
      <c r="H26" s="87">
        <v>710</v>
      </c>
      <c r="I26" s="28" t="s">
        <v>36</v>
      </c>
      <c r="J26" s="78">
        <v>0</v>
      </c>
      <c r="K26" s="78">
        <v>0</v>
      </c>
      <c r="L26" s="77">
        <f t="shared" si="0"/>
        <v>0</v>
      </c>
    </row>
    <row r="27" spans="1:232" ht="31.5" hidden="1" x14ac:dyDescent="0.2">
      <c r="A27" s="27" t="s">
        <v>15</v>
      </c>
      <c r="B27" s="88">
        <v>1</v>
      </c>
      <c r="C27" s="88">
        <v>3</v>
      </c>
      <c r="D27" s="88">
        <v>1</v>
      </c>
      <c r="E27" s="88">
        <v>0</v>
      </c>
      <c r="F27" s="88">
        <v>0</v>
      </c>
      <c r="G27" s="89">
        <v>0</v>
      </c>
      <c r="H27" s="90">
        <v>800</v>
      </c>
      <c r="I27" s="28" t="s">
        <v>37</v>
      </c>
      <c r="J27" s="78">
        <v>0</v>
      </c>
      <c r="K27" s="78">
        <f>K28</f>
        <v>0</v>
      </c>
      <c r="L27" s="77">
        <f t="shared" si="0"/>
        <v>0</v>
      </c>
    </row>
    <row r="28" spans="1:232" ht="31.5" hidden="1" customHeight="1" x14ac:dyDescent="0.2">
      <c r="A28" s="29" t="s">
        <v>15</v>
      </c>
      <c r="B28" s="88">
        <v>1</v>
      </c>
      <c r="C28" s="88">
        <v>3</v>
      </c>
      <c r="D28" s="88">
        <v>1</v>
      </c>
      <c r="E28" s="88">
        <v>0</v>
      </c>
      <c r="F28" s="88">
        <v>5</v>
      </c>
      <c r="G28" s="89">
        <v>0</v>
      </c>
      <c r="H28" s="90">
        <v>810</v>
      </c>
      <c r="I28" s="28" t="s">
        <v>38</v>
      </c>
      <c r="J28" s="79">
        <v>0</v>
      </c>
      <c r="K28" s="79">
        <v>0</v>
      </c>
      <c r="L28" s="77">
        <f t="shared" si="0"/>
        <v>0</v>
      </c>
    </row>
    <row r="29" spans="1:232" s="20" customFormat="1" ht="16.5" x14ac:dyDescent="0.2">
      <c r="A29" s="19" t="s">
        <v>15</v>
      </c>
      <c r="B29" s="97">
        <v>1</v>
      </c>
      <c r="C29" s="97">
        <v>5</v>
      </c>
      <c r="D29" s="97">
        <v>0</v>
      </c>
      <c r="E29" s="97">
        <v>0</v>
      </c>
      <c r="F29" s="97">
        <v>0</v>
      </c>
      <c r="G29" s="98">
        <v>0</v>
      </c>
      <c r="H29" s="99">
        <v>0</v>
      </c>
      <c r="I29" s="33" t="s">
        <v>26</v>
      </c>
      <c r="J29" s="77">
        <f>J30+J34</f>
        <v>95964.899999999907</v>
      </c>
      <c r="K29" s="77">
        <f>K30+K34</f>
        <v>0</v>
      </c>
      <c r="L29" s="77">
        <f t="shared" si="0"/>
        <v>95964.899999999907</v>
      </c>
      <c r="M29" s="34"/>
      <c r="N29" s="26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</row>
    <row r="30" spans="1:232" ht="16.5" x14ac:dyDescent="0.2">
      <c r="A30" s="27" t="s">
        <v>15</v>
      </c>
      <c r="B30" s="85">
        <v>1</v>
      </c>
      <c r="C30" s="85">
        <v>5</v>
      </c>
      <c r="D30" s="85">
        <v>0</v>
      </c>
      <c r="E30" s="85">
        <v>0</v>
      </c>
      <c r="F30" s="85">
        <v>0</v>
      </c>
      <c r="G30" s="86">
        <v>0</v>
      </c>
      <c r="H30" s="87">
        <v>500</v>
      </c>
      <c r="I30" s="101" t="s">
        <v>3</v>
      </c>
      <c r="J30" s="78">
        <f>J31</f>
        <v>-2315261.2000000002</v>
      </c>
      <c r="K30" s="78">
        <f t="shared" ref="K30:K31" si="1">K31</f>
        <v>-147899.79999999999</v>
      </c>
      <c r="L30" s="78">
        <f t="shared" si="0"/>
        <v>-2463161</v>
      </c>
      <c r="M30" s="36"/>
    </row>
    <row r="31" spans="1:232" ht="16.5" x14ac:dyDescent="0.2">
      <c r="A31" s="27" t="s">
        <v>15</v>
      </c>
      <c r="B31" s="85">
        <v>1</v>
      </c>
      <c r="C31" s="85">
        <v>5</v>
      </c>
      <c r="D31" s="85">
        <v>2</v>
      </c>
      <c r="E31" s="85">
        <v>0</v>
      </c>
      <c r="F31" s="85">
        <v>0</v>
      </c>
      <c r="G31" s="86">
        <v>0</v>
      </c>
      <c r="H31" s="87">
        <v>500</v>
      </c>
      <c r="I31" s="101" t="s">
        <v>4</v>
      </c>
      <c r="J31" s="78">
        <f>J32</f>
        <v>-2315261.2000000002</v>
      </c>
      <c r="K31" s="78">
        <f t="shared" si="1"/>
        <v>-147899.79999999999</v>
      </c>
      <c r="L31" s="78">
        <f t="shared" si="0"/>
        <v>-2463161</v>
      </c>
      <c r="M31" s="36"/>
    </row>
    <row r="32" spans="1:232" ht="16.5" x14ac:dyDescent="0.2">
      <c r="A32" s="27" t="s">
        <v>15</v>
      </c>
      <c r="B32" s="85">
        <v>1</v>
      </c>
      <c r="C32" s="85">
        <v>5</v>
      </c>
      <c r="D32" s="85">
        <v>2</v>
      </c>
      <c r="E32" s="85">
        <v>1</v>
      </c>
      <c r="F32" s="85">
        <v>0</v>
      </c>
      <c r="G32" s="86">
        <v>0</v>
      </c>
      <c r="H32" s="87">
        <v>510</v>
      </c>
      <c r="I32" s="101" t="s">
        <v>5</v>
      </c>
      <c r="J32" s="78">
        <f>J33</f>
        <v>-2315261.2000000002</v>
      </c>
      <c r="K32" s="78">
        <f>K33</f>
        <v>-147899.79999999999</v>
      </c>
      <c r="L32" s="78">
        <f t="shared" si="0"/>
        <v>-2463161</v>
      </c>
      <c r="M32" s="36"/>
    </row>
    <row r="33" spans="1:16" ht="16.5" x14ac:dyDescent="0.2">
      <c r="A33" s="27" t="s">
        <v>15</v>
      </c>
      <c r="B33" s="85">
        <v>1</v>
      </c>
      <c r="C33" s="85">
        <v>5</v>
      </c>
      <c r="D33" s="85">
        <v>2</v>
      </c>
      <c r="E33" s="85">
        <v>1</v>
      </c>
      <c r="F33" s="85">
        <v>5</v>
      </c>
      <c r="G33" s="86">
        <v>0</v>
      </c>
      <c r="H33" s="87">
        <v>510</v>
      </c>
      <c r="I33" s="101" t="s">
        <v>7</v>
      </c>
      <c r="J33" s="78">
        <v>-2315261.2000000002</v>
      </c>
      <c r="K33" s="78">
        <v>-147899.79999999999</v>
      </c>
      <c r="L33" s="78">
        <f>J33+K33</f>
        <v>-2463161</v>
      </c>
      <c r="M33" s="36"/>
    </row>
    <row r="34" spans="1:16" ht="16.5" x14ac:dyDescent="0.2">
      <c r="A34" s="27" t="s">
        <v>15</v>
      </c>
      <c r="B34" s="85">
        <v>1</v>
      </c>
      <c r="C34" s="85">
        <v>5</v>
      </c>
      <c r="D34" s="85">
        <v>0</v>
      </c>
      <c r="E34" s="85">
        <v>0</v>
      </c>
      <c r="F34" s="85">
        <v>0</v>
      </c>
      <c r="G34" s="86">
        <v>0</v>
      </c>
      <c r="H34" s="87">
        <v>600</v>
      </c>
      <c r="I34" s="101" t="s">
        <v>6</v>
      </c>
      <c r="J34" s="78">
        <f t="shared" ref="J34:K36" si="2">J35</f>
        <v>2411226.1</v>
      </c>
      <c r="K34" s="78">
        <f t="shared" si="2"/>
        <v>147899.79999999999</v>
      </c>
      <c r="L34" s="78">
        <f t="shared" si="0"/>
        <v>2559125.9</v>
      </c>
      <c r="M34" s="36"/>
      <c r="N34" s="37"/>
      <c r="O34" s="37"/>
      <c r="P34" s="37"/>
    </row>
    <row r="35" spans="1:16" ht="16.5" x14ac:dyDescent="0.2">
      <c r="A35" s="27" t="s">
        <v>15</v>
      </c>
      <c r="B35" s="85">
        <v>1</v>
      </c>
      <c r="C35" s="85">
        <v>5</v>
      </c>
      <c r="D35" s="85">
        <v>2</v>
      </c>
      <c r="E35" s="85">
        <v>0</v>
      </c>
      <c r="F35" s="85">
        <v>0</v>
      </c>
      <c r="G35" s="86">
        <v>0</v>
      </c>
      <c r="H35" s="87">
        <v>600</v>
      </c>
      <c r="I35" s="101" t="s">
        <v>0</v>
      </c>
      <c r="J35" s="78">
        <f t="shared" si="2"/>
        <v>2411226.1</v>
      </c>
      <c r="K35" s="78">
        <f t="shared" si="2"/>
        <v>147899.79999999999</v>
      </c>
      <c r="L35" s="78">
        <f t="shared" si="0"/>
        <v>2559125.9</v>
      </c>
      <c r="M35" s="36"/>
      <c r="N35" s="37"/>
      <c r="O35" s="37"/>
      <c r="P35" s="37"/>
    </row>
    <row r="36" spans="1:16" ht="16.5" x14ac:dyDescent="0.2">
      <c r="A36" s="27" t="s">
        <v>15</v>
      </c>
      <c r="B36" s="85">
        <v>1</v>
      </c>
      <c r="C36" s="85">
        <v>5</v>
      </c>
      <c r="D36" s="85">
        <v>2</v>
      </c>
      <c r="E36" s="85">
        <v>1</v>
      </c>
      <c r="F36" s="85">
        <v>0</v>
      </c>
      <c r="G36" s="86">
        <v>0</v>
      </c>
      <c r="H36" s="87">
        <v>610</v>
      </c>
      <c r="I36" s="101" t="s">
        <v>1</v>
      </c>
      <c r="J36" s="78">
        <f t="shared" si="2"/>
        <v>2411226.1</v>
      </c>
      <c r="K36" s="78">
        <f t="shared" si="2"/>
        <v>147899.79999999999</v>
      </c>
      <c r="L36" s="78">
        <f t="shared" si="0"/>
        <v>2559125.9</v>
      </c>
      <c r="M36" s="36"/>
      <c r="N36" s="37"/>
      <c r="O36" s="37"/>
      <c r="P36" s="37"/>
    </row>
    <row r="37" spans="1:16" ht="16.5" x14ac:dyDescent="0.2">
      <c r="A37" s="27" t="s">
        <v>15</v>
      </c>
      <c r="B37" s="85">
        <v>1</v>
      </c>
      <c r="C37" s="85">
        <v>5</v>
      </c>
      <c r="D37" s="85">
        <v>2</v>
      </c>
      <c r="E37" s="85">
        <v>1</v>
      </c>
      <c r="F37" s="85">
        <v>5</v>
      </c>
      <c r="G37" s="86">
        <v>0</v>
      </c>
      <c r="H37" s="100">
        <v>610</v>
      </c>
      <c r="I37" s="101" t="s">
        <v>2</v>
      </c>
      <c r="J37" s="78">
        <v>2411226.1</v>
      </c>
      <c r="K37" s="78">
        <v>147899.79999999999</v>
      </c>
      <c r="L37" s="78">
        <f t="shared" si="0"/>
        <v>2559125.9</v>
      </c>
      <c r="M37" s="36"/>
      <c r="N37" s="37"/>
      <c r="O37" s="37"/>
      <c r="P37" s="37"/>
    </row>
    <row r="38" spans="1:16" s="1" customFormat="1" hidden="1" x14ac:dyDescent="0.2">
      <c r="A38" s="9" t="s">
        <v>15</v>
      </c>
      <c r="B38" s="2">
        <v>1</v>
      </c>
      <c r="C38" s="2">
        <v>6</v>
      </c>
      <c r="D38" s="2">
        <v>0</v>
      </c>
      <c r="E38" s="2">
        <v>0</v>
      </c>
      <c r="F38" s="2">
        <v>0</v>
      </c>
      <c r="G38" s="3">
        <v>0</v>
      </c>
      <c r="H38" s="4">
        <v>0</v>
      </c>
      <c r="I38" s="38" t="s">
        <v>11</v>
      </c>
      <c r="J38" s="69">
        <f>J39+J43</f>
        <v>0</v>
      </c>
      <c r="K38" s="36"/>
      <c r="L38" s="71">
        <f t="shared" si="0"/>
        <v>0</v>
      </c>
      <c r="M38" s="34"/>
    </row>
    <row r="39" spans="1:16" s="1" customFormat="1" hidden="1" x14ac:dyDescent="0.2">
      <c r="A39" s="9" t="s">
        <v>15</v>
      </c>
      <c r="B39" s="6">
        <v>1</v>
      </c>
      <c r="C39" s="6">
        <v>6</v>
      </c>
      <c r="D39" s="6">
        <v>4</v>
      </c>
      <c r="E39" s="6">
        <v>0</v>
      </c>
      <c r="F39" s="6">
        <v>0</v>
      </c>
      <c r="G39" s="7">
        <v>0</v>
      </c>
      <c r="H39" s="8">
        <v>0</v>
      </c>
      <c r="I39" s="39" t="s">
        <v>25</v>
      </c>
      <c r="J39" s="69">
        <f t="shared" ref="J39:J41" si="3">J40</f>
        <v>0</v>
      </c>
      <c r="K39" s="40"/>
      <c r="L39" s="71">
        <f t="shared" si="0"/>
        <v>0</v>
      </c>
      <c r="M39" s="34"/>
    </row>
    <row r="40" spans="1:16" s="1" customFormat="1" ht="17.25" hidden="1" customHeight="1" x14ac:dyDescent="0.2">
      <c r="A40" s="14" t="s">
        <v>15</v>
      </c>
      <c r="B40" s="15">
        <v>1</v>
      </c>
      <c r="C40" s="15">
        <v>6</v>
      </c>
      <c r="D40" s="15">
        <v>4</v>
      </c>
      <c r="E40" s="15">
        <v>1</v>
      </c>
      <c r="F40" s="15">
        <v>0</v>
      </c>
      <c r="G40" s="16">
        <v>0</v>
      </c>
      <c r="H40" s="17">
        <v>0</v>
      </c>
      <c r="I40" s="28" t="s">
        <v>16</v>
      </c>
      <c r="J40" s="70">
        <f t="shared" si="3"/>
        <v>0</v>
      </c>
      <c r="K40" s="40"/>
      <c r="L40" s="71">
        <f t="shared" si="0"/>
        <v>0</v>
      </c>
      <c r="M40" s="34"/>
    </row>
    <row r="41" spans="1:16" ht="63" hidden="1" x14ac:dyDescent="0.2">
      <c r="A41" s="27" t="s">
        <v>15</v>
      </c>
      <c r="B41" s="30">
        <v>1</v>
      </c>
      <c r="C41" s="30">
        <v>6</v>
      </c>
      <c r="D41" s="30">
        <v>4</v>
      </c>
      <c r="E41" s="30">
        <v>1</v>
      </c>
      <c r="F41" s="30">
        <v>0</v>
      </c>
      <c r="G41" s="31">
        <v>0</v>
      </c>
      <c r="H41" s="41">
        <v>800</v>
      </c>
      <c r="I41" s="42" t="s">
        <v>17</v>
      </c>
      <c r="J41" s="70">
        <f t="shared" si="3"/>
        <v>0</v>
      </c>
      <c r="K41" s="40"/>
      <c r="L41" s="71">
        <f t="shared" si="0"/>
        <v>0</v>
      </c>
      <c r="M41" s="35"/>
    </row>
    <row r="42" spans="1:16" ht="63" hidden="1" x14ac:dyDescent="0.2">
      <c r="A42" s="27" t="s">
        <v>15</v>
      </c>
      <c r="B42" s="15">
        <v>1</v>
      </c>
      <c r="C42" s="15">
        <v>6</v>
      </c>
      <c r="D42" s="15">
        <v>4</v>
      </c>
      <c r="E42" s="15">
        <v>1</v>
      </c>
      <c r="F42" s="15">
        <v>5</v>
      </c>
      <c r="G42" s="16">
        <v>0</v>
      </c>
      <c r="H42" s="17">
        <v>810</v>
      </c>
      <c r="I42" s="43" t="s">
        <v>22</v>
      </c>
      <c r="J42" s="70"/>
      <c r="K42" s="13"/>
      <c r="L42" s="71">
        <f t="shared" si="0"/>
        <v>0</v>
      </c>
      <c r="M42" s="36"/>
      <c r="N42" s="36"/>
    </row>
    <row r="43" spans="1:16" s="1" customFormat="1" ht="31.5" hidden="1" x14ac:dyDescent="0.2">
      <c r="A43" s="9" t="s">
        <v>15</v>
      </c>
      <c r="B43" s="44">
        <v>1</v>
      </c>
      <c r="C43" s="44">
        <v>6</v>
      </c>
      <c r="D43" s="44">
        <v>5</v>
      </c>
      <c r="E43" s="44">
        <v>0</v>
      </c>
      <c r="F43" s="44">
        <v>0</v>
      </c>
      <c r="G43" s="45">
        <v>0</v>
      </c>
      <c r="H43" s="46">
        <v>0</v>
      </c>
      <c r="I43" s="47" t="s">
        <v>18</v>
      </c>
      <c r="J43" s="72">
        <f>J44</f>
        <v>0</v>
      </c>
      <c r="L43" s="71">
        <f t="shared" si="0"/>
        <v>0</v>
      </c>
    </row>
    <row r="44" spans="1:16" s="1" customFormat="1" ht="31.5" hidden="1" x14ac:dyDescent="0.2">
      <c r="A44" s="27" t="s">
        <v>15</v>
      </c>
      <c r="B44" s="48">
        <v>1</v>
      </c>
      <c r="C44" s="48">
        <v>6</v>
      </c>
      <c r="D44" s="48">
        <v>5</v>
      </c>
      <c r="E44" s="48">
        <v>0</v>
      </c>
      <c r="F44" s="48">
        <v>0</v>
      </c>
      <c r="G44" s="49">
        <v>0</v>
      </c>
      <c r="H44" s="50">
        <v>600</v>
      </c>
      <c r="I44" s="51" t="s">
        <v>19</v>
      </c>
      <c r="J44" s="73">
        <f>J45</f>
        <v>0</v>
      </c>
      <c r="L44" s="71">
        <f t="shared" si="0"/>
        <v>0</v>
      </c>
    </row>
    <row r="45" spans="1:16" s="1" customFormat="1" ht="31.5" hidden="1" x14ac:dyDescent="0.2">
      <c r="A45" s="27" t="s">
        <v>15</v>
      </c>
      <c r="B45" s="48">
        <v>1</v>
      </c>
      <c r="C45" s="48">
        <v>6</v>
      </c>
      <c r="D45" s="48">
        <v>5</v>
      </c>
      <c r="E45" s="48">
        <v>1</v>
      </c>
      <c r="F45" s="48">
        <v>5</v>
      </c>
      <c r="G45" s="49">
        <v>0</v>
      </c>
      <c r="H45" s="50">
        <v>640</v>
      </c>
      <c r="I45" s="51" t="s">
        <v>21</v>
      </c>
      <c r="J45" s="70"/>
      <c r="L45" s="71">
        <f t="shared" si="0"/>
        <v>0</v>
      </c>
    </row>
    <row r="46" spans="1:16" x14ac:dyDescent="0.25">
      <c r="A46" s="52"/>
      <c r="B46" s="18"/>
      <c r="C46" s="18"/>
      <c r="D46" s="18"/>
      <c r="E46" s="18"/>
      <c r="F46" s="18"/>
      <c r="G46" s="18"/>
      <c r="H46" s="18"/>
      <c r="I46" s="53"/>
      <c r="J46" s="54"/>
    </row>
    <row r="47" spans="1:16" x14ac:dyDescent="0.25">
      <c r="A47" s="52"/>
      <c r="B47" s="18"/>
      <c r="C47" s="18"/>
      <c r="D47" s="18"/>
      <c r="E47" s="18"/>
      <c r="F47" s="18"/>
      <c r="G47" s="18"/>
      <c r="H47" s="18"/>
      <c r="I47" s="55"/>
      <c r="J47" s="54"/>
    </row>
    <row r="48" spans="1:16" x14ac:dyDescent="0.25">
      <c r="A48" s="52"/>
      <c r="B48" s="56"/>
      <c r="C48" s="56"/>
      <c r="D48" s="56"/>
      <c r="E48" s="56"/>
      <c r="F48" s="56"/>
      <c r="G48" s="57"/>
      <c r="H48" s="58"/>
      <c r="I48" s="59"/>
      <c r="J48" s="54"/>
    </row>
    <row r="49" spans="1:10" x14ac:dyDescent="0.25">
      <c r="A49" s="52"/>
      <c r="B49" s="56"/>
      <c r="C49" s="56"/>
      <c r="D49" s="56"/>
      <c r="E49" s="56"/>
      <c r="F49" s="56"/>
      <c r="G49" s="57"/>
      <c r="H49" s="58"/>
      <c r="I49" s="59"/>
      <c r="J49" s="54"/>
    </row>
    <row r="50" spans="1:10" x14ac:dyDescent="0.25">
      <c r="A50" s="52"/>
      <c r="B50" s="56"/>
      <c r="C50" s="56"/>
      <c r="D50" s="56"/>
      <c r="E50" s="56"/>
      <c r="F50" s="56"/>
      <c r="G50" s="57"/>
      <c r="H50" s="58"/>
      <c r="I50" s="59"/>
      <c r="J50" s="54"/>
    </row>
    <row r="51" spans="1:10" x14ac:dyDescent="0.25">
      <c r="A51" s="52"/>
      <c r="I51" s="55"/>
      <c r="J51" s="63"/>
    </row>
    <row r="52" spans="1:10" x14ac:dyDescent="0.25">
      <c r="A52" s="52"/>
      <c r="I52" s="55"/>
      <c r="J52" s="63"/>
    </row>
    <row r="53" spans="1:10" x14ac:dyDescent="0.25">
      <c r="A53" s="52"/>
      <c r="I53" s="64"/>
      <c r="J53" s="23"/>
    </row>
    <row r="54" spans="1:10" x14ac:dyDescent="0.25">
      <c r="A54" s="52"/>
      <c r="J54" s="66"/>
    </row>
    <row r="55" spans="1:10" x14ac:dyDescent="0.25">
      <c r="A55" s="52"/>
      <c r="J55" s="67"/>
    </row>
    <row r="56" spans="1:10" x14ac:dyDescent="0.25">
      <c r="A56" s="52"/>
      <c r="J56" s="22"/>
    </row>
    <row r="57" spans="1:10" x14ac:dyDescent="0.25">
      <c r="A57" s="52"/>
      <c r="J57" s="22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  <c r="J68" s="54"/>
    </row>
    <row r="69" spans="1:10" x14ac:dyDescent="0.25">
      <c r="A69" s="52"/>
      <c r="J69" s="54"/>
    </row>
    <row r="70" spans="1:10" x14ac:dyDescent="0.25">
      <c r="A70" s="52"/>
      <c r="J70" s="54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  <row r="296" spans="1:1" x14ac:dyDescent="0.25">
      <c r="A296" s="52"/>
    </row>
    <row r="297" spans="1:1" x14ac:dyDescent="0.25">
      <c r="A297" s="52"/>
    </row>
    <row r="298" spans="1:1" x14ac:dyDescent="0.25">
      <c r="A298" s="52"/>
    </row>
  </sheetData>
  <mergeCells count="3">
    <mergeCell ref="A16:H16"/>
    <mergeCell ref="A12:J12"/>
    <mergeCell ref="A13:J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301"/>
  <sheetViews>
    <sheetView tabSelected="1" view="pageBreakPreview" zoomScale="90" zoomScaleNormal="85" zoomScaleSheetLayoutView="90" workbookViewId="0">
      <selection activeCell="A13" sqref="A13:K13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8.33203125" style="107" customWidth="1"/>
    <col min="11" max="11" width="18" style="107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41</v>
      </c>
    </row>
    <row r="2" spans="1:196" x14ac:dyDescent="0.2">
      <c r="K2" s="108" t="s">
        <v>57</v>
      </c>
    </row>
    <row r="3" spans="1:196" x14ac:dyDescent="0.2">
      <c r="K3" s="108" t="s">
        <v>56</v>
      </c>
    </row>
    <row r="4" spans="1:196" x14ac:dyDescent="0.2">
      <c r="K4" s="108" t="s">
        <v>53</v>
      </c>
    </row>
    <row r="5" spans="1:196" x14ac:dyDescent="0.2">
      <c r="K5" s="108"/>
    </row>
    <row r="6" spans="1:196" x14ac:dyDescent="0.2">
      <c r="A6" s="107"/>
      <c r="B6" s="107"/>
      <c r="C6" s="107"/>
      <c r="D6" s="107"/>
      <c r="E6" s="107"/>
      <c r="F6" s="107"/>
      <c r="G6" s="107"/>
      <c r="H6" s="107"/>
      <c r="I6" s="109"/>
      <c r="J6" s="109"/>
      <c r="K6" s="109" t="s">
        <v>41</v>
      </c>
    </row>
    <row r="7" spans="1:196" x14ac:dyDescent="0.2">
      <c r="A7" s="107"/>
      <c r="B7" s="107"/>
      <c r="C7" s="107"/>
      <c r="D7" s="107"/>
      <c r="E7" s="107"/>
      <c r="F7" s="107"/>
      <c r="G7" s="107"/>
      <c r="H7" s="107"/>
      <c r="I7" s="204"/>
      <c r="J7" s="204"/>
      <c r="K7" s="204" t="s">
        <v>58</v>
      </c>
    </row>
    <row r="8" spans="1:196" x14ac:dyDescent="0.25">
      <c r="A8" s="107"/>
      <c r="B8" s="110"/>
      <c r="C8" s="110"/>
      <c r="D8" s="110"/>
      <c r="E8" s="110"/>
      <c r="F8" s="110"/>
      <c r="G8" s="110"/>
      <c r="H8" s="110"/>
      <c r="I8" s="217" t="s">
        <v>54</v>
      </c>
      <c r="J8" s="217"/>
      <c r="K8" s="217"/>
    </row>
    <row r="9" spans="1:196" x14ac:dyDescent="0.25">
      <c r="A9" s="107"/>
      <c r="B9" s="110"/>
      <c r="C9" s="110"/>
      <c r="D9" s="110"/>
      <c r="E9" s="110"/>
      <c r="F9" s="110"/>
      <c r="G9" s="110"/>
      <c r="H9" s="110"/>
      <c r="I9" s="217" t="s">
        <v>42</v>
      </c>
      <c r="J9" s="217"/>
      <c r="K9" s="217"/>
    </row>
    <row r="10" spans="1:196" x14ac:dyDescent="0.25">
      <c r="A10" s="111"/>
      <c r="B10" s="111"/>
      <c r="C10" s="111"/>
      <c r="D10" s="111"/>
      <c r="E10" s="111"/>
      <c r="F10" s="111"/>
      <c r="G10" s="111"/>
      <c r="H10" s="111"/>
      <c r="I10" s="111"/>
      <c r="J10" s="111"/>
      <c r="K10" s="112"/>
    </row>
    <row r="11" spans="1:196" x14ac:dyDescent="0.25">
      <c r="A11" s="111"/>
      <c r="B11" s="111"/>
      <c r="C11" s="111"/>
      <c r="D11" s="111"/>
      <c r="E11" s="111"/>
      <c r="F11" s="111"/>
      <c r="G11" s="111"/>
      <c r="H11" s="111"/>
      <c r="I11" s="113"/>
      <c r="J11" s="113"/>
      <c r="K11" s="114"/>
      <c r="L11" s="113"/>
      <c r="M11" s="113"/>
      <c r="N11" s="113"/>
      <c r="O11" s="113"/>
    </row>
    <row r="12" spans="1:196" x14ac:dyDescent="0.2">
      <c r="A12" s="218" t="s">
        <v>20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</row>
    <row r="13" spans="1:196" x14ac:dyDescent="0.2">
      <c r="A13" s="218" t="s">
        <v>43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</row>
    <row r="14" spans="1:196" x14ac:dyDescent="0.2">
      <c r="A14" s="218" t="s">
        <v>44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196" x14ac:dyDescent="0.2">
      <c r="A15" s="115"/>
      <c r="B15" s="115"/>
      <c r="C15" s="115"/>
      <c r="D15" s="115"/>
      <c r="E15" s="115"/>
      <c r="F15" s="115"/>
      <c r="G15" s="115"/>
      <c r="H15" s="115"/>
      <c r="I15" s="115"/>
      <c r="J15" s="115"/>
      <c r="K15" s="112"/>
    </row>
    <row r="16" spans="1:196" x14ac:dyDescent="0.2">
      <c r="A16" s="107"/>
      <c r="B16" s="107"/>
      <c r="C16" s="107"/>
      <c r="D16" s="107"/>
      <c r="E16" s="107"/>
      <c r="F16" s="107"/>
      <c r="G16" s="107"/>
      <c r="H16" s="107"/>
      <c r="I16" s="107"/>
      <c r="K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112"/>
      <c r="AU16" s="112"/>
      <c r="AV16" s="112"/>
      <c r="AW16" s="112"/>
      <c r="AX16" s="112"/>
      <c r="AY16" s="112"/>
      <c r="AZ16" s="112"/>
      <c r="BA16" s="112"/>
      <c r="BB16" s="112"/>
      <c r="BC16" s="112"/>
      <c r="BD16" s="112"/>
      <c r="BE16" s="112"/>
      <c r="BF16" s="112"/>
      <c r="BG16" s="112"/>
      <c r="BH16" s="112"/>
      <c r="BI16" s="112"/>
      <c r="BJ16" s="112"/>
      <c r="BK16" s="112"/>
      <c r="BL16" s="112"/>
      <c r="BM16" s="112"/>
      <c r="BN16" s="112"/>
      <c r="BO16" s="112"/>
      <c r="BP16" s="112"/>
      <c r="BQ16" s="112"/>
      <c r="BR16" s="112"/>
      <c r="BS16" s="112"/>
      <c r="BT16" s="112"/>
      <c r="BU16" s="112"/>
      <c r="BV16" s="112"/>
      <c r="BW16" s="112"/>
      <c r="BX16" s="112"/>
      <c r="BY16" s="112"/>
      <c r="BZ16" s="112"/>
      <c r="CA16" s="112"/>
      <c r="CB16" s="112"/>
      <c r="CC16" s="112"/>
      <c r="CD16" s="112"/>
      <c r="CE16" s="112"/>
      <c r="CF16" s="112"/>
      <c r="CG16" s="112"/>
      <c r="CH16" s="112"/>
      <c r="CI16" s="112"/>
      <c r="CJ16" s="112"/>
      <c r="CK16" s="112"/>
      <c r="CL16" s="112"/>
      <c r="CM16" s="112"/>
      <c r="CN16" s="112"/>
      <c r="CO16" s="112"/>
      <c r="CP16" s="112"/>
      <c r="CQ16" s="112"/>
      <c r="CR16" s="112"/>
      <c r="CS16" s="112"/>
      <c r="CT16" s="112"/>
      <c r="CU16" s="112"/>
      <c r="CV16" s="112"/>
      <c r="CW16" s="112"/>
      <c r="CX16" s="112"/>
      <c r="CY16" s="112"/>
      <c r="CZ16" s="112"/>
      <c r="DA16" s="112"/>
      <c r="DB16" s="112"/>
      <c r="DC16" s="112"/>
      <c r="DD16" s="112"/>
      <c r="DE16" s="112"/>
      <c r="DF16" s="112"/>
      <c r="DG16" s="112"/>
      <c r="DH16" s="112"/>
      <c r="DI16" s="112"/>
      <c r="DJ16" s="112"/>
      <c r="DK16" s="112"/>
      <c r="DL16" s="112"/>
      <c r="DM16" s="112"/>
      <c r="DN16" s="112"/>
      <c r="DO16" s="112"/>
      <c r="DP16" s="112"/>
      <c r="DQ16" s="112"/>
      <c r="DR16" s="112"/>
      <c r="DS16" s="112"/>
      <c r="DT16" s="112"/>
      <c r="DU16" s="112"/>
      <c r="DV16" s="112"/>
      <c r="DW16" s="112"/>
      <c r="DX16" s="112"/>
      <c r="DY16" s="112"/>
      <c r="DZ16" s="112"/>
      <c r="EA16" s="112"/>
      <c r="EB16" s="112"/>
      <c r="EC16" s="112"/>
      <c r="ED16" s="112"/>
      <c r="EE16" s="112"/>
      <c r="EF16" s="112"/>
      <c r="EG16" s="112"/>
      <c r="EH16" s="112"/>
      <c r="EI16" s="112"/>
      <c r="EJ16" s="112"/>
      <c r="EK16" s="112"/>
      <c r="EL16" s="112"/>
      <c r="EM16" s="112"/>
      <c r="EN16" s="112"/>
      <c r="EO16" s="112"/>
      <c r="EP16" s="112"/>
      <c r="EQ16" s="112"/>
      <c r="ER16" s="112"/>
      <c r="ES16" s="112"/>
      <c r="ET16" s="112"/>
      <c r="EU16" s="112"/>
      <c r="EV16" s="112"/>
      <c r="EW16" s="112"/>
      <c r="EX16" s="112"/>
      <c r="EY16" s="112"/>
      <c r="EZ16" s="112"/>
      <c r="FA16" s="112"/>
      <c r="FB16" s="112"/>
      <c r="FC16" s="112"/>
      <c r="FD16" s="112"/>
      <c r="FE16" s="112"/>
      <c r="FF16" s="112"/>
      <c r="FG16" s="112"/>
      <c r="FH16" s="112"/>
      <c r="FI16" s="112"/>
      <c r="FJ16" s="112"/>
      <c r="FK16" s="112"/>
      <c r="FL16" s="112"/>
      <c r="FM16" s="112"/>
      <c r="FN16" s="112"/>
      <c r="FO16" s="112"/>
      <c r="FP16" s="112"/>
      <c r="FQ16" s="112"/>
      <c r="FR16" s="112"/>
      <c r="FS16" s="112"/>
      <c r="FT16" s="112"/>
      <c r="FU16" s="112"/>
      <c r="FV16" s="112"/>
      <c r="FW16" s="112"/>
      <c r="FX16" s="112"/>
      <c r="FY16" s="112"/>
      <c r="FZ16" s="112"/>
      <c r="GA16" s="112"/>
      <c r="GB16" s="112"/>
      <c r="GC16" s="112"/>
      <c r="GD16" s="112"/>
      <c r="GE16" s="112"/>
      <c r="GF16" s="112"/>
      <c r="GG16" s="112"/>
      <c r="GH16" s="112"/>
      <c r="GI16" s="112"/>
      <c r="GJ16" s="112"/>
      <c r="GK16" s="112"/>
      <c r="GL16" s="112"/>
      <c r="GM16" s="112"/>
      <c r="GN16" s="112"/>
    </row>
    <row r="17" spans="1:196" ht="15.75" customHeight="1" x14ac:dyDescent="0.2">
      <c r="A17" s="207" t="s">
        <v>23</v>
      </c>
      <c r="B17" s="208"/>
      <c r="C17" s="208"/>
      <c r="D17" s="208"/>
      <c r="E17" s="208"/>
      <c r="F17" s="208"/>
      <c r="G17" s="208"/>
      <c r="H17" s="209"/>
      <c r="I17" s="213" t="s">
        <v>28</v>
      </c>
      <c r="J17" s="215" t="s">
        <v>45</v>
      </c>
      <c r="K17" s="216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112"/>
      <c r="BI17" s="112"/>
      <c r="BJ17" s="112"/>
      <c r="BK17" s="112"/>
      <c r="BL17" s="112"/>
      <c r="BM17" s="112"/>
      <c r="BN17" s="112"/>
      <c r="BO17" s="112"/>
      <c r="BP17" s="112"/>
      <c r="BQ17" s="112"/>
      <c r="BR17" s="112"/>
      <c r="BS17" s="112"/>
      <c r="BT17" s="112"/>
      <c r="BU17" s="112"/>
      <c r="BV17" s="112"/>
      <c r="BW17" s="112"/>
      <c r="BX17" s="112"/>
      <c r="BY17" s="112"/>
      <c r="BZ17" s="112"/>
      <c r="CA17" s="112"/>
      <c r="CB17" s="112"/>
      <c r="CC17" s="112"/>
      <c r="CD17" s="112"/>
      <c r="CE17" s="112"/>
      <c r="CF17" s="112"/>
      <c r="CG17" s="112"/>
      <c r="CH17" s="112"/>
      <c r="CI17" s="112"/>
      <c r="CJ17" s="112"/>
      <c r="CK17" s="112"/>
      <c r="CL17" s="112"/>
      <c r="CM17" s="112"/>
      <c r="CN17" s="112"/>
      <c r="CO17" s="112"/>
      <c r="CP17" s="112"/>
      <c r="CQ17" s="112"/>
      <c r="CR17" s="112"/>
      <c r="CS17" s="112"/>
      <c r="CT17" s="112"/>
      <c r="CU17" s="112"/>
      <c r="CV17" s="112"/>
      <c r="CW17" s="112"/>
      <c r="CX17" s="112"/>
      <c r="CY17" s="112"/>
      <c r="CZ17" s="112"/>
      <c r="DA17" s="112"/>
      <c r="DB17" s="112"/>
      <c r="DC17" s="112"/>
      <c r="DD17" s="112"/>
      <c r="DE17" s="112"/>
      <c r="DF17" s="112"/>
      <c r="DG17" s="112"/>
      <c r="DH17" s="112"/>
      <c r="DI17" s="112"/>
      <c r="DJ17" s="112"/>
      <c r="DK17" s="112"/>
      <c r="DL17" s="112"/>
      <c r="DM17" s="112"/>
      <c r="DN17" s="112"/>
      <c r="DO17" s="112"/>
      <c r="DP17" s="112"/>
      <c r="DQ17" s="112"/>
      <c r="DR17" s="112"/>
      <c r="DS17" s="112"/>
      <c r="DT17" s="112"/>
      <c r="DU17" s="112"/>
      <c r="DV17" s="112"/>
      <c r="DW17" s="112"/>
      <c r="DX17" s="112"/>
      <c r="DY17" s="112"/>
      <c r="DZ17" s="112"/>
      <c r="EA17" s="112"/>
      <c r="EB17" s="112"/>
      <c r="EC17" s="112"/>
      <c r="ED17" s="112"/>
      <c r="EE17" s="112"/>
      <c r="EF17" s="112"/>
      <c r="EG17" s="112"/>
      <c r="EH17" s="112"/>
      <c r="EI17" s="112"/>
      <c r="EJ17" s="112"/>
      <c r="EK17" s="112"/>
      <c r="EL17" s="112"/>
      <c r="EM17" s="112"/>
      <c r="EN17" s="112"/>
      <c r="EO17" s="112"/>
      <c r="EP17" s="112"/>
      <c r="EQ17" s="112"/>
      <c r="ER17" s="112"/>
      <c r="ES17" s="112"/>
      <c r="ET17" s="112"/>
      <c r="EU17" s="112"/>
      <c r="EV17" s="112"/>
      <c r="EW17" s="112"/>
      <c r="EX17" s="112"/>
      <c r="EY17" s="112"/>
      <c r="EZ17" s="112"/>
      <c r="FA17" s="112"/>
      <c r="FB17" s="112"/>
      <c r="FC17" s="112"/>
      <c r="FD17" s="112"/>
      <c r="FE17" s="112"/>
      <c r="FF17" s="112"/>
      <c r="FG17" s="112"/>
      <c r="FH17" s="112"/>
      <c r="FI17" s="112"/>
      <c r="FJ17" s="112"/>
      <c r="FK17" s="112"/>
      <c r="FL17" s="112"/>
      <c r="FM17" s="112"/>
      <c r="FN17" s="112"/>
      <c r="FO17" s="112"/>
      <c r="FP17" s="112"/>
      <c r="FQ17" s="112"/>
      <c r="FR17" s="112"/>
      <c r="FS17" s="112"/>
      <c r="FT17" s="112"/>
      <c r="FU17" s="112"/>
      <c r="FV17" s="112"/>
      <c r="FW17" s="112"/>
      <c r="FX17" s="112"/>
      <c r="FY17" s="112"/>
      <c r="FZ17" s="112"/>
      <c r="GA17" s="112"/>
      <c r="GB17" s="112"/>
      <c r="GC17" s="112"/>
      <c r="GD17" s="112"/>
      <c r="GE17" s="112"/>
      <c r="GF17" s="112"/>
      <c r="GG17" s="112"/>
      <c r="GH17" s="112"/>
      <c r="GI17" s="112"/>
      <c r="GJ17" s="112"/>
      <c r="GK17" s="112"/>
      <c r="GL17" s="112"/>
      <c r="GM17" s="112"/>
      <c r="GN17" s="112"/>
    </row>
    <row r="18" spans="1:196" x14ac:dyDescent="0.2">
      <c r="A18" s="210"/>
      <c r="B18" s="211"/>
      <c r="C18" s="211"/>
      <c r="D18" s="211"/>
      <c r="E18" s="211"/>
      <c r="F18" s="211"/>
      <c r="G18" s="211"/>
      <c r="H18" s="212"/>
      <c r="I18" s="214"/>
      <c r="J18" s="116" t="s">
        <v>46</v>
      </c>
      <c r="K18" s="116" t="s">
        <v>47</v>
      </c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s="124" customFormat="1" x14ac:dyDescent="0.2">
      <c r="A19" s="117" t="s">
        <v>15</v>
      </c>
      <c r="B19" s="118" t="s">
        <v>12</v>
      </c>
      <c r="C19" s="118" t="s">
        <v>13</v>
      </c>
      <c r="D19" s="118" t="s">
        <v>13</v>
      </c>
      <c r="E19" s="118" t="s">
        <v>13</v>
      </c>
      <c r="F19" s="118" t="s">
        <v>13</v>
      </c>
      <c r="G19" s="118" t="s">
        <v>14</v>
      </c>
      <c r="H19" s="119" t="s">
        <v>15</v>
      </c>
      <c r="I19" s="120" t="s">
        <v>8</v>
      </c>
      <c r="J19" s="121">
        <f>SUM(J20+J31+J25+J40)</f>
        <v>0</v>
      </c>
      <c r="K19" s="122">
        <f>SUM(K20+K31+K25+K40)</f>
        <v>0</v>
      </c>
      <c r="L19" s="123" t="e">
        <f>#REF!+#REF!+L31+#REF!</f>
        <v>#REF!</v>
      </c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  <c r="CZ19" s="125"/>
      <c r="DA19" s="125"/>
      <c r="DB19" s="125"/>
      <c r="DC19" s="125"/>
      <c r="DD19" s="125"/>
      <c r="DE19" s="125"/>
      <c r="DF19" s="125"/>
      <c r="DG19" s="125"/>
      <c r="DH19" s="125"/>
      <c r="DI19" s="125"/>
      <c r="DJ19" s="125"/>
      <c r="DK19" s="125"/>
      <c r="DL19" s="125"/>
      <c r="DM19" s="125"/>
      <c r="DN19" s="125"/>
      <c r="DO19" s="125"/>
      <c r="DP19" s="125"/>
      <c r="DQ19" s="125"/>
      <c r="DR19" s="125"/>
      <c r="DS19" s="125"/>
      <c r="DT19" s="125"/>
      <c r="DU19" s="125"/>
      <c r="DV19" s="125"/>
      <c r="DW19" s="125"/>
      <c r="DX19" s="125"/>
      <c r="DY19" s="125"/>
      <c r="DZ19" s="125"/>
      <c r="EA19" s="125"/>
      <c r="EB19" s="125"/>
      <c r="EC19" s="125"/>
      <c r="ED19" s="125"/>
      <c r="EE19" s="125"/>
      <c r="EF19" s="125"/>
      <c r="EG19" s="125"/>
      <c r="EH19" s="125"/>
      <c r="EI19" s="125"/>
      <c r="EJ19" s="125"/>
      <c r="EK19" s="125"/>
      <c r="EL19" s="125"/>
      <c r="EM19" s="125"/>
      <c r="EN19" s="125"/>
      <c r="EO19" s="125"/>
      <c r="EP19" s="125"/>
      <c r="EQ19" s="125"/>
      <c r="ER19" s="125"/>
      <c r="ES19" s="125"/>
      <c r="ET19" s="125"/>
      <c r="EU19" s="125"/>
      <c r="EV19" s="125"/>
      <c r="EW19" s="125"/>
      <c r="EX19" s="125"/>
      <c r="EY19" s="125"/>
      <c r="EZ19" s="125"/>
      <c r="FA19" s="125"/>
      <c r="FB19" s="125"/>
      <c r="FC19" s="125"/>
      <c r="FD19" s="125"/>
      <c r="FE19" s="125"/>
      <c r="FF19" s="125"/>
      <c r="FG19" s="125"/>
      <c r="FH19" s="125"/>
      <c r="FI19" s="125"/>
      <c r="FJ19" s="125"/>
      <c r="FK19" s="125"/>
      <c r="FL19" s="125"/>
      <c r="FM19" s="125"/>
      <c r="FN19" s="125"/>
      <c r="FO19" s="125"/>
      <c r="FP19" s="125"/>
      <c r="FQ19" s="125"/>
      <c r="FR19" s="125"/>
      <c r="FS19" s="125"/>
      <c r="FT19" s="125"/>
      <c r="FU19" s="125"/>
      <c r="FV19" s="125"/>
      <c r="FW19" s="125"/>
      <c r="FX19" s="125"/>
      <c r="FY19" s="125"/>
      <c r="FZ19" s="125"/>
      <c r="GA19" s="125"/>
      <c r="GB19" s="125"/>
      <c r="GC19" s="125"/>
      <c r="GD19" s="125"/>
      <c r="GE19" s="125"/>
      <c r="GF19" s="125"/>
      <c r="GG19" s="125"/>
      <c r="GH19" s="125"/>
      <c r="GI19" s="125"/>
      <c r="GJ19" s="125"/>
      <c r="GK19" s="125"/>
      <c r="GL19" s="125"/>
      <c r="GM19" s="125"/>
      <c r="GN19" s="125"/>
    </row>
    <row r="20" spans="1:196" s="124" customFormat="1" hidden="1" x14ac:dyDescent="0.2">
      <c r="A20" s="117" t="s">
        <v>15</v>
      </c>
      <c r="B20" s="126">
        <v>1</v>
      </c>
      <c r="C20" s="126">
        <v>2</v>
      </c>
      <c r="D20" s="126">
        <v>0</v>
      </c>
      <c r="E20" s="126">
        <v>0</v>
      </c>
      <c r="F20" s="126">
        <v>0</v>
      </c>
      <c r="G20" s="127">
        <v>0</v>
      </c>
      <c r="H20" s="128">
        <v>0</v>
      </c>
      <c r="I20" s="129" t="s">
        <v>9</v>
      </c>
      <c r="J20" s="130">
        <f>J21+J23</f>
        <v>0</v>
      </c>
      <c r="K20" s="130">
        <f>K21+K23</f>
        <v>0</v>
      </c>
      <c r="L20" s="123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5"/>
      <c r="FH20" s="125"/>
      <c r="FI20" s="125"/>
      <c r="FJ20" s="125"/>
      <c r="FK20" s="125"/>
      <c r="FL20" s="125"/>
      <c r="FM20" s="125"/>
      <c r="FN20" s="125"/>
      <c r="FO20" s="125"/>
      <c r="FP20" s="125"/>
      <c r="FQ20" s="125"/>
      <c r="FR20" s="125"/>
      <c r="FS20" s="125"/>
      <c r="FT20" s="125"/>
      <c r="FU20" s="125"/>
      <c r="FV20" s="125"/>
      <c r="FW20" s="125"/>
      <c r="FX20" s="125"/>
      <c r="FY20" s="125"/>
      <c r="FZ20" s="125"/>
      <c r="GA20" s="125"/>
      <c r="GB20" s="125"/>
      <c r="GC20" s="125"/>
      <c r="GD20" s="125"/>
      <c r="GE20" s="125"/>
      <c r="GF20" s="125"/>
      <c r="GG20" s="125"/>
      <c r="GH20" s="125"/>
      <c r="GI20" s="125"/>
      <c r="GJ20" s="125"/>
      <c r="GK20" s="125"/>
      <c r="GL20" s="125"/>
      <c r="GM20" s="125"/>
      <c r="GN20" s="125"/>
    </row>
    <row r="21" spans="1:196" ht="20.25" hidden="1" customHeight="1" x14ac:dyDescent="0.2">
      <c r="A21" s="131" t="s">
        <v>15</v>
      </c>
      <c r="B21" s="132">
        <v>1</v>
      </c>
      <c r="C21" s="132">
        <v>2</v>
      </c>
      <c r="D21" s="132">
        <v>0</v>
      </c>
      <c r="E21" s="132">
        <v>0</v>
      </c>
      <c r="F21" s="132">
        <v>0</v>
      </c>
      <c r="G21" s="133">
        <v>0</v>
      </c>
      <c r="H21" s="134">
        <v>700</v>
      </c>
      <c r="I21" s="135" t="s">
        <v>30</v>
      </c>
      <c r="J21" s="136">
        <f>J22</f>
        <v>0</v>
      </c>
      <c r="K21" s="136">
        <f>K22</f>
        <v>0</v>
      </c>
      <c r="L21" s="137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ht="31.5" hidden="1" x14ac:dyDescent="0.2">
      <c r="A22" s="131" t="s">
        <v>15</v>
      </c>
      <c r="B22" s="132">
        <v>1</v>
      </c>
      <c r="C22" s="132">
        <v>2</v>
      </c>
      <c r="D22" s="132">
        <v>0</v>
      </c>
      <c r="E22" s="132">
        <v>0</v>
      </c>
      <c r="F22" s="132">
        <v>5</v>
      </c>
      <c r="G22" s="133">
        <v>0</v>
      </c>
      <c r="H22" s="134">
        <v>710</v>
      </c>
      <c r="I22" s="135" t="s">
        <v>39</v>
      </c>
      <c r="J22" s="136"/>
      <c r="K22" s="136"/>
      <c r="N22" s="112"/>
      <c r="O22" s="112"/>
      <c r="P22" s="112"/>
      <c r="Q22" s="112"/>
      <c r="R22" s="112"/>
      <c r="S22" s="112"/>
      <c r="T22" s="112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2"/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112"/>
      <c r="BE22" s="112"/>
      <c r="BF22" s="112"/>
      <c r="BG22" s="112"/>
      <c r="BH22" s="112"/>
      <c r="BI22" s="112"/>
      <c r="BJ22" s="112"/>
      <c r="BK22" s="112"/>
      <c r="BL22" s="112"/>
      <c r="BM22" s="112"/>
      <c r="BN22" s="112"/>
      <c r="BO22" s="112"/>
      <c r="BP22" s="112"/>
      <c r="BQ22" s="112"/>
      <c r="BR22" s="112"/>
      <c r="BS22" s="112"/>
      <c r="BT22" s="112"/>
      <c r="BU22" s="112"/>
      <c r="BV22" s="112"/>
      <c r="BW22" s="112"/>
      <c r="BX22" s="112"/>
      <c r="BY22" s="112"/>
      <c r="BZ22" s="112"/>
      <c r="CA22" s="112"/>
      <c r="CB22" s="112"/>
      <c r="CC22" s="112"/>
      <c r="CD22" s="112"/>
      <c r="CE22" s="112"/>
      <c r="CF22" s="112"/>
      <c r="CG22" s="112"/>
      <c r="CH22" s="112"/>
      <c r="CI22" s="112"/>
      <c r="CJ22" s="112"/>
      <c r="CK22" s="112"/>
      <c r="CL22" s="112"/>
      <c r="CM22" s="112"/>
      <c r="CN22" s="112"/>
      <c r="CO22" s="112"/>
      <c r="CP22" s="112"/>
      <c r="CQ22" s="112"/>
      <c r="CR22" s="112"/>
      <c r="CS22" s="112"/>
      <c r="CT22" s="112"/>
      <c r="CU22" s="112"/>
      <c r="CV22" s="112"/>
      <c r="CW22" s="112"/>
      <c r="CX22" s="112"/>
      <c r="CY22" s="112"/>
      <c r="CZ22" s="112"/>
      <c r="DA22" s="112"/>
      <c r="DB22" s="112"/>
      <c r="DC22" s="112"/>
      <c r="DD22" s="112"/>
      <c r="DE22" s="112"/>
      <c r="DF22" s="112"/>
      <c r="DG22" s="112"/>
      <c r="DH22" s="112"/>
      <c r="DI22" s="112"/>
      <c r="DJ22" s="112"/>
      <c r="DK22" s="112"/>
      <c r="DL22" s="112"/>
      <c r="DM22" s="112"/>
      <c r="DN22" s="112"/>
      <c r="DO22" s="112"/>
      <c r="DP22" s="112"/>
      <c r="DQ22" s="112"/>
      <c r="DR22" s="112"/>
      <c r="DS22" s="112"/>
      <c r="DT22" s="112"/>
      <c r="DU22" s="112"/>
      <c r="DV22" s="112"/>
      <c r="DW22" s="112"/>
      <c r="DX22" s="112"/>
      <c r="DY22" s="112"/>
      <c r="DZ22" s="112"/>
      <c r="EA22" s="112"/>
      <c r="EB22" s="112"/>
      <c r="EC22" s="112"/>
      <c r="ED22" s="112"/>
      <c r="EE22" s="112"/>
      <c r="EF22" s="112"/>
      <c r="EG22" s="112"/>
      <c r="EH22" s="112"/>
      <c r="EI22" s="112"/>
      <c r="EJ22" s="112"/>
      <c r="EK22" s="112"/>
      <c r="EL22" s="112"/>
      <c r="EM22" s="112"/>
      <c r="EN22" s="112"/>
      <c r="EO22" s="112"/>
      <c r="EP22" s="112"/>
      <c r="EQ22" s="112"/>
      <c r="ER22" s="112"/>
      <c r="ES22" s="112"/>
      <c r="ET22" s="112"/>
      <c r="EU22" s="112"/>
      <c r="EV22" s="112"/>
      <c r="EW22" s="112"/>
      <c r="EX22" s="112"/>
      <c r="EY22" s="112"/>
      <c r="EZ22" s="112"/>
      <c r="FA22" s="112"/>
      <c r="FB22" s="112"/>
      <c r="FC22" s="112"/>
      <c r="FD22" s="112"/>
      <c r="FE22" s="112"/>
      <c r="FF22" s="112"/>
      <c r="FG22" s="112"/>
      <c r="FH22" s="112"/>
      <c r="FI22" s="112"/>
      <c r="FJ22" s="112"/>
      <c r="FK22" s="112"/>
      <c r="FL22" s="112"/>
      <c r="FM22" s="112"/>
      <c r="FN22" s="112"/>
      <c r="FO22" s="112"/>
      <c r="FP22" s="112"/>
      <c r="FQ22" s="112"/>
      <c r="FR22" s="112"/>
      <c r="FS22" s="112"/>
      <c r="FT22" s="112"/>
      <c r="FU22" s="112"/>
      <c r="FV22" s="112"/>
      <c r="FW22" s="112"/>
      <c r="FX22" s="112"/>
      <c r="FY22" s="112"/>
      <c r="FZ22" s="112"/>
      <c r="GA22" s="112"/>
      <c r="GB22" s="112"/>
      <c r="GC22" s="112"/>
      <c r="GD22" s="112"/>
      <c r="GE22" s="112"/>
      <c r="GF22" s="112"/>
      <c r="GG22" s="112"/>
      <c r="GH22" s="112"/>
      <c r="GI22" s="112"/>
      <c r="GJ22" s="112"/>
      <c r="GK22" s="112"/>
      <c r="GL22" s="112"/>
      <c r="GM22" s="112"/>
      <c r="GN22" s="112"/>
    </row>
    <row r="23" spans="1:196" ht="16.5" hidden="1" customHeight="1" x14ac:dyDescent="0.2">
      <c r="A23" s="138" t="s">
        <v>15</v>
      </c>
      <c r="B23" s="139">
        <v>1</v>
      </c>
      <c r="C23" s="139">
        <v>2</v>
      </c>
      <c r="D23" s="139">
        <v>0</v>
      </c>
      <c r="E23" s="139">
        <v>0</v>
      </c>
      <c r="F23" s="139">
        <v>0</v>
      </c>
      <c r="G23" s="140">
        <v>0</v>
      </c>
      <c r="H23" s="141">
        <v>800</v>
      </c>
      <c r="I23" s="142" t="s">
        <v>24</v>
      </c>
      <c r="J23" s="143">
        <f>J24</f>
        <v>0</v>
      </c>
      <c r="K23" s="136">
        <f>K24</f>
        <v>0</v>
      </c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O23" s="112"/>
      <c r="AP23" s="112"/>
      <c r="AQ23" s="112"/>
      <c r="AR23" s="112"/>
      <c r="AS23" s="112"/>
      <c r="AT23" s="112"/>
      <c r="AU23" s="112"/>
      <c r="AV23" s="112"/>
      <c r="AW23" s="112"/>
      <c r="AX23" s="112"/>
      <c r="AY23" s="112"/>
      <c r="AZ23" s="112"/>
      <c r="BA23" s="112"/>
      <c r="BB23" s="112"/>
      <c r="BC23" s="112"/>
      <c r="BD23" s="112"/>
      <c r="BE23" s="112"/>
      <c r="BF23" s="112"/>
      <c r="BG23" s="112"/>
      <c r="BH23" s="112"/>
      <c r="BI23" s="112"/>
      <c r="BJ23" s="112"/>
      <c r="BK23" s="112"/>
      <c r="BL23" s="112"/>
      <c r="BM23" s="112"/>
      <c r="BN23" s="112"/>
      <c r="BO23" s="112"/>
      <c r="BP23" s="112"/>
      <c r="BQ23" s="112"/>
      <c r="BR23" s="112"/>
      <c r="BS23" s="112"/>
      <c r="BT23" s="112"/>
      <c r="BU23" s="112"/>
      <c r="BV23" s="112"/>
      <c r="BW23" s="112"/>
      <c r="BX23" s="112"/>
      <c r="BY23" s="112"/>
      <c r="BZ23" s="112"/>
      <c r="CA23" s="112"/>
      <c r="CB23" s="112"/>
      <c r="CC23" s="112"/>
      <c r="CD23" s="112"/>
      <c r="CE23" s="112"/>
      <c r="CF23" s="112"/>
      <c r="CG23" s="112"/>
      <c r="CH23" s="112"/>
      <c r="CI23" s="112"/>
      <c r="CJ23" s="112"/>
      <c r="CK23" s="112"/>
      <c r="CL23" s="112"/>
      <c r="CM23" s="112"/>
      <c r="CN23" s="112"/>
      <c r="CO23" s="112"/>
      <c r="CP23" s="112"/>
      <c r="CQ23" s="112"/>
      <c r="CR23" s="112"/>
      <c r="CS23" s="112"/>
      <c r="CT23" s="112"/>
      <c r="CU23" s="112"/>
      <c r="CV23" s="112"/>
      <c r="CW23" s="112"/>
      <c r="CX23" s="112"/>
      <c r="CY23" s="112"/>
      <c r="CZ23" s="112"/>
      <c r="DA23" s="112"/>
      <c r="DB23" s="112"/>
      <c r="DC23" s="112"/>
      <c r="DD23" s="112"/>
      <c r="DE23" s="112"/>
      <c r="DF23" s="112"/>
      <c r="DG23" s="112"/>
      <c r="DH23" s="112"/>
      <c r="DI23" s="112"/>
      <c r="DJ23" s="112"/>
      <c r="DK23" s="112"/>
      <c r="DL23" s="112"/>
      <c r="DM23" s="112"/>
      <c r="DN23" s="112"/>
      <c r="DO23" s="112"/>
      <c r="DP23" s="112"/>
      <c r="DQ23" s="112"/>
      <c r="DR23" s="112"/>
      <c r="DS23" s="112"/>
      <c r="DT23" s="112"/>
      <c r="DU23" s="112"/>
      <c r="DV23" s="112"/>
      <c r="DW23" s="112"/>
      <c r="DX23" s="112"/>
      <c r="DY23" s="112"/>
      <c r="DZ23" s="112"/>
      <c r="EA23" s="112"/>
      <c r="EB23" s="112"/>
      <c r="EC23" s="112"/>
      <c r="ED23" s="112"/>
      <c r="EE23" s="112"/>
      <c r="EF23" s="112"/>
      <c r="EG23" s="112"/>
      <c r="EH23" s="112"/>
      <c r="EI23" s="112"/>
      <c r="EJ23" s="112"/>
      <c r="EK23" s="112"/>
      <c r="EL23" s="112"/>
      <c r="EM23" s="112"/>
      <c r="EN23" s="112"/>
      <c r="EO23" s="112"/>
      <c r="EP23" s="112"/>
      <c r="EQ23" s="112"/>
      <c r="ER23" s="112"/>
      <c r="ES23" s="112"/>
      <c r="ET23" s="112"/>
      <c r="EU23" s="112"/>
      <c r="EV23" s="112"/>
      <c r="EW23" s="112"/>
      <c r="EX23" s="112"/>
      <c r="EY23" s="112"/>
      <c r="EZ23" s="112"/>
      <c r="FA23" s="112"/>
      <c r="FB23" s="112"/>
      <c r="FC23" s="112"/>
      <c r="FD23" s="112"/>
      <c r="FE23" s="112"/>
      <c r="FF23" s="112"/>
      <c r="FG23" s="112"/>
      <c r="FH23" s="112"/>
      <c r="FI23" s="112"/>
      <c r="FJ23" s="112"/>
      <c r="FK23" s="112"/>
      <c r="FL23" s="112"/>
      <c r="FM23" s="112"/>
      <c r="FN23" s="112"/>
      <c r="FO23" s="112"/>
      <c r="FP23" s="112"/>
      <c r="FQ23" s="112"/>
      <c r="FR23" s="112"/>
      <c r="FS23" s="112"/>
      <c r="FT23" s="112"/>
      <c r="FU23" s="112"/>
      <c r="FV23" s="112"/>
      <c r="FW23" s="112"/>
      <c r="FX23" s="112"/>
      <c r="FY23" s="112"/>
      <c r="FZ23" s="112"/>
      <c r="GA23" s="112"/>
      <c r="GB23" s="112"/>
      <c r="GC23" s="112"/>
      <c r="GD23" s="112"/>
      <c r="GE23" s="112"/>
      <c r="GF23" s="112"/>
      <c r="GG23" s="112"/>
      <c r="GH23" s="112"/>
      <c r="GI23" s="112"/>
      <c r="GJ23" s="112"/>
      <c r="GK23" s="112"/>
      <c r="GL23" s="112"/>
      <c r="GM23" s="112"/>
      <c r="GN23" s="112"/>
    </row>
    <row r="24" spans="1:196" ht="33" hidden="1" customHeight="1" x14ac:dyDescent="0.2">
      <c r="A24" s="138" t="s">
        <v>15</v>
      </c>
      <c r="B24" s="139">
        <v>1</v>
      </c>
      <c r="C24" s="139">
        <v>2</v>
      </c>
      <c r="D24" s="139">
        <v>0</v>
      </c>
      <c r="E24" s="139">
        <v>0</v>
      </c>
      <c r="F24" s="139">
        <v>5</v>
      </c>
      <c r="G24" s="140">
        <v>0</v>
      </c>
      <c r="H24" s="141">
        <v>810</v>
      </c>
      <c r="I24" s="142" t="s">
        <v>40</v>
      </c>
      <c r="J24" s="143"/>
      <c r="K24" s="136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s="151" customFormat="1" hidden="1" x14ac:dyDescent="0.2">
      <c r="A25" s="144" t="s">
        <v>15</v>
      </c>
      <c r="B25" s="145">
        <v>1</v>
      </c>
      <c r="C25" s="145">
        <v>3</v>
      </c>
      <c r="D25" s="145">
        <v>0</v>
      </c>
      <c r="E25" s="145">
        <v>0</v>
      </c>
      <c r="F25" s="145">
        <v>0</v>
      </c>
      <c r="G25" s="146">
        <v>0</v>
      </c>
      <c r="H25" s="147">
        <v>0</v>
      </c>
      <c r="I25" s="148" t="s">
        <v>48</v>
      </c>
      <c r="J25" s="149">
        <f>J29+J27</f>
        <v>0</v>
      </c>
      <c r="K25" s="150">
        <f>K29+K27</f>
        <v>0</v>
      </c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5"/>
      <c r="AE25" s="125"/>
      <c r="AF25" s="125"/>
      <c r="AG25" s="125"/>
      <c r="AH25" s="125"/>
      <c r="AI25" s="125"/>
      <c r="AJ25" s="125"/>
      <c r="AK25" s="125"/>
      <c r="AL25" s="125"/>
      <c r="AM25" s="125"/>
      <c r="AN25" s="125"/>
      <c r="AO25" s="125"/>
      <c r="AP25" s="125"/>
      <c r="AQ25" s="125"/>
      <c r="AR25" s="125"/>
      <c r="AS25" s="125"/>
      <c r="AT25" s="125"/>
      <c r="AU25" s="125"/>
      <c r="AV25" s="125"/>
      <c r="AW25" s="125"/>
      <c r="AX25" s="125"/>
      <c r="AY25" s="125"/>
      <c r="AZ25" s="125"/>
      <c r="BA25" s="125"/>
      <c r="BB25" s="125"/>
      <c r="BC25" s="125"/>
      <c r="BD25" s="125"/>
      <c r="BE25" s="125"/>
      <c r="BF25" s="125"/>
      <c r="BG25" s="125"/>
      <c r="BH25" s="125"/>
      <c r="BI25" s="125"/>
      <c r="BJ25" s="125"/>
      <c r="BK25" s="125"/>
      <c r="BL25" s="125"/>
      <c r="BM25" s="125"/>
      <c r="BN25" s="125"/>
      <c r="BO25" s="125"/>
      <c r="BP25" s="125"/>
      <c r="BQ25" s="125"/>
      <c r="BR25" s="125"/>
      <c r="BS25" s="125"/>
      <c r="BT25" s="125"/>
      <c r="BU25" s="125"/>
      <c r="BV25" s="125"/>
      <c r="BW25" s="125"/>
      <c r="BX25" s="125"/>
      <c r="BY25" s="125"/>
      <c r="BZ25" s="125"/>
      <c r="CA25" s="125"/>
      <c r="CB25" s="125"/>
      <c r="CC25" s="125"/>
      <c r="CD25" s="125"/>
      <c r="CE25" s="125"/>
      <c r="CF25" s="125"/>
      <c r="CG25" s="125"/>
      <c r="CH25" s="125"/>
      <c r="CI25" s="125"/>
      <c r="CJ25" s="125"/>
      <c r="CK25" s="125"/>
      <c r="CL25" s="125"/>
      <c r="CM25" s="125"/>
      <c r="CN25" s="125"/>
      <c r="CO25" s="125"/>
      <c r="CP25" s="125"/>
      <c r="CQ25" s="125"/>
      <c r="CR25" s="125"/>
      <c r="CS25" s="125"/>
      <c r="CT25" s="125"/>
      <c r="CU25" s="125"/>
      <c r="CV25" s="125"/>
      <c r="CW25" s="125"/>
      <c r="CX25" s="125"/>
      <c r="CY25" s="125"/>
      <c r="CZ25" s="125"/>
      <c r="DA25" s="125"/>
      <c r="DB25" s="125"/>
      <c r="DC25" s="125"/>
      <c r="DD25" s="125"/>
      <c r="DE25" s="125"/>
      <c r="DF25" s="125"/>
      <c r="DG25" s="125"/>
      <c r="DH25" s="125"/>
      <c r="DI25" s="125"/>
      <c r="DJ25" s="125"/>
      <c r="DK25" s="125"/>
      <c r="DL25" s="125"/>
      <c r="DM25" s="125"/>
      <c r="DN25" s="125"/>
      <c r="DO25" s="125"/>
      <c r="DP25" s="125"/>
      <c r="DQ25" s="125"/>
      <c r="DR25" s="125"/>
      <c r="DS25" s="125"/>
      <c r="DT25" s="125"/>
      <c r="DU25" s="125"/>
      <c r="DV25" s="125"/>
      <c r="DW25" s="125"/>
      <c r="DX25" s="125"/>
      <c r="DY25" s="125"/>
      <c r="DZ25" s="125"/>
      <c r="EA25" s="125"/>
      <c r="EB25" s="125"/>
      <c r="EC25" s="125"/>
      <c r="ED25" s="125"/>
      <c r="EE25" s="125"/>
      <c r="EF25" s="125"/>
      <c r="EG25" s="125"/>
      <c r="EH25" s="125"/>
      <c r="EI25" s="125"/>
      <c r="EJ25" s="125"/>
      <c r="EK25" s="125"/>
      <c r="EL25" s="125"/>
      <c r="EM25" s="125"/>
      <c r="EN25" s="125"/>
      <c r="EO25" s="125"/>
      <c r="EP25" s="125"/>
      <c r="EQ25" s="125"/>
      <c r="ER25" s="125"/>
      <c r="ES25" s="125"/>
      <c r="ET25" s="125"/>
      <c r="EU25" s="125"/>
      <c r="EV25" s="125"/>
      <c r="EW25" s="125"/>
      <c r="EX25" s="125"/>
      <c r="EY25" s="125"/>
      <c r="EZ25" s="125"/>
      <c r="FA25" s="125"/>
      <c r="FB25" s="125"/>
      <c r="FC25" s="125"/>
      <c r="FD25" s="125"/>
      <c r="FE25" s="125"/>
      <c r="FF25" s="125"/>
      <c r="FG25" s="125"/>
      <c r="FH25" s="125"/>
      <c r="FI25" s="125"/>
      <c r="FJ25" s="125"/>
      <c r="FK25" s="125"/>
      <c r="FL25" s="125"/>
      <c r="FM25" s="125"/>
      <c r="FN25" s="125"/>
      <c r="FO25" s="125"/>
      <c r="FP25" s="125"/>
      <c r="FQ25" s="125"/>
      <c r="FR25" s="125"/>
      <c r="FS25" s="125"/>
      <c r="FT25" s="125"/>
      <c r="FU25" s="125"/>
      <c r="FV25" s="125"/>
      <c r="FW25" s="125"/>
      <c r="FX25" s="125"/>
      <c r="FY25" s="125"/>
      <c r="FZ25" s="125"/>
      <c r="GA25" s="125"/>
      <c r="GB25" s="125"/>
      <c r="GC25" s="125"/>
      <c r="GD25" s="125"/>
      <c r="GE25" s="125"/>
      <c r="GF25" s="125"/>
      <c r="GG25" s="125"/>
      <c r="GH25" s="125"/>
      <c r="GI25" s="125"/>
      <c r="GJ25" s="125"/>
      <c r="GK25" s="125"/>
      <c r="GL25" s="125"/>
      <c r="GM25" s="125"/>
      <c r="GN25" s="125"/>
    </row>
    <row r="26" spans="1:196" s="125" customFormat="1" ht="28.5" hidden="1" customHeight="1" x14ac:dyDescent="0.2">
      <c r="A26" s="152" t="s">
        <v>15</v>
      </c>
      <c r="B26" s="132">
        <v>1</v>
      </c>
      <c r="C26" s="132">
        <v>3</v>
      </c>
      <c r="D26" s="132">
        <v>1</v>
      </c>
      <c r="E26" s="132">
        <v>0</v>
      </c>
      <c r="F26" s="132">
        <v>0</v>
      </c>
      <c r="G26" s="133">
        <v>0</v>
      </c>
      <c r="H26" s="153">
        <v>0</v>
      </c>
      <c r="I26" s="135" t="s">
        <v>49</v>
      </c>
      <c r="J26" s="136">
        <f>J29+J27</f>
        <v>0</v>
      </c>
      <c r="K26" s="136">
        <f>K27+K29</f>
        <v>0</v>
      </c>
    </row>
    <row r="27" spans="1:196" ht="31.5" hidden="1" x14ac:dyDescent="0.2">
      <c r="A27" s="131" t="s">
        <v>15</v>
      </c>
      <c r="B27" s="132">
        <v>1</v>
      </c>
      <c r="C27" s="132">
        <v>3</v>
      </c>
      <c r="D27" s="132">
        <v>1</v>
      </c>
      <c r="E27" s="132">
        <v>0</v>
      </c>
      <c r="F27" s="132">
        <v>0</v>
      </c>
      <c r="G27" s="133">
        <v>0</v>
      </c>
      <c r="H27" s="134">
        <v>700</v>
      </c>
      <c r="I27" s="135" t="s">
        <v>10</v>
      </c>
      <c r="J27" s="154">
        <f>J28</f>
        <v>0</v>
      </c>
      <c r="K27" s="154">
        <f>K28</f>
        <v>0</v>
      </c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ht="31.5" hidden="1" x14ac:dyDescent="0.2">
      <c r="A28" s="131" t="s">
        <v>15</v>
      </c>
      <c r="B28" s="132">
        <v>1</v>
      </c>
      <c r="C28" s="132">
        <v>3</v>
      </c>
      <c r="D28" s="132">
        <v>1</v>
      </c>
      <c r="E28" s="132">
        <v>0</v>
      </c>
      <c r="F28" s="132">
        <v>5</v>
      </c>
      <c r="G28" s="133">
        <v>0</v>
      </c>
      <c r="H28" s="134">
        <v>710</v>
      </c>
      <c r="I28" s="135" t="s">
        <v>50</v>
      </c>
      <c r="J28" s="136"/>
      <c r="K28" s="136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  <c r="AL28" s="112"/>
      <c r="AM28" s="112"/>
      <c r="AN28" s="112"/>
      <c r="AO28" s="112"/>
      <c r="AP28" s="112"/>
      <c r="AQ28" s="112"/>
      <c r="AR28" s="112"/>
      <c r="AS28" s="112"/>
      <c r="AT28" s="112"/>
      <c r="AU28" s="112"/>
      <c r="AV28" s="112"/>
      <c r="AW28" s="112"/>
      <c r="AX28" s="112"/>
      <c r="AY28" s="112"/>
      <c r="AZ28" s="112"/>
      <c r="BA28" s="112"/>
      <c r="BB28" s="112"/>
      <c r="BC28" s="112"/>
      <c r="BD28" s="112"/>
      <c r="BE28" s="112"/>
      <c r="BF28" s="112"/>
      <c r="BG28" s="112"/>
      <c r="BH28" s="112"/>
      <c r="BI28" s="112"/>
      <c r="BJ28" s="112"/>
      <c r="BK28" s="112"/>
      <c r="BL28" s="112"/>
      <c r="BM28" s="112"/>
      <c r="BN28" s="112"/>
      <c r="BO28" s="112"/>
      <c r="BP28" s="112"/>
      <c r="BQ28" s="112"/>
      <c r="BR28" s="112"/>
      <c r="BS28" s="112"/>
      <c r="BT28" s="112"/>
      <c r="BU28" s="112"/>
      <c r="BV28" s="112"/>
      <c r="BW28" s="112"/>
      <c r="BX28" s="112"/>
      <c r="BY28" s="112"/>
      <c r="BZ28" s="112"/>
      <c r="CA28" s="112"/>
      <c r="CB28" s="112"/>
      <c r="CC28" s="112"/>
      <c r="CD28" s="112"/>
      <c r="CE28" s="112"/>
      <c r="CF28" s="112"/>
      <c r="CG28" s="112"/>
      <c r="CH28" s="112"/>
      <c r="CI28" s="112"/>
      <c r="CJ28" s="112"/>
      <c r="CK28" s="112"/>
      <c r="CL28" s="112"/>
      <c r="CM28" s="112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2"/>
      <c r="DA28" s="112"/>
      <c r="DB28" s="112"/>
      <c r="DC28" s="112"/>
      <c r="DD28" s="112"/>
      <c r="DE28" s="112"/>
      <c r="DF28" s="112"/>
      <c r="DG28" s="112"/>
      <c r="DH28" s="112"/>
      <c r="DI28" s="112"/>
      <c r="DJ28" s="112"/>
      <c r="DK28" s="112"/>
      <c r="DL28" s="112"/>
      <c r="DM28" s="112"/>
      <c r="DN28" s="112"/>
      <c r="DO28" s="112"/>
      <c r="DP28" s="112"/>
      <c r="DQ28" s="112"/>
      <c r="DR28" s="112"/>
      <c r="DS28" s="112"/>
      <c r="DT28" s="112"/>
      <c r="DU28" s="112"/>
      <c r="DV28" s="112"/>
      <c r="DW28" s="112"/>
      <c r="DX28" s="112"/>
      <c r="DY28" s="112"/>
      <c r="DZ28" s="112"/>
      <c r="EA28" s="112"/>
      <c r="EB28" s="112"/>
      <c r="EC28" s="112"/>
      <c r="ED28" s="112"/>
      <c r="EE28" s="112"/>
      <c r="EF28" s="112"/>
      <c r="EG28" s="112"/>
      <c r="EH28" s="112"/>
      <c r="EI28" s="112"/>
      <c r="EJ28" s="112"/>
      <c r="EK28" s="112"/>
      <c r="EL28" s="112"/>
      <c r="EM28" s="112"/>
      <c r="EN28" s="112"/>
      <c r="EO28" s="112"/>
      <c r="EP28" s="112"/>
      <c r="EQ28" s="112"/>
      <c r="ER28" s="112"/>
      <c r="ES28" s="112"/>
      <c r="ET28" s="112"/>
      <c r="EU28" s="112"/>
      <c r="EV28" s="112"/>
      <c r="EW28" s="112"/>
      <c r="EX28" s="112"/>
      <c r="EY28" s="112"/>
      <c r="EZ28" s="112"/>
      <c r="FA28" s="112"/>
      <c r="FB28" s="112"/>
      <c r="FC28" s="112"/>
      <c r="FD28" s="112"/>
      <c r="FE28" s="112"/>
      <c r="FF28" s="112"/>
      <c r="FG28" s="112"/>
      <c r="FH28" s="112"/>
      <c r="FI28" s="112"/>
      <c r="FJ28" s="112"/>
      <c r="FK28" s="112"/>
      <c r="FL28" s="112"/>
      <c r="FM28" s="112"/>
      <c r="FN28" s="112"/>
      <c r="FO28" s="112"/>
      <c r="FP28" s="112"/>
      <c r="FQ28" s="112"/>
      <c r="FR28" s="112"/>
      <c r="FS28" s="112"/>
      <c r="FT28" s="112"/>
      <c r="FU28" s="112"/>
      <c r="FV28" s="112"/>
      <c r="FW28" s="112"/>
      <c r="FX28" s="112"/>
      <c r="FY28" s="112"/>
      <c r="FZ28" s="112"/>
      <c r="GA28" s="112"/>
      <c r="GB28" s="112"/>
      <c r="GC28" s="112"/>
      <c r="GD28" s="112"/>
      <c r="GE28" s="112"/>
      <c r="GF28" s="112"/>
      <c r="GG28" s="112"/>
      <c r="GH28" s="112"/>
      <c r="GI28" s="112"/>
      <c r="GJ28" s="112"/>
      <c r="GK28" s="112"/>
      <c r="GL28" s="112"/>
      <c r="GM28" s="112"/>
      <c r="GN28" s="112"/>
    </row>
    <row r="29" spans="1:196" ht="31.5" hidden="1" x14ac:dyDescent="0.2">
      <c r="A29" s="131" t="s">
        <v>15</v>
      </c>
      <c r="B29" s="139">
        <v>1</v>
      </c>
      <c r="C29" s="139">
        <v>3</v>
      </c>
      <c r="D29" s="139">
        <v>1</v>
      </c>
      <c r="E29" s="139">
        <v>0</v>
      </c>
      <c r="F29" s="139">
        <v>0</v>
      </c>
      <c r="G29" s="140">
        <v>0</v>
      </c>
      <c r="H29" s="141">
        <v>800</v>
      </c>
      <c r="I29" s="142" t="s">
        <v>51</v>
      </c>
      <c r="J29" s="136">
        <f>J30</f>
        <v>0</v>
      </c>
      <c r="K29" s="136">
        <f>K30</f>
        <v>0</v>
      </c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ht="31.5" hidden="1" x14ac:dyDescent="0.2">
      <c r="A30" s="138" t="s">
        <v>15</v>
      </c>
      <c r="B30" s="139">
        <v>1</v>
      </c>
      <c r="C30" s="139">
        <v>3</v>
      </c>
      <c r="D30" s="139">
        <v>1</v>
      </c>
      <c r="E30" s="139">
        <v>0</v>
      </c>
      <c r="F30" s="139">
        <v>5</v>
      </c>
      <c r="G30" s="140">
        <v>0</v>
      </c>
      <c r="H30" s="141">
        <v>810</v>
      </c>
      <c r="I30" s="142" t="s">
        <v>52</v>
      </c>
      <c r="J30" s="155"/>
      <c r="K30" s="154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s="151" customFormat="1" x14ac:dyDescent="0.2">
      <c r="A31" s="144" t="s">
        <v>15</v>
      </c>
      <c r="B31" s="145">
        <v>1</v>
      </c>
      <c r="C31" s="145">
        <v>5</v>
      </c>
      <c r="D31" s="145">
        <v>0</v>
      </c>
      <c r="E31" s="145">
        <v>0</v>
      </c>
      <c r="F31" s="145">
        <v>0</v>
      </c>
      <c r="G31" s="146">
        <v>0</v>
      </c>
      <c r="H31" s="156">
        <v>0</v>
      </c>
      <c r="I31" s="157" t="s">
        <v>26</v>
      </c>
      <c r="J31" s="150">
        <f>J32+J36</f>
        <v>0</v>
      </c>
      <c r="K31" s="150">
        <f>K32+K36</f>
        <v>0</v>
      </c>
      <c r="L31" s="158" t="e">
        <f>-L34+L39</f>
        <v>#REF!</v>
      </c>
      <c r="M31" s="158"/>
      <c r="N31" s="159"/>
      <c r="O31" s="159"/>
      <c r="P31" s="125"/>
      <c r="Q31" s="125"/>
      <c r="R31" s="125"/>
      <c r="S31" s="125"/>
      <c r="T31" s="125"/>
      <c r="U31" s="125"/>
      <c r="V31" s="125"/>
      <c r="W31" s="125"/>
      <c r="X31" s="125"/>
      <c r="Y31" s="125"/>
      <c r="Z31" s="125"/>
      <c r="AA31" s="125"/>
      <c r="AB31" s="125"/>
      <c r="AC31" s="125"/>
      <c r="AD31" s="125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5"/>
      <c r="AX31" s="125"/>
      <c r="AY31" s="125"/>
      <c r="AZ31" s="125"/>
      <c r="BA31" s="125"/>
      <c r="BB31" s="125"/>
      <c r="BC31" s="125"/>
      <c r="BD31" s="125"/>
      <c r="BE31" s="125"/>
      <c r="BF31" s="125"/>
      <c r="BG31" s="125"/>
      <c r="BH31" s="125"/>
      <c r="BI31" s="125"/>
      <c r="BJ31" s="125"/>
      <c r="BK31" s="125"/>
      <c r="BL31" s="125"/>
      <c r="BM31" s="125"/>
      <c r="BN31" s="125"/>
      <c r="BO31" s="125"/>
      <c r="BP31" s="125"/>
      <c r="BQ31" s="125"/>
      <c r="BR31" s="125"/>
      <c r="BS31" s="125"/>
      <c r="BT31" s="125"/>
      <c r="BU31" s="125"/>
      <c r="BV31" s="125"/>
      <c r="BW31" s="125"/>
      <c r="BX31" s="125"/>
      <c r="BY31" s="125"/>
      <c r="BZ31" s="125"/>
      <c r="CA31" s="125"/>
      <c r="CB31" s="125"/>
      <c r="CC31" s="125"/>
      <c r="CD31" s="125"/>
      <c r="CE31" s="125"/>
      <c r="CF31" s="125"/>
      <c r="CG31" s="125"/>
      <c r="CH31" s="125"/>
      <c r="CI31" s="125"/>
      <c r="CJ31" s="125"/>
      <c r="CK31" s="125"/>
      <c r="CL31" s="125"/>
      <c r="CM31" s="125"/>
      <c r="CN31" s="125"/>
      <c r="CO31" s="125"/>
      <c r="CP31" s="125"/>
      <c r="CQ31" s="125"/>
      <c r="CR31" s="125"/>
      <c r="CS31" s="125"/>
      <c r="CT31" s="125"/>
      <c r="CU31" s="125"/>
      <c r="CV31" s="125"/>
      <c r="CW31" s="125"/>
      <c r="CX31" s="125"/>
      <c r="CY31" s="125"/>
      <c r="CZ31" s="125"/>
      <c r="DA31" s="125"/>
      <c r="DB31" s="125"/>
      <c r="DC31" s="125"/>
      <c r="DD31" s="125"/>
      <c r="DE31" s="125"/>
      <c r="DF31" s="125"/>
      <c r="DG31" s="125"/>
      <c r="DH31" s="125"/>
      <c r="DI31" s="125"/>
      <c r="DJ31" s="125"/>
      <c r="DK31" s="125"/>
      <c r="DL31" s="125"/>
      <c r="DM31" s="125"/>
      <c r="DN31" s="125"/>
      <c r="DO31" s="125"/>
      <c r="DP31" s="125"/>
      <c r="DQ31" s="125"/>
      <c r="DR31" s="125"/>
      <c r="DS31" s="125"/>
      <c r="DT31" s="125"/>
      <c r="DU31" s="125"/>
      <c r="DV31" s="125"/>
      <c r="DW31" s="125"/>
      <c r="DX31" s="125"/>
      <c r="DY31" s="125"/>
      <c r="DZ31" s="125"/>
      <c r="EA31" s="125"/>
      <c r="EB31" s="125"/>
      <c r="EC31" s="125"/>
      <c r="ED31" s="125"/>
      <c r="EE31" s="125"/>
      <c r="EF31" s="125"/>
      <c r="EG31" s="125"/>
      <c r="EH31" s="125"/>
      <c r="EI31" s="125"/>
      <c r="EJ31" s="125"/>
      <c r="EK31" s="125"/>
      <c r="EL31" s="125"/>
      <c r="EM31" s="125"/>
      <c r="EN31" s="125"/>
      <c r="EO31" s="125"/>
      <c r="EP31" s="125"/>
      <c r="EQ31" s="125"/>
      <c r="ER31" s="125"/>
      <c r="ES31" s="125"/>
      <c r="ET31" s="125"/>
      <c r="EU31" s="125"/>
      <c r="EV31" s="125"/>
      <c r="EW31" s="125"/>
      <c r="EX31" s="125"/>
      <c r="EY31" s="125"/>
      <c r="EZ31" s="125"/>
      <c r="FA31" s="125"/>
      <c r="FB31" s="125"/>
      <c r="FC31" s="125"/>
      <c r="FD31" s="125"/>
      <c r="FE31" s="125"/>
      <c r="FF31" s="125"/>
      <c r="FG31" s="125"/>
      <c r="FH31" s="125"/>
      <c r="FI31" s="125"/>
      <c r="FJ31" s="125"/>
      <c r="FK31" s="125"/>
      <c r="FL31" s="125"/>
      <c r="FM31" s="125"/>
      <c r="FN31" s="125"/>
      <c r="FO31" s="125"/>
      <c r="FP31" s="125"/>
      <c r="FQ31" s="125"/>
      <c r="FR31" s="125"/>
      <c r="FS31" s="125"/>
      <c r="FT31" s="125"/>
      <c r="FU31" s="125"/>
      <c r="FV31" s="125"/>
      <c r="FW31" s="125"/>
      <c r="FX31" s="125"/>
      <c r="FY31" s="125"/>
      <c r="FZ31" s="125"/>
      <c r="GA31" s="125"/>
      <c r="GB31" s="125"/>
      <c r="GC31" s="125"/>
      <c r="GD31" s="125"/>
      <c r="GE31" s="125"/>
      <c r="GF31" s="125"/>
      <c r="GG31" s="125"/>
      <c r="GH31" s="125"/>
      <c r="GI31" s="125"/>
      <c r="GJ31" s="125"/>
      <c r="GK31" s="125"/>
      <c r="GL31" s="125"/>
      <c r="GM31" s="125"/>
      <c r="GN31" s="125"/>
    </row>
    <row r="32" spans="1:196" x14ac:dyDescent="0.2">
      <c r="A32" s="131" t="s">
        <v>15</v>
      </c>
      <c r="B32" s="132">
        <v>1</v>
      </c>
      <c r="C32" s="132">
        <v>5</v>
      </c>
      <c r="D32" s="132">
        <v>0</v>
      </c>
      <c r="E32" s="132">
        <v>0</v>
      </c>
      <c r="F32" s="132">
        <v>0</v>
      </c>
      <c r="G32" s="133">
        <v>0</v>
      </c>
      <c r="H32" s="134">
        <v>500</v>
      </c>
      <c r="I32" s="160" t="s">
        <v>3</v>
      </c>
      <c r="J32" s="161">
        <f t="shared" ref="J32:K34" si="0">J33</f>
        <v>-2224498.2999999998</v>
      </c>
      <c r="K32" s="136">
        <f t="shared" si="0"/>
        <v>-2288688.6</v>
      </c>
      <c r="L32" s="162"/>
      <c r="M32" s="163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15</v>
      </c>
      <c r="B33" s="132">
        <v>1</v>
      </c>
      <c r="C33" s="132">
        <v>5</v>
      </c>
      <c r="D33" s="132">
        <v>2</v>
      </c>
      <c r="E33" s="132">
        <v>0</v>
      </c>
      <c r="F33" s="132">
        <v>0</v>
      </c>
      <c r="G33" s="133">
        <v>0</v>
      </c>
      <c r="H33" s="134">
        <v>500</v>
      </c>
      <c r="I33" s="160" t="s">
        <v>4</v>
      </c>
      <c r="J33" s="161">
        <f t="shared" si="0"/>
        <v>-2224498.2999999998</v>
      </c>
      <c r="K33" s="161">
        <f t="shared" si="0"/>
        <v>-2288688.6</v>
      </c>
      <c r="L33" s="162"/>
      <c r="M33" s="163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15</v>
      </c>
      <c r="B34" s="132">
        <v>1</v>
      </c>
      <c r="C34" s="132">
        <v>5</v>
      </c>
      <c r="D34" s="132">
        <v>2</v>
      </c>
      <c r="E34" s="132">
        <v>1</v>
      </c>
      <c r="F34" s="132">
        <v>0</v>
      </c>
      <c r="G34" s="133">
        <v>0</v>
      </c>
      <c r="H34" s="134">
        <v>510</v>
      </c>
      <c r="I34" s="160" t="s">
        <v>5</v>
      </c>
      <c r="J34" s="161">
        <f t="shared" si="0"/>
        <v>-2224498.2999999998</v>
      </c>
      <c r="K34" s="161">
        <f t="shared" si="0"/>
        <v>-2288688.6</v>
      </c>
      <c r="L34" s="162" t="e">
        <f>L35+L36+L37+L38</f>
        <v>#REF!</v>
      </c>
      <c r="M34" s="163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  <c r="CC34" s="112"/>
      <c r="CD34" s="112"/>
      <c r="CE34" s="112"/>
      <c r="CF34" s="112"/>
      <c r="CG34" s="112"/>
      <c r="CH34" s="112"/>
      <c r="CI34" s="112"/>
      <c r="CJ34" s="112"/>
      <c r="CK34" s="112"/>
      <c r="CL34" s="112"/>
      <c r="CM34" s="112"/>
      <c r="CN34" s="112"/>
      <c r="CO34" s="112"/>
      <c r="CP34" s="112"/>
      <c r="CQ34" s="112"/>
      <c r="CR34" s="112"/>
      <c r="CS34" s="112"/>
      <c r="CT34" s="112"/>
      <c r="CU34" s="112"/>
      <c r="CV34" s="112"/>
      <c r="CW34" s="112"/>
      <c r="CX34" s="112"/>
      <c r="CY34" s="112"/>
      <c r="CZ34" s="112"/>
      <c r="DA34" s="112"/>
      <c r="DB34" s="112"/>
      <c r="DC34" s="112"/>
      <c r="DD34" s="112"/>
      <c r="DE34" s="112"/>
      <c r="DF34" s="112"/>
      <c r="DG34" s="112"/>
      <c r="DH34" s="112"/>
      <c r="DI34" s="112"/>
      <c r="DJ34" s="112"/>
      <c r="DK34" s="112"/>
      <c r="DL34" s="112"/>
      <c r="DM34" s="112"/>
      <c r="DN34" s="112"/>
      <c r="DO34" s="112"/>
      <c r="DP34" s="112"/>
      <c r="DQ34" s="112"/>
      <c r="DR34" s="112"/>
      <c r="DS34" s="112"/>
      <c r="DT34" s="112"/>
      <c r="DU34" s="112"/>
      <c r="DV34" s="112"/>
      <c r="DW34" s="112"/>
      <c r="DX34" s="112"/>
      <c r="DY34" s="112"/>
      <c r="DZ34" s="112"/>
      <c r="EA34" s="112"/>
      <c r="EB34" s="112"/>
      <c r="EC34" s="112"/>
      <c r="ED34" s="112"/>
      <c r="EE34" s="112"/>
      <c r="EF34" s="112"/>
      <c r="EG34" s="112"/>
      <c r="EH34" s="112"/>
      <c r="EI34" s="112"/>
      <c r="EJ34" s="112"/>
      <c r="EK34" s="112"/>
      <c r="EL34" s="112"/>
      <c r="EM34" s="112"/>
      <c r="EN34" s="112"/>
      <c r="EO34" s="112"/>
      <c r="EP34" s="112"/>
      <c r="EQ34" s="112"/>
      <c r="ER34" s="112"/>
      <c r="ES34" s="112"/>
      <c r="ET34" s="112"/>
      <c r="EU34" s="112"/>
      <c r="EV34" s="112"/>
      <c r="EW34" s="112"/>
      <c r="EX34" s="112"/>
      <c r="EY34" s="112"/>
      <c r="EZ34" s="112"/>
      <c r="FA34" s="112"/>
      <c r="FB34" s="112"/>
      <c r="FC34" s="112"/>
      <c r="FD34" s="112"/>
      <c r="FE34" s="112"/>
      <c r="FF34" s="112"/>
      <c r="FG34" s="112"/>
      <c r="FH34" s="112"/>
      <c r="FI34" s="112"/>
      <c r="FJ34" s="112"/>
      <c r="FK34" s="112"/>
      <c r="FL34" s="112"/>
      <c r="FM34" s="112"/>
      <c r="FN34" s="112"/>
      <c r="FO34" s="112"/>
      <c r="FP34" s="112"/>
      <c r="FQ34" s="112"/>
      <c r="FR34" s="112"/>
      <c r="FS34" s="112"/>
      <c r="FT34" s="112"/>
      <c r="FU34" s="112"/>
      <c r="FV34" s="112"/>
      <c r="FW34" s="112"/>
      <c r="FX34" s="112"/>
      <c r="FY34" s="112"/>
      <c r="FZ34" s="112"/>
      <c r="GA34" s="112"/>
      <c r="GB34" s="112"/>
      <c r="GC34" s="112"/>
      <c r="GD34" s="112"/>
      <c r="GE34" s="112"/>
      <c r="GF34" s="112"/>
      <c r="GG34" s="112"/>
      <c r="GH34" s="112"/>
      <c r="GI34" s="112"/>
      <c r="GJ34" s="112"/>
      <c r="GK34" s="112"/>
      <c r="GL34" s="112"/>
      <c r="GM34" s="112"/>
      <c r="GN34" s="112"/>
    </row>
    <row r="35" spans="1:196" ht="15.75" customHeight="1" x14ac:dyDescent="0.2">
      <c r="A35" s="131" t="s">
        <v>15</v>
      </c>
      <c r="B35" s="132">
        <v>1</v>
      </c>
      <c r="C35" s="132">
        <v>5</v>
      </c>
      <c r="D35" s="132">
        <v>2</v>
      </c>
      <c r="E35" s="132">
        <v>1</v>
      </c>
      <c r="F35" s="132">
        <v>5</v>
      </c>
      <c r="G35" s="133">
        <v>0</v>
      </c>
      <c r="H35" s="134">
        <v>510</v>
      </c>
      <c r="I35" s="135" t="s">
        <v>7</v>
      </c>
      <c r="J35" s="136">
        <v>-2224498.2999999998</v>
      </c>
      <c r="K35" s="136">
        <v>-2288688.6</v>
      </c>
      <c r="L35" s="164">
        <v>1174367.1000000001</v>
      </c>
      <c r="M35" s="163"/>
      <c r="N35" s="137"/>
      <c r="O35" s="137"/>
      <c r="P35" s="137"/>
      <c r="Q35" s="137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  <c r="BM35" s="112"/>
      <c r="BN35" s="112"/>
      <c r="BO35" s="112"/>
      <c r="BP35" s="112"/>
      <c r="BQ35" s="112"/>
      <c r="BR35" s="112"/>
      <c r="BS35" s="112"/>
      <c r="BT35" s="112"/>
      <c r="BU35" s="112"/>
      <c r="BV35" s="112"/>
      <c r="BW35" s="112"/>
      <c r="BX35" s="112"/>
      <c r="BY35" s="112"/>
      <c r="BZ35" s="112"/>
      <c r="CA35" s="112"/>
      <c r="CB35" s="112"/>
      <c r="CC35" s="112"/>
      <c r="CD35" s="112"/>
      <c r="CE35" s="112"/>
      <c r="CF35" s="112"/>
      <c r="CG35" s="112"/>
      <c r="CH35" s="112"/>
      <c r="CI35" s="112"/>
      <c r="CJ35" s="112"/>
      <c r="CK35" s="112"/>
      <c r="CL35" s="112"/>
      <c r="CM35" s="112"/>
      <c r="CN35" s="112"/>
      <c r="CO35" s="112"/>
      <c r="CP35" s="112"/>
      <c r="CQ35" s="112"/>
      <c r="CR35" s="112"/>
      <c r="CS35" s="112"/>
      <c r="CT35" s="112"/>
      <c r="CU35" s="112"/>
      <c r="CV35" s="112"/>
      <c r="CW35" s="112"/>
      <c r="CX35" s="112"/>
      <c r="CY35" s="112"/>
      <c r="CZ35" s="112"/>
      <c r="DA35" s="112"/>
      <c r="DB35" s="112"/>
      <c r="DC35" s="112"/>
      <c r="DD35" s="112"/>
      <c r="DE35" s="112"/>
      <c r="DF35" s="112"/>
      <c r="DG35" s="112"/>
      <c r="DH35" s="112"/>
      <c r="DI35" s="112"/>
      <c r="DJ35" s="112"/>
      <c r="DK35" s="112"/>
      <c r="DL35" s="112"/>
      <c r="DM35" s="112"/>
      <c r="DN35" s="112"/>
      <c r="DO35" s="112"/>
      <c r="DP35" s="112"/>
      <c r="DQ35" s="112"/>
      <c r="DR35" s="112"/>
      <c r="DS35" s="112"/>
      <c r="DT35" s="112"/>
      <c r="DU35" s="112"/>
      <c r="DV35" s="112"/>
      <c r="DW35" s="112"/>
      <c r="DX35" s="112"/>
      <c r="DY35" s="112"/>
      <c r="DZ35" s="112"/>
      <c r="EA35" s="112"/>
      <c r="EB35" s="112"/>
      <c r="EC35" s="112"/>
      <c r="ED35" s="112"/>
      <c r="EE35" s="112"/>
      <c r="EF35" s="112"/>
      <c r="EG35" s="112"/>
      <c r="EH35" s="112"/>
      <c r="EI35" s="112"/>
      <c r="EJ35" s="112"/>
      <c r="EK35" s="112"/>
      <c r="EL35" s="112"/>
      <c r="EM35" s="112"/>
      <c r="EN35" s="112"/>
      <c r="EO35" s="112"/>
      <c r="EP35" s="112"/>
      <c r="EQ35" s="112"/>
      <c r="ER35" s="112"/>
      <c r="ES35" s="112"/>
      <c r="ET35" s="112"/>
      <c r="EU35" s="112"/>
      <c r="EV35" s="112"/>
      <c r="EW35" s="112"/>
      <c r="EX35" s="112"/>
      <c r="EY35" s="112"/>
      <c r="EZ35" s="112"/>
      <c r="FA35" s="112"/>
      <c r="FB35" s="112"/>
      <c r="FC35" s="112"/>
      <c r="FD35" s="112"/>
      <c r="FE35" s="112"/>
      <c r="FF35" s="112"/>
      <c r="FG35" s="112"/>
      <c r="FH35" s="112"/>
      <c r="FI35" s="112"/>
      <c r="FJ35" s="112"/>
      <c r="FK35" s="112"/>
      <c r="FL35" s="112"/>
      <c r="FM35" s="112"/>
      <c r="FN35" s="112"/>
      <c r="FO35" s="112"/>
      <c r="FP35" s="112"/>
      <c r="FQ35" s="112"/>
      <c r="FR35" s="112"/>
      <c r="FS35" s="112"/>
      <c r="FT35" s="112"/>
      <c r="FU35" s="112"/>
      <c r="FV35" s="112"/>
      <c r="FW35" s="112"/>
      <c r="FX35" s="112"/>
      <c r="FY35" s="112"/>
      <c r="FZ35" s="112"/>
      <c r="GA35" s="112"/>
      <c r="GB35" s="112"/>
      <c r="GC35" s="112"/>
      <c r="GD35" s="112"/>
      <c r="GE35" s="112"/>
      <c r="GF35" s="112"/>
      <c r="GG35" s="112"/>
      <c r="GH35" s="112"/>
      <c r="GI35" s="112"/>
      <c r="GJ35" s="112"/>
      <c r="GK35" s="112"/>
      <c r="GL35" s="112"/>
      <c r="GM35" s="112"/>
      <c r="GN35" s="112"/>
    </row>
    <row r="36" spans="1:196" x14ac:dyDescent="0.2">
      <c r="A36" s="131" t="s">
        <v>15</v>
      </c>
      <c r="B36" s="132">
        <v>1</v>
      </c>
      <c r="C36" s="132">
        <v>5</v>
      </c>
      <c r="D36" s="132">
        <v>0</v>
      </c>
      <c r="E36" s="132">
        <v>0</v>
      </c>
      <c r="F36" s="132">
        <v>0</v>
      </c>
      <c r="G36" s="133">
        <v>0</v>
      </c>
      <c r="H36" s="134">
        <v>600</v>
      </c>
      <c r="I36" s="135" t="s">
        <v>6</v>
      </c>
      <c r="J36" s="136">
        <f t="shared" ref="J36:K38" si="1">J37</f>
        <v>2224498.2999999998</v>
      </c>
      <c r="K36" s="136">
        <f>K37</f>
        <v>2288688.6</v>
      </c>
      <c r="L36" s="162" t="e">
        <f>#REF!</f>
        <v>#REF!</v>
      </c>
      <c r="M36" s="163"/>
      <c r="N36" s="137"/>
      <c r="O36" s="137"/>
      <c r="P36" s="137"/>
      <c r="Q36" s="137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P36" s="112"/>
      <c r="AQ36" s="112"/>
      <c r="AR36" s="112"/>
      <c r="AS36" s="112"/>
      <c r="AT36" s="112"/>
      <c r="AU36" s="112"/>
      <c r="AV36" s="112"/>
      <c r="AW36" s="112"/>
      <c r="AX36" s="112"/>
      <c r="AY36" s="112"/>
      <c r="AZ36" s="112"/>
      <c r="BA36" s="112"/>
      <c r="BB36" s="112"/>
      <c r="BC36" s="112"/>
      <c r="BD36" s="112"/>
      <c r="BE36" s="112"/>
      <c r="BF36" s="112"/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  <c r="BZ36" s="112"/>
      <c r="CA36" s="112"/>
      <c r="CB36" s="112"/>
      <c r="CC36" s="112"/>
      <c r="CD36" s="112"/>
      <c r="CE36" s="112"/>
      <c r="CF36" s="112"/>
      <c r="CG36" s="112"/>
      <c r="CH36" s="112"/>
      <c r="CI36" s="112"/>
      <c r="CJ36" s="112"/>
      <c r="CK36" s="112"/>
      <c r="CL36" s="112"/>
      <c r="CM36" s="112"/>
      <c r="CN36" s="112"/>
      <c r="CO36" s="112"/>
      <c r="CP36" s="112"/>
      <c r="CQ36" s="112"/>
      <c r="CR36" s="112"/>
      <c r="CS36" s="112"/>
      <c r="CT36" s="112"/>
      <c r="CU36" s="112"/>
      <c r="CV36" s="112"/>
      <c r="CW36" s="112"/>
      <c r="CX36" s="112"/>
      <c r="CY36" s="112"/>
      <c r="CZ36" s="112"/>
      <c r="DA36" s="112"/>
      <c r="DB36" s="112"/>
      <c r="DC36" s="112"/>
      <c r="DD36" s="112"/>
      <c r="DE36" s="112"/>
      <c r="DF36" s="112"/>
      <c r="DG36" s="112"/>
      <c r="DH36" s="112"/>
      <c r="DI36" s="112"/>
      <c r="DJ36" s="112"/>
      <c r="DK36" s="112"/>
      <c r="DL36" s="112"/>
      <c r="DM36" s="112"/>
      <c r="DN36" s="112"/>
      <c r="DO36" s="112"/>
      <c r="DP36" s="112"/>
      <c r="DQ36" s="112"/>
      <c r="DR36" s="112"/>
      <c r="DS36" s="112"/>
      <c r="DT36" s="112"/>
      <c r="DU36" s="112"/>
      <c r="DV36" s="112"/>
      <c r="DW36" s="112"/>
      <c r="DX36" s="112"/>
      <c r="DY36" s="112"/>
      <c r="DZ36" s="112"/>
      <c r="EA36" s="112"/>
      <c r="EB36" s="112"/>
      <c r="EC36" s="112"/>
      <c r="ED36" s="112"/>
      <c r="EE36" s="112"/>
      <c r="EF36" s="112"/>
      <c r="EG36" s="112"/>
      <c r="EH36" s="112"/>
      <c r="EI36" s="112"/>
      <c r="EJ36" s="112"/>
      <c r="EK36" s="112"/>
      <c r="EL36" s="112"/>
      <c r="EM36" s="112"/>
      <c r="EN36" s="112"/>
      <c r="EO36" s="112"/>
      <c r="EP36" s="112"/>
      <c r="EQ36" s="112"/>
      <c r="ER36" s="112"/>
      <c r="ES36" s="112"/>
      <c r="ET36" s="112"/>
      <c r="EU36" s="112"/>
      <c r="EV36" s="112"/>
      <c r="EW36" s="112"/>
      <c r="EX36" s="112"/>
      <c r="EY36" s="112"/>
      <c r="EZ36" s="112"/>
      <c r="FA36" s="112"/>
      <c r="FB36" s="112"/>
      <c r="FC36" s="112"/>
      <c r="FD36" s="112"/>
      <c r="FE36" s="112"/>
      <c r="FF36" s="112"/>
      <c r="FG36" s="112"/>
      <c r="FH36" s="112"/>
      <c r="FI36" s="112"/>
      <c r="FJ36" s="112"/>
      <c r="FK36" s="112"/>
      <c r="FL36" s="112"/>
      <c r="FM36" s="112"/>
      <c r="FN36" s="112"/>
      <c r="FO36" s="112"/>
      <c r="FP36" s="112"/>
      <c r="FQ36" s="112"/>
      <c r="FR36" s="112"/>
      <c r="FS36" s="112"/>
      <c r="FT36" s="112"/>
      <c r="FU36" s="112"/>
      <c r="FV36" s="112"/>
      <c r="FW36" s="112"/>
      <c r="FX36" s="112"/>
      <c r="FY36" s="112"/>
      <c r="FZ36" s="112"/>
      <c r="GA36" s="112"/>
      <c r="GB36" s="112"/>
      <c r="GC36" s="112"/>
      <c r="GD36" s="112"/>
      <c r="GE36" s="112"/>
      <c r="GF36" s="112"/>
      <c r="GG36" s="112"/>
      <c r="GH36" s="112"/>
      <c r="GI36" s="112"/>
      <c r="GJ36" s="112"/>
      <c r="GK36" s="112"/>
      <c r="GL36" s="112"/>
      <c r="GM36" s="112"/>
      <c r="GN36" s="112"/>
    </row>
    <row r="37" spans="1:196" x14ac:dyDescent="0.2">
      <c r="A37" s="131" t="s">
        <v>15</v>
      </c>
      <c r="B37" s="132">
        <v>1</v>
      </c>
      <c r="C37" s="132">
        <v>5</v>
      </c>
      <c r="D37" s="132">
        <v>2</v>
      </c>
      <c r="E37" s="132">
        <v>0</v>
      </c>
      <c r="F37" s="132">
        <v>0</v>
      </c>
      <c r="G37" s="133">
        <v>0</v>
      </c>
      <c r="H37" s="134">
        <v>600</v>
      </c>
      <c r="I37" s="135" t="s">
        <v>0</v>
      </c>
      <c r="J37" s="136">
        <f t="shared" si="1"/>
        <v>2224498.2999999998</v>
      </c>
      <c r="K37" s="136">
        <f t="shared" si="1"/>
        <v>2288688.6</v>
      </c>
      <c r="L37" s="162" t="e">
        <f>#REF!</f>
        <v>#REF!</v>
      </c>
      <c r="M37" s="163"/>
      <c r="N37" s="137"/>
      <c r="O37" s="137"/>
      <c r="P37" s="137"/>
      <c r="Q37" s="137"/>
    </row>
    <row r="38" spans="1:196" x14ac:dyDescent="0.2">
      <c r="A38" s="131" t="s">
        <v>15</v>
      </c>
      <c r="B38" s="132">
        <v>1</v>
      </c>
      <c r="C38" s="132">
        <v>5</v>
      </c>
      <c r="D38" s="132">
        <v>2</v>
      </c>
      <c r="E38" s="132">
        <v>1</v>
      </c>
      <c r="F38" s="132">
        <v>0</v>
      </c>
      <c r="G38" s="133">
        <v>0</v>
      </c>
      <c r="H38" s="134">
        <v>610</v>
      </c>
      <c r="I38" s="135" t="s">
        <v>1</v>
      </c>
      <c r="J38" s="136">
        <f t="shared" si="1"/>
        <v>2224498.2999999998</v>
      </c>
      <c r="K38" s="136">
        <f>K39</f>
        <v>2288688.6</v>
      </c>
      <c r="L38" s="163" t="e">
        <f>#REF!</f>
        <v>#REF!</v>
      </c>
      <c r="M38" s="163"/>
      <c r="N38" s="137"/>
      <c r="O38" s="137"/>
      <c r="P38" s="137"/>
      <c r="Q38" s="137"/>
    </row>
    <row r="39" spans="1:196" ht="15.75" customHeight="1" x14ac:dyDescent="0.2">
      <c r="A39" s="131" t="s">
        <v>15</v>
      </c>
      <c r="B39" s="132">
        <v>1</v>
      </c>
      <c r="C39" s="132">
        <v>5</v>
      </c>
      <c r="D39" s="132">
        <v>2</v>
      </c>
      <c r="E39" s="132">
        <v>1</v>
      </c>
      <c r="F39" s="132">
        <v>5</v>
      </c>
      <c r="G39" s="133">
        <v>0</v>
      </c>
      <c r="H39" s="134">
        <v>610</v>
      </c>
      <c r="I39" s="135" t="s">
        <v>2</v>
      </c>
      <c r="J39" s="136">
        <v>2224498.2999999998</v>
      </c>
      <c r="K39" s="136">
        <v>2288688.6</v>
      </c>
      <c r="L39" s="162" t="e">
        <f>-#REF!+L44</f>
        <v>#REF!</v>
      </c>
      <c r="M39" s="163"/>
      <c r="N39" s="137"/>
      <c r="O39" s="137"/>
      <c r="P39" s="137"/>
      <c r="Q39" s="137"/>
    </row>
    <row r="40" spans="1:196" s="124" customFormat="1" ht="15.75" hidden="1" customHeight="1" x14ac:dyDescent="0.2">
      <c r="A40" s="117" t="s">
        <v>15</v>
      </c>
      <c r="B40" s="165">
        <v>1</v>
      </c>
      <c r="C40" s="165">
        <v>6</v>
      </c>
      <c r="D40" s="165">
        <v>0</v>
      </c>
      <c r="E40" s="165">
        <v>0</v>
      </c>
      <c r="F40" s="165">
        <v>0</v>
      </c>
      <c r="G40" s="166">
        <v>0</v>
      </c>
      <c r="H40" s="167">
        <v>0</v>
      </c>
      <c r="I40" s="168" t="s">
        <v>11</v>
      </c>
      <c r="J40" s="169">
        <f>J41+J46</f>
        <v>0</v>
      </c>
      <c r="K40" s="169">
        <f>K41+K46</f>
        <v>0</v>
      </c>
      <c r="L40" s="163" t="e">
        <f>-#REF!</f>
        <v>#REF!</v>
      </c>
      <c r="M40" s="170"/>
    </row>
    <row r="41" spans="1:196" s="124" customFormat="1" hidden="1" x14ac:dyDescent="0.2">
      <c r="A41" s="117" t="s">
        <v>15</v>
      </c>
      <c r="B41" s="126">
        <v>1</v>
      </c>
      <c r="C41" s="126">
        <v>6</v>
      </c>
      <c r="D41" s="126">
        <v>4</v>
      </c>
      <c r="E41" s="126">
        <v>0</v>
      </c>
      <c r="F41" s="126">
        <v>0</v>
      </c>
      <c r="G41" s="127">
        <v>0</v>
      </c>
      <c r="H41" s="171">
        <v>0</v>
      </c>
      <c r="I41" s="172" t="s">
        <v>25</v>
      </c>
      <c r="J41" s="169">
        <f>J42</f>
        <v>0</v>
      </c>
      <c r="K41" s="169">
        <f>K43</f>
        <v>0</v>
      </c>
      <c r="L41" s="173" t="e">
        <f>-#REF!</f>
        <v>#REF!</v>
      </c>
      <c r="M41" s="170" t="e">
        <f>L43+L41+L40+#REF!</f>
        <v>#REF!</v>
      </c>
    </row>
    <row r="42" spans="1:196" s="124" customFormat="1" hidden="1" x14ac:dyDescent="0.2">
      <c r="A42" s="152" t="s">
        <v>15</v>
      </c>
      <c r="B42" s="132">
        <v>1</v>
      </c>
      <c r="C42" s="132">
        <v>6</v>
      </c>
      <c r="D42" s="132">
        <v>4</v>
      </c>
      <c r="E42" s="132">
        <v>1</v>
      </c>
      <c r="F42" s="132">
        <v>0</v>
      </c>
      <c r="G42" s="133">
        <v>0</v>
      </c>
      <c r="H42" s="153">
        <v>0</v>
      </c>
      <c r="I42" s="135" t="s">
        <v>16</v>
      </c>
      <c r="J42" s="174">
        <f>J43</f>
        <v>0</v>
      </c>
      <c r="K42" s="174">
        <f>K43</f>
        <v>0</v>
      </c>
      <c r="L42" s="173"/>
      <c r="M42" s="170"/>
    </row>
    <row r="43" spans="1:196" ht="64.5" hidden="1" customHeight="1" x14ac:dyDescent="0.2">
      <c r="A43" s="131" t="s">
        <v>15</v>
      </c>
      <c r="B43" s="139">
        <v>1</v>
      </c>
      <c r="C43" s="139">
        <v>6</v>
      </c>
      <c r="D43" s="139">
        <v>4</v>
      </c>
      <c r="E43" s="139">
        <v>1</v>
      </c>
      <c r="F43" s="139">
        <v>0</v>
      </c>
      <c r="G43" s="140">
        <v>0</v>
      </c>
      <c r="H43" s="175">
        <v>800</v>
      </c>
      <c r="I43" s="176" t="s">
        <v>17</v>
      </c>
      <c r="J43" s="177">
        <f>J44</f>
        <v>0</v>
      </c>
      <c r="K43" s="177">
        <f>K44</f>
        <v>0</v>
      </c>
      <c r="L43" s="173" t="e">
        <f>-#REF!</f>
        <v>#REF!</v>
      </c>
      <c r="M43" s="178"/>
    </row>
    <row r="44" spans="1:196" ht="61.5" hidden="1" customHeight="1" x14ac:dyDescent="0.2">
      <c r="A44" s="131" t="s">
        <v>15</v>
      </c>
      <c r="B44" s="132">
        <v>1</v>
      </c>
      <c r="C44" s="132">
        <v>6</v>
      </c>
      <c r="D44" s="132">
        <v>4</v>
      </c>
      <c r="E44" s="132">
        <v>1</v>
      </c>
      <c r="F44" s="132">
        <v>5</v>
      </c>
      <c r="G44" s="133">
        <v>0</v>
      </c>
      <c r="H44" s="153">
        <v>810</v>
      </c>
      <c r="I44" s="179" t="s">
        <v>22</v>
      </c>
      <c r="J44" s="177"/>
      <c r="K44" s="177"/>
      <c r="L44" s="180">
        <v>48162.2</v>
      </c>
      <c r="M44" s="163"/>
    </row>
    <row r="45" spans="1:196" hidden="1" x14ac:dyDescent="0.2">
      <c r="A45" s="138"/>
      <c r="B45" s="139"/>
      <c r="C45" s="139"/>
      <c r="D45" s="139"/>
      <c r="E45" s="139"/>
      <c r="F45" s="139"/>
      <c r="G45" s="140"/>
      <c r="H45" s="175"/>
      <c r="I45" s="176"/>
      <c r="J45" s="181"/>
      <c r="K45" s="181"/>
    </row>
    <row r="46" spans="1:196" s="124" customFormat="1" ht="31.5" hidden="1" x14ac:dyDescent="0.2">
      <c r="A46" s="117" t="s">
        <v>15</v>
      </c>
      <c r="B46" s="182">
        <v>1</v>
      </c>
      <c r="C46" s="182">
        <v>6</v>
      </c>
      <c r="D46" s="182">
        <v>5</v>
      </c>
      <c r="E46" s="182">
        <v>0</v>
      </c>
      <c r="F46" s="182">
        <v>0</v>
      </c>
      <c r="G46" s="183">
        <v>0</v>
      </c>
      <c r="H46" s="184">
        <v>0</v>
      </c>
      <c r="I46" s="185" t="s">
        <v>18</v>
      </c>
      <c r="J46" s="186">
        <f>J47</f>
        <v>0</v>
      </c>
      <c r="K46" s="186">
        <f>K47</f>
        <v>0</v>
      </c>
      <c r="L46" s="123"/>
    </row>
    <row r="47" spans="1:196" s="124" customFormat="1" ht="27.75" hidden="1" customHeight="1" x14ac:dyDescent="0.2">
      <c r="A47" s="131" t="s">
        <v>15</v>
      </c>
      <c r="B47" s="187">
        <v>1</v>
      </c>
      <c r="C47" s="187">
        <v>6</v>
      </c>
      <c r="D47" s="187">
        <v>5</v>
      </c>
      <c r="E47" s="187">
        <v>0</v>
      </c>
      <c r="F47" s="187">
        <v>0</v>
      </c>
      <c r="G47" s="188">
        <v>0</v>
      </c>
      <c r="H47" s="189">
        <v>600</v>
      </c>
      <c r="I47" s="190" t="s">
        <v>19</v>
      </c>
      <c r="J47" s="191">
        <f>J48</f>
        <v>0</v>
      </c>
      <c r="K47" s="191">
        <f>K48</f>
        <v>0</v>
      </c>
    </row>
    <row r="48" spans="1:196" s="124" customFormat="1" ht="32.25" hidden="1" customHeight="1" x14ac:dyDescent="0.2">
      <c r="A48" s="131" t="s">
        <v>15</v>
      </c>
      <c r="B48" s="187">
        <v>1</v>
      </c>
      <c r="C48" s="187">
        <v>6</v>
      </c>
      <c r="D48" s="187">
        <v>5</v>
      </c>
      <c r="E48" s="187">
        <v>1</v>
      </c>
      <c r="F48" s="187">
        <v>5</v>
      </c>
      <c r="G48" s="188">
        <v>0</v>
      </c>
      <c r="H48" s="189">
        <v>640</v>
      </c>
      <c r="I48" s="190" t="s">
        <v>21</v>
      </c>
      <c r="J48" s="192"/>
      <c r="K48" s="192"/>
    </row>
    <row r="49" spans="1:14" x14ac:dyDescent="0.2">
      <c r="A49" s="193"/>
      <c r="B49" s="107"/>
      <c r="C49" s="107"/>
      <c r="D49" s="107"/>
      <c r="E49" s="107"/>
      <c r="F49" s="107"/>
      <c r="G49" s="107"/>
      <c r="H49" s="107"/>
      <c r="I49" s="108"/>
      <c r="J49" s="137"/>
      <c r="K49" s="194"/>
    </row>
    <row r="50" spans="1:14" x14ac:dyDescent="0.2">
      <c r="A50" s="193"/>
      <c r="B50" s="107"/>
      <c r="C50" s="107"/>
      <c r="D50" s="107"/>
      <c r="E50" s="107"/>
      <c r="F50" s="107"/>
      <c r="G50" s="107"/>
      <c r="H50" s="107"/>
      <c r="I50" s="195"/>
      <c r="J50" s="137"/>
      <c r="K50" s="194"/>
    </row>
    <row r="51" spans="1:14" x14ac:dyDescent="0.2">
      <c r="A51" s="193"/>
      <c r="B51" s="196"/>
      <c r="C51" s="196"/>
      <c r="D51" s="196"/>
      <c r="E51" s="196"/>
      <c r="F51" s="196"/>
      <c r="G51" s="197"/>
      <c r="H51" s="198"/>
      <c r="I51" s="199"/>
      <c r="J51" s="137"/>
      <c r="K51" s="194"/>
    </row>
    <row r="52" spans="1:14" x14ac:dyDescent="0.2">
      <c r="A52" s="193"/>
      <c r="B52" s="196"/>
      <c r="C52" s="196"/>
      <c r="D52" s="196"/>
      <c r="E52" s="196"/>
      <c r="F52" s="196"/>
      <c r="G52" s="197"/>
      <c r="H52" s="198"/>
      <c r="I52" s="199"/>
      <c r="J52" s="137"/>
      <c r="K52" s="194"/>
    </row>
    <row r="53" spans="1:14" x14ac:dyDescent="0.2">
      <c r="A53" s="193"/>
      <c r="B53" s="196"/>
      <c r="C53" s="196"/>
      <c r="D53" s="196"/>
      <c r="E53" s="196"/>
      <c r="F53" s="196"/>
      <c r="G53" s="197"/>
      <c r="H53" s="198"/>
      <c r="I53" s="199"/>
      <c r="J53" s="137"/>
      <c r="K53" s="194"/>
    </row>
    <row r="54" spans="1:14" x14ac:dyDescent="0.2">
      <c r="A54" s="193"/>
      <c r="I54" s="195"/>
      <c r="J54" s="137"/>
      <c r="K54" s="194"/>
    </row>
    <row r="55" spans="1:14" x14ac:dyDescent="0.2">
      <c r="A55" s="193"/>
      <c r="I55" s="199"/>
      <c r="J55" s="194"/>
      <c r="K55" s="194"/>
      <c r="L55" s="112"/>
      <c r="M55" s="112"/>
      <c r="N55" s="112"/>
    </row>
    <row r="56" spans="1:14" x14ac:dyDescent="0.2">
      <c r="A56" s="193"/>
      <c r="I56" s="200"/>
      <c r="J56" s="159"/>
      <c r="K56" s="194"/>
      <c r="L56" s="112"/>
      <c r="M56" s="112"/>
      <c r="N56" s="112"/>
    </row>
    <row r="57" spans="1:14" x14ac:dyDescent="0.2">
      <c r="A57" s="193"/>
      <c r="I57" s="201"/>
      <c r="J57" s="202"/>
      <c r="K57" s="159"/>
      <c r="L57" s="112"/>
      <c r="M57" s="112"/>
      <c r="N57" s="112"/>
    </row>
    <row r="58" spans="1:14" x14ac:dyDescent="0.2">
      <c r="A58" s="193"/>
      <c r="I58" s="201"/>
      <c r="J58" s="203"/>
      <c r="K58" s="194"/>
      <c r="L58" s="112"/>
      <c r="M58" s="112"/>
      <c r="N58" s="112"/>
    </row>
    <row r="59" spans="1:14" x14ac:dyDescent="0.2">
      <c r="A59" s="193"/>
      <c r="I59" s="201"/>
      <c r="J59" s="203"/>
      <c r="K59" s="194"/>
      <c r="L59" s="112"/>
      <c r="M59" s="112"/>
      <c r="N59" s="112"/>
    </row>
    <row r="60" spans="1:14" ht="9.75" customHeight="1" x14ac:dyDescent="0.2">
      <c r="A60" s="193"/>
      <c r="I60" s="201"/>
      <c r="J60" s="203"/>
      <c r="K60" s="194"/>
      <c r="L60" s="112"/>
      <c r="M60" s="112"/>
      <c r="N60" s="112"/>
    </row>
    <row r="61" spans="1:14" ht="9.75" customHeight="1" x14ac:dyDescent="0.2">
      <c r="A61" s="193"/>
      <c r="I61" s="201"/>
      <c r="J61" s="194"/>
      <c r="K61" s="194"/>
      <c r="L61" s="112"/>
      <c r="M61" s="112"/>
      <c r="N61" s="112"/>
    </row>
    <row r="62" spans="1:14" ht="9.75" customHeight="1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I63" s="201"/>
      <c r="J63" s="194"/>
      <c r="K63" s="194"/>
      <c r="L63" s="112"/>
      <c r="M63" s="112"/>
      <c r="N63" s="112"/>
    </row>
    <row r="64" spans="1:14" x14ac:dyDescent="0.2">
      <c r="A64" s="193"/>
      <c r="I64" s="201"/>
      <c r="J64" s="194"/>
      <c r="K64" s="194"/>
      <c r="L64" s="112"/>
      <c r="M64" s="112"/>
      <c r="N64" s="112"/>
    </row>
    <row r="65" spans="1:14" x14ac:dyDescent="0.2">
      <c r="A65" s="193"/>
      <c r="I65" s="201"/>
      <c r="J65" s="194"/>
      <c r="K65" s="194"/>
      <c r="L65" s="112"/>
      <c r="M65" s="112"/>
      <c r="N65" s="112"/>
    </row>
    <row r="66" spans="1:14" x14ac:dyDescent="0.2">
      <c r="A66" s="193"/>
      <c r="J66" s="137"/>
      <c r="K66" s="137"/>
    </row>
    <row r="67" spans="1:14" x14ac:dyDescent="0.2">
      <c r="A67" s="193"/>
      <c r="J67" s="137"/>
      <c r="K67" s="137"/>
    </row>
    <row r="68" spans="1:14" x14ac:dyDescent="0.2">
      <c r="A68" s="193"/>
      <c r="J68" s="137"/>
      <c r="K68" s="137"/>
    </row>
    <row r="69" spans="1:14" x14ac:dyDescent="0.2">
      <c r="A69" s="193"/>
      <c r="J69" s="137"/>
      <c r="K69" s="137"/>
    </row>
    <row r="70" spans="1:14" x14ac:dyDescent="0.2">
      <c r="A70" s="193"/>
      <c r="J70" s="137"/>
      <c r="K70" s="137"/>
    </row>
    <row r="71" spans="1:14" x14ac:dyDescent="0.2">
      <c r="A71" s="193"/>
      <c r="J71" s="137"/>
      <c r="K71" s="137"/>
    </row>
    <row r="72" spans="1:14" x14ac:dyDescent="0.2">
      <c r="A72" s="193"/>
      <c r="J72" s="137"/>
      <c r="K72" s="137"/>
    </row>
    <row r="73" spans="1:14" x14ac:dyDescent="0.2">
      <c r="A73" s="193"/>
      <c r="J73" s="137"/>
      <c r="K73" s="137"/>
    </row>
    <row r="74" spans="1:14" x14ac:dyDescent="0.2">
      <c r="A74" s="193"/>
    </row>
    <row r="75" spans="1:14" x14ac:dyDescent="0.2">
      <c r="A75" s="193"/>
    </row>
    <row r="76" spans="1:14" x14ac:dyDescent="0.2">
      <c r="A76" s="193"/>
    </row>
    <row r="77" spans="1:14" x14ac:dyDescent="0.2">
      <c r="A77" s="193"/>
    </row>
    <row r="78" spans="1:14" x14ac:dyDescent="0.2">
      <c r="A78" s="193"/>
    </row>
    <row r="79" spans="1:14" x14ac:dyDescent="0.2">
      <c r="A79" s="193"/>
    </row>
    <row r="80" spans="1:14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x14ac:dyDescent="0.2">
      <c r="A84" s="193"/>
    </row>
    <row r="85" spans="1:196" x14ac:dyDescent="0.2">
      <c r="A85" s="193"/>
    </row>
    <row r="86" spans="1:196" x14ac:dyDescent="0.2">
      <c r="A86" s="193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s="103" customFormat="1" x14ac:dyDescent="0.2">
      <c r="A148" s="193"/>
      <c r="G148" s="104"/>
      <c r="H148" s="105"/>
      <c r="I148" s="106"/>
      <c r="J148" s="107"/>
      <c r="K148" s="107"/>
      <c r="L148" s="107"/>
      <c r="M148" s="107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/>
      <c r="AY148" s="107"/>
      <c r="AZ148" s="107"/>
      <c r="BA148" s="107"/>
      <c r="BB148" s="107"/>
      <c r="BC148" s="107"/>
      <c r="BD148" s="107"/>
      <c r="BE148" s="107"/>
      <c r="BF148" s="107"/>
      <c r="BG148" s="107"/>
      <c r="BH148" s="107"/>
      <c r="BI148" s="107"/>
      <c r="BJ148" s="107"/>
      <c r="BK148" s="107"/>
      <c r="BL148" s="107"/>
      <c r="BM148" s="107"/>
      <c r="BN148" s="107"/>
      <c r="BO148" s="107"/>
      <c r="BP148" s="107"/>
      <c r="BQ148" s="107"/>
      <c r="BR148" s="107"/>
      <c r="BS148" s="107"/>
      <c r="BT148" s="107"/>
      <c r="BU148" s="107"/>
      <c r="BV148" s="107"/>
      <c r="BW148" s="107"/>
      <c r="BX148" s="107"/>
      <c r="BY148" s="107"/>
      <c r="BZ148" s="107"/>
      <c r="CA148" s="107"/>
      <c r="CB148" s="107"/>
      <c r="CC148" s="107"/>
      <c r="CD148" s="107"/>
      <c r="CE148" s="107"/>
      <c r="CF148" s="107"/>
      <c r="CG148" s="107"/>
      <c r="CH148" s="107"/>
      <c r="CI148" s="107"/>
      <c r="CJ148" s="107"/>
      <c r="CK148" s="107"/>
      <c r="CL148" s="107"/>
      <c r="CM148" s="107"/>
      <c r="CN148" s="107"/>
      <c r="CO148" s="107"/>
      <c r="CP148" s="107"/>
      <c r="CQ148" s="107"/>
      <c r="CR148" s="107"/>
      <c r="CS148" s="107"/>
      <c r="CT148" s="107"/>
      <c r="CU148" s="107"/>
      <c r="CV148" s="107"/>
      <c r="CW148" s="107"/>
      <c r="CX148" s="107"/>
      <c r="CY148" s="107"/>
      <c r="CZ148" s="107"/>
      <c r="DA148" s="107"/>
      <c r="DB148" s="107"/>
      <c r="DC148" s="107"/>
      <c r="DD148" s="107"/>
      <c r="DE148" s="107"/>
      <c r="DF148" s="107"/>
      <c r="DG148" s="107"/>
      <c r="DH148" s="107"/>
      <c r="DI148" s="107"/>
      <c r="DJ148" s="107"/>
      <c r="DK148" s="107"/>
      <c r="DL148" s="107"/>
      <c r="DM148" s="107"/>
      <c r="DN148" s="107"/>
      <c r="DO148" s="107"/>
      <c r="DP148" s="107"/>
      <c r="DQ148" s="107"/>
      <c r="DR148" s="107"/>
      <c r="DS148" s="107"/>
      <c r="DT148" s="107"/>
      <c r="DU148" s="107"/>
      <c r="DV148" s="107"/>
      <c r="DW148" s="107"/>
      <c r="DX148" s="107"/>
      <c r="DY148" s="107"/>
      <c r="DZ148" s="107"/>
      <c r="EA148" s="107"/>
      <c r="EB148" s="107"/>
      <c r="EC148" s="107"/>
      <c r="ED148" s="107"/>
      <c r="EE148" s="107"/>
      <c r="EF148" s="107"/>
      <c r="EG148" s="107"/>
      <c r="EH148" s="107"/>
      <c r="EI148" s="107"/>
      <c r="EJ148" s="107"/>
      <c r="EK148" s="107"/>
      <c r="EL148" s="107"/>
      <c r="EM148" s="107"/>
      <c r="EN148" s="107"/>
      <c r="EO148" s="107"/>
      <c r="EP148" s="107"/>
      <c r="EQ148" s="107"/>
      <c r="ER148" s="107"/>
      <c r="ES148" s="107"/>
      <c r="ET148" s="107"/>
      <c r="EU148" s="107"/>
      <c r="EV148" s="107"/>
      <c r="EW148" s="107"/>
      <c r="EX148" s="107"/>
      <c r="EY148" s="107"/>
      <c r="EZ148" s="107"/>
      <c r="FA148" s="107"/>
      <c r="FB148" s="107"/>
      <c r="FC148" s="107"/>
      <c r="FD148" s="107"/>
      <c r="FE148" s="107"/>
      <c r="FF148" s="107"/>
      <c r="FG148" s="107"/>
      <c r="FH148" s="107"/>
      <c r="FI148" s="107"/>
      <c r="FJ148" s="107"/>
      <c r="FK148" s="107"/>
      <c r="FL148" s="107"/>
      <c r="FM148" s="107"/>
      <c r="FN148" s="107"/>
      <c r="FO148" s="107"/>
      <c r="FP148" s="107"/>
      <c r="FQ148" s="107"/>
      <c r="FR148" s="107"/>
      <c r="FS148" s="107"/>
      <c r="FT148" s="107"/>
      <c r="FU148" s="107"/>
      <c r="FV148" s="107"/>
      <c r="FW148" s="107"/>
      <c r="FX148" s="107"/>
      <c r="FY148" s="107"/>
      <c r="FZ148" s="107"/>
      <c r="GA148" s="107"/>
      <c r="GB148" s="107"/>
      <c r="GC148" s="107"/>
      <c r="GD148" s="107"/>
      <c r="GE148" s="107"/>
      <c r="GF148" s="107"/>
      <c r="GG148" s="107"/>
      <c r="GH148" s="107"/>
      <c r="GI148" s="107"/>
      <c r="GJ148" s="107"/>
      <c r="GK148" s="107"/>
      <c r="GL148" s="107"/>
      <c r="GM148" s="107"/>
      <c r="GN148" s="107"/>
    </row>
    <row r="149" spans="1:196" s="103" customFormat="1" x14ac:dyDescent="0.2">
      <c r="A149" s="193"/>
      <c r="G149" s="104"/>
      <c r="H149" s="105"/>
      <c r="I149" s="106"/>
      <c r="J149" s="107"/>
      <c r="K149" s="107"/>
      <c r="L149" s="107"/>
      <c r="M149" s="107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/>
      <c r="AY149" s="107"/>
      <c r="AZ149" s="107"/>
      <c r="BA149" s="107"/>
      <c r="BB149" s="107"/>
      <c r="BC149" s="107"/>
      <c r="BD149" s="107"/>
      <c r="BE149" s="107"/>
      <c r="BF149" s="107"/>
      <c r="BG149" s="107"/>
      <c r="BH149" s="107"/>
      <c r="BI149" s="107"/>
      <c r="BJ149" s="107"/>
      <c r="BK149" s="107"/>
      <c r="BL149" s="107"/>
      <c r="BM149" s="107"/>
      <c r="BN149" s="107"/>
      <c r="BO149" s="107"/>
      <c r="BP149" s="107"/>
      <c r="BQ149" s="107"/>
      <c r="BR149" s="107"/>
      <c r="BS149" s="107"/>
      <c r="BT149" s="107"/>
      <c r="BU149" s="107"/>
      <c r="BV149" s="107"/>
      <c r="BW149" s="107"/>
      <c r="BX149" s="107"/>
      <c r="BY149" s="107"/>
      <c r="BZ149" s="107"/>
      <c r="CA149" s="107"/>
      <c r="CB149" s="107"/>
      <c r="CC149" s="107"/>
      <c r="CD149" s="107"/>
      <c r="CE149" s="107"/>
      <c r="CF149" s="107"/>
      <c r="CG149" s="107"/>
      <c r="CH149" s="107"/>
      <c r="CI149" s="107"/>
      <c r="CJ149" s="107"/>
      <c r="CK149" s="107"/>
      <c r="CL149" s="107"/>
      <c r="CM149" s="107"/>
      <c r="CN149" s="107"/>
      <c r="CO149" s="107"/>
      <c r="CP149" s="107"/>
      <c r="CQ149" s="107"/>
      <c r="CR149" s="107"/>
      <c r="CS149" s="107"/>
      <c r="CT149" s="107"/>
      <c r="CU149" s="107"/>
      <c r="CV149" s="107"/>
      <c r="CW149" s="107"/>
      <c r="CX149" s="107"/>
      <c r="CY149" s="107"/>
      <c r="CZ149" s="107"/>
      <c r="DA149" s="107"/>
      <c r="DB149" s="107"/>
      <c r="DC149" s="107"/>
      <c r="DD149" s="107"/>
      <c r="DE149" s="107"/>
      <c r="DF149" s="107"/>
      <c r="DG149" s="107"/>
      <c r="DH149" s="107"/>
      <c r="DI149" s="107"/>
      <c r="DJ149" s="107"/>
      <c r="DK149" s="107"/>
      <c r="DL149" s="107"/>
      <c r="DM149" s="107"/>
      <c r="DN149" s="107"/>
      <c r="DO149" s="107"/>
      <c r="DP149" s="107"/>
      <c r="DQ149" s="107"/>
      <c r="DR149" s="107"/>
      <c r="DS149" s="107"/>
      <c r="DT149" s="107"/>
      <c r="DU149" s="107"/>
      <c r="DV149" s="107"/>
      <c r="DW149" s="107"/>
      <c r="DX149" s="107"/>
      <c r="DY149" s="107"/>
      <c r="DZ149" s="107"/>
      <c r="EA149" s="107"/>
      <c r="EB149" s="107"/>
      <c r="EC149" s="107"/>
      <c r="ED149" s="107"/>
      <c r="EE149" s="107"/>
      <c r="EF149" s="107"/>
      <c r="EG149" s="107"/>
      <c r="EH149" s="107"/>
      <c r="EI149" s="107"/>
      <c r="EJ149" s="107"/>
      <c r="EK149" s="107"/>
      <c r="EL149" s="107"/>
      <c r="EM149" s="107"/>
      <c r="EN149" s="107"/>
      <c r="EO149" s="107"/>
      <c r="EP149" s="107"/>
      <c r="EQ149" s="107"/>
      <c r="ER149" s="107"/>
      <c r="ES149" s="107"/>
      <c r="ET149" s="107"/>
      <c r="EU149" s="107"/>
      <c r="EV149" s="107"/>
      <c r="EW149" s="107"/>
      <c r="EX149" s="107"/>
      <c r="EY149" s="107"/>
      <c r="EZ149" s="107"/>
      <c r="FA149" s="107"/>
      <c r="FB149" s="107"/>
      <c r="FC149" s="107"/>
      <c r="FD149" s="107"/>
      <c r="FE149" s="107"/>
      <c r="FF149" s="107"/>
      <c r="FG149" s="107"/>
      <c r="FH149" s="107"/>
      <c r="FI149" s="107"/>
      <c r="FJ149" s="107"/>
      <c r="FK149" s="107"/>
      <c r="FL149" s="107"/>
      <c r="FM149" s="107"/>
      <c r="FN149" s="107"/>
      <c r="FO149" s="107"/>
      <c r="FP149" s="107"/>
      <c r="FQ149" s="107"/>
      <c r="FR149" s="107"/>
      <c r="FS149" s="107"/>
      <c r="FT149" s="107"/>
      <c r="FU149" s="107"/>
      <c r="FV149" s="107"/>
      <c r="FW149" s="107"/>
      <c r="FX149" s="107"/>
      <c r="FY149" s="107"/>
      <c r="FZ149" s="107"/>
      <c r="GA149" s="107"/>
      <c r="GB149" s="107"/>
      <c r="GC149" s="107"/>
      <c r="GD149" s="107"/>
      <c r="GE149" s="107"/>
      <c r="GF149" s="107"/>
      <c r="GG149" s="107"/>
      <c r="GH149" s="107"/>
      <c r="GI149" s="107"/>
      <c r="GJ149" s="107"/>
      <c r="GK149" s="107"/>
      <c r="GL149" s="107"/>
      <c r="GM149" s="107"/>
      <c r="GN149" s="107"/>
    </row>
    <row r="150" spans="1:196" s="103" customFormat="1" x14ac:dyDescent="0.2">
      <c r="A150" s="193"/>
      <c r="G150" s="104"/>
      <c r="H150" s="105"/>
      <c r="I150" s="106"/>
      <c r="J150" s="107"/>
      <c r="K150" s="107"/>
      <c r="L150" s="107"/>
      <c r="M150" s="107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/>
      <c r="AY150" s="107"/>
      <c r="AZ150" s="107"/>
      <c r="BA150" s="107"/>
      <c r="BB150" s="107"/>
      <c r="BC150" s="107"/>
      <c r="BD150" s="107"/>
      <c r="BE150" s="107"/>
      <c r="BF150" s="107"/>
      <c r="BG150" s="107"/>
      <c r="BH150" s="107"/>
      <c r="BI150" s="107"/>
      <c r="BJ150" s="107"/>
      <c r="BK150" s="107"/>
      <c r="BL150" s="107"/>
      <c r="BM150" s="107"/>
      <c r="BN150" s="107"/>
      <c r="BO150" s="107"/>
      <c r="BP150" s="107"/>
      <c r="BQ150" s="107"/>
      <c r="BR150" s="107"/>
      <c r="BS150" s="107"/>
      <c r="BT150" s="107"/>
      <c r="BU150" s="107"/>
      <c r="BV150" s="107"/>
      <c r="BW150" s="107"/>
      <c r="BX150" s="107"/>
      <c r="BY150" s="107"/>
      <c r="BZ150" s="107"/>
      <c r="CA150" s="107"/>
      <c r="CB150" s="107"/>
      <c r="CC150" s="107"/>
      <c r="CD150" s="107"/>
      <c r="CE150" s="107"/>
      <c r="CF150" s="107"/>
      <c r="CG150" s="107"/>
      <c r="CH150" s="107"/>
      <c r="CI150" s="107"/>
      <c r="CJ150" s="107"/>
      <c r="CK150" s="107"/>
      <c r="CL150" s="107"/>
      <c r="CM150" s="107"/>
      <c r="CN150" s="107"/>
      <c r="CO150" s="107"/>
      <c r="CP150" s="107"/>
      <c r="CQ150" s="107"/>
      <c r="CR150" s="107"/>
      <c r="CS150" s="107"/>
      <c r="CT150" s="107"/>
      <c r="CU150" s="107"/>
      <c r="CV150" s="107"/>
      <c r="CW150" s="107"/>
      <c r="CX150" s="107"/>
      <c r="CY150" s="107"/>
      <c r="CZ150" s="107"/>
      <c r="DA150" s="107"/>
      <c r="DB150" s="107"/>
      <c r="DC150" s="107"/>
      <c r="DD150" s="107"/>
      <c r="DE150" s="107"/>
      <c r="DF150" s="107"/>
      <c r="DG150" s="107"/>
      <c r="DH150" s="107"/>
      <c r="DI150" s="107"/>
      <c r="DJ150" s="107"/>
      <c r="DK150" s="107"/>
      <c r="DL150" s="107"/>
      <c r="DM150" s="107"/>
      <c r="DN150" s="107"/>
      <c r="DO150" s="107"/>
      <c r="DP150" s="107"/>
      <c r="DQ150" s="107"/>
      <c r="DR150" s="107"/>
      <c r="DS150" s="107"/>
      <c r="DT150" s="107"/>
      <c r="DU150" s="107"/>
      <c r="DV150" s="107"/>
      <c r="DW150" s="107"/>
      <c r="DX150" s="107"/>
      <c r="DY150" s="107"/>
      <c r="DZ150" s="107"/>
      <c r="EA150" s="107"/>
      <c r="EB150" s="107"/>
      <c r="EC150" s="107"/>
      <c r="ED150" s="107"/>
      <c r="EE150" s="107"/>
      <c r="EF150" s="107"/>
      <c r="EG150" s="107"/>
      <c r="EH150" s="107"/>
      <c r="EI150" s="107"/>
      <c r="EJ150" s="107"/>
      <c r="EK150" s="107"/>
      <c r="EL150" s="107"/>
      <c r="EM150" s="107"/>
      <c r="EN150" s="107"/>
      <c r="EO150" s="107"/>
      <c r="EP150" s="107"/>
      <c r="EQ150" s="107"/>
      <c r="ER150" s="107"/>
      <c r="ES150" s="107"/>
      <c r="ET150" s="107"/>
      <c r="EU150" s="107"/>
      <c r="EV150" s="107"/>
      <c r="EW150" s="107"/>
      <c r="EX150" s="107"/>
      <c r="EY150" s="107"/>
      <c r="EZ150" s="107"/>
      <c r="FA150" s="107"/>
      <c r="FB150" s="107"/>
      <c r="FC150" s="107"/>
      <c r="FD150" s="107"/>
      <c r="FE150" s="107"/>
      <c r="FF150" s="107"/>
      <c r="FG150" s="107"/>
      <c r="FH150" s="107"/>
      <c r="FI150" s="107"/>
      <c r="FJ150" s="107"/>
      <c r="FK150" s="107"/>
      <c r="FL150" s="107"/>
      <c r="FM150" s="107"/>
      <c r="FN150" s="107"/>
      <c r="FO150" s="107"/>
      <c r="FP150" s="107"/>
      <c r="FQ150" s="107"/>
      <c r="FR150" s="107"/>
      <c r="FS150" s="107"/>
      <c r="FT150" s="107"/>
      <c r="FU150" s="107"/>
      <c r="FV150" s="107"/>
      <c r="FW150" s="107"/>
      <c r="FX150" s="107"/>
      <c r="FY150" s="107"/>
      <c r="FZ150" s="107"/>
      <c r="GA150" s="107"/>
      <c r="GB150" s="107"/>
      <c r="GC150" s="107"/>
      <c r="GD150" s="107"/>
      <c r="GE150" s="107"/>
      <c r="GF150" s="107"/>
      <c r="GG150" s="107"/>
      <c r="GH150" s="107"/>
      <c r="GI150" s="107"/>
      <c r="GJ150" s="107"/>
      <c r="GK150" s="107"/>
      <c r="GL150" s="107"/>
      <c r="GM150" s="107"/>
      <c r="GN150" s="107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x14ac:dyDescent="0.2">
      <c r="A157" s="193"/>
    </row>
    <row r="158" spans="1:196" x14ac:dyDescent="0.2">
      <c r="A158" s="193"/>
    </row>
    <row r="159" spans="1:196" x14ac:dyDescent="0.2">
      <c r="A159" s="193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  <row r="299" spans="1:15" s="103" customFormat="1" x14ac:dyDescent="0.2">
      <c r="A299" s="193"/>
      <c r="G299" s="104"/>
      <c r="H299" s="105"/>
      <c r="I299" s="106"/>
      <c r="J299" s="107"/>
      <c r="K299" s="107"/>
      <c r="L299" s="107"/>
      <c r="M299" s="107"/>
      <c r="N299" s="107"/>
      <c r="O299" s="107"/>
    </row>
    <row r="300" spans="1:15" s="103" customFormat="1" x14ac:dyDescent="0.2">
      <c r="A300" s="193"/>
      <c r="G300" s="104"/>
      <c r="H300" s="105"/>
      <c r="I300" s="106"/>
      <c r="J300" s="107"/>
      <c r="K300" s="107"/>
      <c r="L300" s="107"/>
      <c r="M300" s="107"/>
      <c r="N300" s="107"/>
      <c r="O300" s="107"/>
    </row>
    <row r="301" spans="1:15" s="103" customFormat="1" x14ac:dyDescent="0.2">
      <c r="A301" s="193"/>
      <c r="G301" s="104"/>
      <c r="H301" s="105"/>
      <c r="I301" s="106"/>
      <c r="J301" s="107"/>
      <c r="K301" s="107"/>
      <c r="L301" s="107"/>
      <c r="M301" s="107"/>
      <c r="N301" s="107"/>
      <c r="O301" s="107"/>
    </row>
  </sheetData>
  <mergeCells count="8">
    <mergeCell ref="A17:H18"/>
    <mergeCell ref="I17:I18"/>
    <mergeCell ref="J17:K17"/>
    <mergeCell ref="I8:K8"/>
    <mergeCell ref="I9:K9"/>
    <mergeCell ref="A12:K12"/>
    <mergeCell ref="A13:K13"/>
    <mergeCell ref="A14:K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2024 год</vt:lpstr>
      <vt:lpstr>2025-2026 г.г</vt:lpstr>
      <vt:lpstr>'2024 год'!Заголовки_для_печати</vt:lpstr>
      <vt:lpstr>'2025-2026 г.г'!Заголовки_для_печати</vt:lpstr>
      <vt:lpstr>'2024 год'!Область_печати</vt:lpstr>
      <vt:lpstr>'2025-2026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pc</cp:lastModifiedBy>
  <cp:lastPrinted>2024-06-27T11:42:20Z</cp:lastPrinted>
  <dcterms:created xsi:type="dcterms:W3CDTF">2004-09-24T06:05:19Z</dcterms:created>
  <dcterms:modified xsi:type="dcterms:W3CDTF">2024-06-27T11:43:41Z</dcterms:modified>
</cp:coreProperties>
</file>