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05" windowWidth="14805" windowHeight="711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2'!$A$1:$M$22</definedName>
    <definedName name="_xlnm.Print_Area" localSheetId="2">'Приложение 3'!$A$1:$J$40</definedName>
  </definedNames>
  <calcPr calcId="145621"/>
</workbook>
</file>

<file path=xl/calcChain.xml><?xml version="1.0" encoding="utf-8"?>
<calcChain xmlns="http://schemas.openxmlformats.org/spreadsheetml/2006/main">
  <c r="G19" i="6" l="1"/>
  <c r="J37" i="7" l="1"/>
  <c r="C37" i="7"/>
  <c r="I37" i="7"/>
  <c r="G37" i="7" l="1"/>
  <c r="F37" i="7"/>
  <c r="D37" i="7"/>
  <c r="L27" i="3"/>
  <c r="L28" i="3" s="1"/>
  <c r="K27" i="3"/>
  <c r="K28" i="3" s="1"/>
  <c r="J27" i="3"/>
  <c r="J28" i="3" s="1"/>
  <c r="I27" i="3"/>
  <c r="I28" i="3" s="1"/>
  <c r="H27" i="3"/>
  <c r="H28" i="3" s="1"/>
  <c r="G27" i="3"/>
  <c r="G28" i="3" s="1"/>
  <c r="F27" i="3"/>
  <c r="F28" i="3" s="1"/>
  <c r="E27" i="3"/>
  <c r="E28" i="3" s="1"/>
  <c r="D27" i="3"/>
  <c r="D28" i="3" s="1"/>
  <c r="C27" i="3"/>
  <c r="C28" i="3" s="1"/>
  <c r="B27" i="3"/>
  <c r="B28" i="3" s="1"/>
  <c r="I38" i="7" l="1"/>
  <c r="E24" i="3"/>
  <c r="E21" i="3"/>
  <c r="J21" i="7" l="1"/>
  <c r="G22" i="7"/>
  <c r="J15" i="7"/>
  <c r="G18" i="7" l="1"/>
  <c r="J32" i="7" l="1"/>
  <c r="I32" i="7"/>
  <c r="G32" i="7"/>
  <c r="F32" i="7"/>
  <c r="D32" i="7"/>
  <c r="C32" i="7"/>
  <c r="L24" i="3"/>
  <c r="K24" i="3"/>
  <c r="J24" i="3"/>
  <c r="I24" i="3"/>
  <c r="H24" i="3"/>
  <c r="G24" i="3"/>
  <c r="F24" i="3"/>
  <c r="D24" i="3"/>
  <c r="C24" i="3"/>
  <c r="B24" i="3"/>
  <c r="I33" i="7" l="1"/>
  <c r="L21" i="3"/>
  <c r="K21" i="3"/>
  <c r="J21" i="3"/>
  <c r="I21" i="3"/>
  <c r="H21" i="3"/>
  <c r="G21" i="3"/>
  <c r="F21" i="3"/>
  <c r="D21" i="3"/>
  <c r="C21" i="3"/>
  <c r="B21" i="3"/>
  <c r="J25" i="7" l="1"/>
  <c r="I25" i="7"/>
  <c r="J16" i="6"/>
  <c r="F19" i="6"/>
  <c r="C25" i="7" l="1"/>
  <c r="D19" i="7" l="1"/>
  <c r="C18" i="7"/>
  <c r="J19" i="6" l="1"/>
  <c r="I18" i="7" l="1"/>
  <c r="F25" i="7" l="1"/>
  <c r="D20" i="6" l="1"/>
  <c r="D18" i="7" l="1"/>
  <c r="J18" i="7"/>
  <c r="I19" i="7" l="1"/>
  <c r="D25" i="7"/>
  <c r="G25" i="7"/>
  <c r="I26" i="7" l="1"/>
  <c r="J39" i="7" s="1"/>
  <c r="I19" i="6"/>
  <c r="D19" i="6"/>
  <c r="C19" i="6"/>
  <c r="J40" i="7" l="1"/>
  <c r="J20" i="6"/>
  <c r="J21" i="6" s="1"/>
  <c r="J22" i="6" l="1"/>
</calcChain>
</file>

<file path=xl/sharedStrings.xml><?xml version="1.0" encoding="utf-8"?>
<sst xmlns="http://schemas.openxmlformats.org/spreadsheetml/2006/main" count="203" uniqueCount="77">
  <si>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</si>
  <si>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</si>
  <si>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</si>
  <si>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</si>
  <si>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</si>
  <si>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</si>
  <si>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</si>
  <si>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</si>
  <si>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</si>
  <si>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</si>
  <si>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</si>
  <si>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</si>
  <si>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</si>
  <si>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</si>
  <si>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</si>
  <si>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</si>
  <si>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</si>
  <si>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</si>
  <si>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</si>
  <si>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</si>
  <si>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</si>
  <si>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</si>
  <si>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</si>
  <si>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</si>
  <si>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</si>
  <si>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</si>
  <si>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Площадь квартиры.кв.м.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</si>
  <si>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</si>
  <si>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</si>
  <si>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</si>
  <si>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</si>
  <si>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</si>
  <si>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</si>
  <si>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</si>
  <si>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</si>
  <si>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2024 год</t>
  </si>
  <si>
    <t>г. Печора</t>
  </si>
  <si>
    <t>Перечень жилых помещений, находящихся в собственности МО МР "Печора" и подлежащих расселению в 2024 году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</si>
  <si>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</si>
  <si>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</si>
  <si>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</si>
  <si>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</si>
  <si>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 xml:space="preserve">Перечень многоквартирных домов, подлежащих расселению в 2024 году </t>
  </si>
  <si>
    <t>нежилые</t>
  </si>
  <si>
    <t>"Приложение № 1</t>
  </si>
  <si>
    <t>Количество зарегистрированных граждан /собственников жилых помещений, чел.</t>
  </si>
  <si>
    <t xml:space="preserve">                                                                                         </t>
  </si>
  <si>
    <t xml:space="preserve">Приложение № 1 </t>
  </si>
  <si>
    <t xml:space="preserve">к изменениям, вносимым в постановление администрации МР "Печора"   </t>
  </si>
  <si>
    <t xml:space="preserve"> от  09.02.2024 № 161</t>
  </si>
  <si>
    <t xml:space="preserve">к муниципальной адресной программе «Переселение граждан из аварийного
</t>
  </si>
  <si>
    <t xml:space="preserve">жилищного фонда, имеющего угрозу обрушения    </t>
  </si>
  <si>
    <t xml:space="preserve">                                                                               </t>
  </si>
  <si>
    <t xml:space="preserve"> на территории муниципального района «Печора»</t>
  </si>
  <si>
    <t xml:space="preserve">                                                                                                    </t>
  </si>
  <si>
    <t xml:space="preserve"> Приложение № 2</t>
  </si>
  <si>
    <t xml:space="preserve">                                                      </t>
  </si>
  <si>
    <t xml:space="preserve">                                                                                                        </t>
  </si>
  <si>
    <t xml:space="preserve">Приложение № 2 </t>
  </si>
  <si>
    <t xml:space="preserve"> к муниципальной адресной программе «Переселение граждан из </t>
  </si>
  <si>
    <t xml:space="preserve">аварийного жилищного фонда,имеющего угрозу обрушения </t>
  </si>
  <si>
    <t xml:space="preserve">                                     </t>
  </si>
  <si>
    <t>на территории муниципального района «Печора»</t>
  </si>
  <si>
    <t xml:space="preserve">                                                                                                            </t>
  </si>
  <si>
    <t>Приложение № 3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</si>
  <si>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</si>
  <si>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</si>
  <si>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</si>
  <si>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</si>
  <si>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</si>
  <si>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</si>
  <si>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</si>
  <si>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ИТОГО по 2024 году:</t>
  </si>
  <si>
    <t>п. Озёрный, ул. Центральная, д. 4</t>
  </si>
  <si>
    <t>п. Озёрный</t>
  </si>
  <si>
    <t>2</t>
  </si>
  <si>
    <t>п. Озерный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</si>
</sst>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5" fillId="4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3" fontId="18" fillId="0" borderId="0" xfId="0" applyNumberFormat="1" applyFont="1"/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center" vertical="center" wrapText="1"/>
    </xf>
    <xf numFmtId="4" fontId="9" fillId="6" borderId="8" xfId="0" applyNumberFormat="1" applyFont="1" applyFill="1" applyBorder="1" applyAlignment="1">
      <alignment horizontal="center" vertical="center" wrapText="1"/>
    </xf>
    <xf numFmtId="3" fontId="9" fillId="6" borderId="8" xfId="0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165" fontId="8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4" fontId="15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5" fillId="4" borderId="7" xfId="0" applyFont="1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ont="1" applyFill="1"/>
    <xf numFmtId="3" fontId="0" fillId="3" borderId="0" xfId="0" applyNumberFormat="1" applyFill="1"/>
    <xf numFmtId="3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opLeftCell="A4" zoomScale="90" zoomScaleNormal="90" workbookViewId="0">
      <selection activeCell="E34" sqref="E34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5" ht="15" customHeight="1" x14ac:dyDescent="0.25">
      <c r="I1" s="115" t="s">
        <v>46</v>
      </c>
      <c r="J1" s="115"/>
      <c r="K1" s="115"/>
      <c r="L1" s="113" t="s">
        <v>47</v>
      </c>
    </row>
    <row r="2" spans="1:15" ht="15" customHeight="1" x14ac:dyDescent="0.25">
      <c r="I2" s="153" t="s">
        <v>48</v>
      </c>
      <c r="J2" s="153"/>
      <c r="K2" s="153"/>
      <c r="L2" s="153"/>
    </row>
    <row r="3" spans="1:15" ht="15" customHeight="1" x14ac:dyDescent="0.25">
      <c r="I3" s="115"/>
      <c r="J3" s="115"/>
      <c r="K3" s="153" t="s">
        <v>49</v>
      </c>
      <c r="L3" s="153"/>
    </row>
    <row r="4" spans="1:15" x14ac:dyDescent="0.25">
      <c r="I4" s="116"/>
      <c r="J4" s="116"/>
      <c r="K4" s="116"/>
      <c r="L4" s="116"/>
    </row>
    <row r="5" spans="1:15" ht="16.5" customHeight="1" x14ac:dyDescent="0.25">
      <c r="A5" s="1"/>
      <c r="B5" s="1"/>
      <c r="C5" s="1"/>
      <c r="D5" s="1"/>
      <c r="E5" s="1"/>
      <c r="F5" s="1"/>
      <c r="G5" s="1"/>
      <c r="H5" s="1"/>
      <c r="I5" s="117"/>
      <c r="J5" s="118"/>
      <c r="K5" s="118"/>
      <c r="L5" s="119" t="s">
        <v>44</v>
      </c>
    </row>
    <row r="6" spans="1:15" ht="15" customHeight="1" x14ac:dyDescent="0.25">
      <c r="A6" s="1"/>
      <c r="B6" s="1"/>
      <c r="C6" s="1"/>
      <c r="D6" s="1"/>
      <c r="E6" s="1"/>
      <c r="F6" s="1"/>
      <c r="G6" s="1"/>
      <c r="H6" s="1"/>
      <c r="I6" s="152" t="s">
        <v>50</v>
      </c>
      <c r="J6" s="152"/>
      <c r="K6" s="152"/>
      <c r="L6" s="152"/>
      <c r="O6" t="s">
        <v>52</v>
      </c>
    </row>
    <row r="7" spans="1:15" ht="15.75" customHeight="1" x14ac:dyDescent="0.25">
      <c r="A7" s="1"/>
      <c r="B7" s="1"/>
      <c r="C7" s="1"/>
      <c r="D7" s="1"/>
      <c r="E7" s="1"/>
      <c r="F7" s="1"/>
      <c r="G7" s="1"/>
      <c r="H7" s="1"/>
      <c r="I7" s="154" t="s">
        <v>51</v>
      </c>
      <c r="J7" s="154"/>
      <c r="K7" s="154"/>
      <c r="L7" s="154"/>
    </row>
    <row r="8" spans="1:15" ht="19.5" customHeight="1" x14ac:dyDescent="0.25">
      <c r="A8" s="1"/>
      <c r="B8" s="1"/>
      <c r="C8" s="1"/>
      <c r="D8" s="1"/>
      <c r="E8" s="1"/>
      <c r="F8" s="1"/>
      <c r="G8" s="1"/>
      <c r="H8" s="1"/>
      <c r="I8" s="155" t="s">
        <v>53</v>
      </c>
      <c r="J8" s="155"/>
      <c r="K8" s="155"/>
      <c r="L8" s="155"/>
    </row>
    <row r="9" spans="1:15" ht="23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17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5" ht="15.75" x14ac:dyDescent="0.25">
      <c r="A11" s="156" t="s">
        <v>42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15" ht="15.7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5" ht="30.75" customHeight="1" x14ac:dyDescent="0.25">
      <c r="A13" s="136" t="s">
        <v>0</v>
      </c>
      <c r="B13" s="139" t="s">
        <v>14</v>
      </c>
      <c r="C13" s="147" t="s">
        <v>15</v>
      </c>
      <c r="D13" s="148"/>
      <c r="E13" s="149"/>
      <c r="F13" s="139" t="s">
        <v>25</v>
      </c>
      <c r="G13" s="142" t="s">
        <v>17</v>
      </c>
      <c r="H13" s="143"/>
      <c r="I13" s="139" t="s">
        <v>22</v>
      </c>
      <c r="J13" s="142" t="s">
        <v>15</v>
      </c>
      <c r="K13" s="159"/>
      <c r="L13" s="136" t="s">
        <v>45</v>
      </c>
      <c r="M13" s="4"/>
    </row>
    <row r="14" spans="1:15" ht="25.5" customHeight="1" x14ac:dyDescent="0.25">
      <c r="A14" s="136"/>
      <c r="B14" s="140"/>
      <c r="C14" s="157" t="s">
        <v>16</v>
      </c>
      <c r="D14" s="158"/>
      <c r="E14" s="150" t="s">
        <v>43</v>
      </c>
      <c r="F14" s="140"/>
      <c r="G14" s="139" t="s">
        <v>18</v>
      </c>
      <c r="H14" s="139" t="s">
        <v>19</v>
      </c>
      <c r="I14" s="140"/>
      <c r="J14" s="139" t="s">
        <v>24</v>
      </c>
      <c r="K14" s="136" t="s">
        <v>23</v>
      </c>
      <c r="L14" s="136"/>
      <c r="M14" s="5"/>
    </row>
    <row r="15" spans="1:15" ht="47.25" customHeight="1" x14ac:dyDescent="0.25">
      <c r="A15" s="136"/>
      <c r="B15" s="141"/>
      <c r="C15" s="25" t="s">
        <v>20</v>
      </c>
      <c r="D15" s="21" t="s">
        <v>21</v>
      </c>
      <c r="E15" s="151"/>
      <c r="F15" s="141"/>
      <c r="G15" s="141"/>
      <c r="H15" s="141"/>
      <c r="I15" s="140"/>
      <c r="J15" s="160"/>
      <c r="K15" s="136"/>
      <c r="L15" s="136"/>
      <c r="M15" s="135"/>
    </row>
    <row r="16" spans="1:15" ht="15" hidden="1" customHeight="1" x14ac:dyDescent="0.25">
      <c r="A16" s="136"/>
      <c r="B16" s="21"/>
      <c r="C16" s="21"/>
      <c r="D16" s="21"/>
      <c r="E16" s="109"/>
      <c r="F16" s="21"/>
      <c r="G16" s="21"/>
      <c r="H16" s="21"/>
      <c r="I16" s="26"/>
      <c r="J16" s="161"/>
      <c r="K16" s="136"/>
      <c r="L16" s="136"/>
      <c r="M16" s="135"/>
    </row>
    <row r="17" spans="1:13" ht="15" hidden="1" customHeight="1" x14ac:dyDescent="0.25">
      <c r="A17" s="136"/>
      <c r="B17" s="21"/>
      <c r="C17" s="21"/>
      <c r="D17" s="21"/>
      <c r="E17" s="109"/>
      <c r="F17" s="21"/>
      <c r="G17" s="21"/>
      <c r="H17" s="21"/>
      <c r="I17" s="21"/>
      <c r="J17" s="21"/>
      <c r="K17" s="21"/>
      <c r="L17" s="136"/>
      <c r="M17" s="135"/>
    </row>
    <row r="18" spans="1:13" ht="24" customHeight="1" x14ac:dyDescent="0.25">
      <c r="A18" s="137" t="s">
        <v>36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5"/>
    </row>
    <row r="19" spans="1:13" ht="39.75" customHeight="1" x14ac:dyDescent="0.25">
      <c r="A19" s="22" t="s">
        <v>33</v>
      </c>
      <c r="B19" s="22">
        <v>12</v>
      </c>
      <c r="C19" s="22">
        <v>12</v>
      </c>
      <c r="D19" s="22">
        <v>2</v>
      </c>
      <c r="E19" s="22">
        <v>0</v>
      </c>
      <c r="F19" s="22">
        <v>10</v>
      </c>
      <c r="G19" s="22">
        <v>5</v>
      </c>
      <c r="H19" s="22">
        <v>5</v>
      </c>
      <c r="I19" s="74">
        <v>437.2</v>
      </c>
      <c r="J19" s="22">
        <v>229.7</v>
      </c>
      <c r="K19" s="22">
        <v>207.5</v>
      </c>
      <c r="L19" s="56">
        <v>16</v>
      </c>
      <c r="M19" s="9"/>
    </row>
    <row r="20" spans="1:13" ht="34.5" customHeight="1" x14ac:dyDescent="0.25">
      <c r="A20" s="22" t="s">
        <v>34</v>
      </c>
      <c r="B20" s="22">
        <v>8</v>
      </c>
      <c r="C20" s="22">
        <v>8</v>
      </c>
      <c r="D20" s="22">
        <v>0</v>
      </c>
      <c r="E20" s="22">
        <v>0</v>
      </c>
      <c r="F20" s="22">
        <v>8</v>
      </c>
      <c r="G20" s="22">
        <v>0</v>
      </c>
      <c r="H20" s="22">
        <v>8</v>
      </c>
      <c r="I20" s="89">
        <v>415</v>
      </c>
      <c r="J20" s="90">
        <v>0</v>
      </c>
      <c r="K20" s="89">
        <v>415</v>
      </c>
      <c r="L20" s="22">
        <v>14</v>
      </c>
      <c r="M20" s="138"/>
    </row>
    <row r="21" spans="1:13" s="75" customFormat="1" ht="34.5" customHeight="1" x14ac:dyDescent="0.25">
      <c r="A21" s="121" t="s">
        <v>13</v>
      </c>
      <c r="B21" s="122">
        <f>+B19+B20</f>
        <v>20</v>
      </c>
      <c r="C21" s="122">
        <f t="shared" ref="C21:L21" si="0">+C19+C20</f>
        <v>20</v>
      </c>
      <c r="D21" s="122">
        <f t="shared" si="0"/>
        <v>2</v>
      </c>
      <c r="E21" s="122">
        <f>E19+E20</f>
        <v>0</v>
      </c>
      <c r="F21" s="122">
        <f t="shared" si="0"/>
        <v>18</v>
      </c>
      <c r="G21" s="122">
        <f t="shared" si="0"/>
        <v>5</v>
      </c>
      <c r="H21" s="122">
        <f t="shared" si="0"/>
        <v>13</v>
      </c>
      <c r="I21" s="122">
        <f t="shared" si="0"/>
        <v>852.2</v>
      </c>
      <c r="J21" s="122">
        <f t="shared" si="0"/>
        <v>229.7</v>
      </c>
      <c r="K21" s="122">
        <f t="shared" si="0"/>
        <v>622.5</v>
      </c>
      <c r="L21" s="122">
        <f t="shared" si="0"/>
        <v>30</v>
      </c>
      <c r="M21" s="138"/>
    </row>
    <row r="22" spans="1:13" ht="24" customHeight="1" x14ac:dyDescent="0.25">
      <c r="A22" s="144" t="s">
        <v>40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6"/>
      <c r="M22" s="138"/>
    </row>
    <row r="23" spans="1:13" ht="37.5" customHeight="1" x14ac:dyDescent="0.25">
      <c r="A23" s="93" t="s">
        <v>41</v>
      </c>
      <c r="B23" s="93">
        <v>8</v>
      </c>
      <c r="C23" s="93">
        <v>7</v>
      </c>
      <c r="D23" s="93">
        <v>1</v>
      </c>
      <c r="E23" s="93">
        <v>1</v>
      </c>
      <c r="F23" s="93">
        <v>6</v>
      </c>
      <c r="G23" s="93">
        <v>0</v>
      </c>
      <c r="H23" s="93">
        <v>6</v>
      </c>
      <c r="I23" s="93">
        <v>238.4</v>
      </c>
      <c r="J23" s="93">
        <v>0</v>
      </c>
      <c r="K23" s="93">
        <v>238.4</v>
      </c>
      <c r="L23" s="93">
        <v>16</v>
      </c>
      <c r="M23" s="92"/>
    </row>
    <row r="24" spans="1:13" ht="15.75" x14ac:dyDescent="0.25">
      <c r="A24" s="20" t="s">
        <v>2</v>
      </c>
      <c r="B24" s="20">
        <f>B23</f>
        <v>8</v>
      </c>
      <c r="C24" s="20">
        <f t="shared" ref="C24:L24" si="1">C23</f>
        <v>7</v>
      </c>
      <c r="D24" s="20">
        <f t="shared" si="1"/>
        <v>1</v>
      </c>
      <c r="E24" s="20">
        <f>E23</f>
        <v>1</v>
      </c>
      <c r="F24" s="20">
        <f t="shared" si="1"/>
        <v>6</v>
      </c>
      <c r="G24" s="20">
        <f t="shared" si="1"/>
        <v>0</v>
      </c>
      <c r="H24" s="20">
        <f t="shared" si="1"/>
        <v>6</v>
      </c>
      <c r="I24" s="20">
        <f t="shared" si="1"/>
        <v>238.4</v>
      </c>
      <c r="J24" s="20">
        <f t="shared" si="1"/>
        <v>0</v>
      </c>
      <c r="K24" s="20">
        <f t="shared" si="1"/>
        <v>238.4</v>
      </c>
      <c r="L24" s="20">
        <f t="shared" si="1"/>
        <v>16</v>
      </c>
      <c r="M24" s="8"/>
    </row>
    <row r="25" spans="1:13" ht="15.75" x14ac:dyDescent="0.25">
      <c r="A25" s="132" t="s">
        <v>76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4"/>
      <c r="M25" s="114"/>
    </row>
    <row r="26" spans="1:13" s="124" customFormat="1" ht="31.5" x14ac:dyDescent="0.25">
      <c r="A26" s="33" t="s">
        <v>73</v>
      </c>
      <c r="B26" s="33">
        <v>3</v>
      </c>
      <c r="C26" s="33">
        <v>3</v>
      </c>
      <c r="D26" s="33">
        <v>0</v>
      </c>
      <c r="E26" s="33">
        <v>0</v>
      </c>
      <c r="F26" s="33">
        <v>3</v>
      </c>
      <c r="G26" s="33">
        <v>0</v>
      </c>
      <c r="H26" s="33">
        <v>3</v>
      </c>
      <c r="I26" s="84">
        <v>113.2</v>
      </c>
      <c r="J26" s="33">
        <v>0</v>
      </c>
      <c r="K26" s="33">
        <v>113.2</v>
      </c>
      <c r="L26" s="33">
        <v>3</v>
      </c>
      <c r="M26" s="123"/>
    </row>
    <row r="27" spans="1:13" s="75" customFormat="1" ht="15.75" x14ac:dyDescent="0.25">
      <c r="A27" s="20" t="s">
        <v>2</v>
      </c>
      <c r="B27" s="20">
        <f>B26</f>
        <v>3</v>
      </c>
      <c r="C27" s="20">
        <f t="shared" ref="C27:L27" si="2">C26</f>
        <v>3</v>
      </c>
      <c r="D27" s="20">
        <f t="shared" si="2"/>
        <v>0</v>
      </c>
      <c r="E27" s="20">
        <f t="shared" si="2"/>
        <v>0</v>
      </c>
      <c r="F27" s="20">
        <f t="shared" si="2"/>
        <v>3</v>
      </c>
      <c r="G27" s="20">
        <f t="shared" si="2"/>
        <v>0</v>
      </c>
      <c r="H27" s="20">
        <f t="shared" si="2"/>
        <v>3</v>
      </c>
      <c r="I27" s="131">
        <f t="shared" si="2"/>
        <v>113.2</v>
      </c>
      <c r="J27" s="20">
        <f t="shared" si="2"/>
        <v>0</v>
      </c>
      <c r="K27" s="20">
        <f t="shared" si="2"/>
        <v>113.2</v>
      </c>
      <c r="L27" s="20">
        <f t="shared" si="2"/>
        <v>3</v>
      </c>
      <c r="M27" s="120"/>
    </row>
    <row r="28" spans="1:13" ht="18" customHeight="1" x14ac:dyDescent="0.25">
      <c r="A28" s="85" t="s">
        <v>3</v>
      </c>
      <c r="B28" s="86">
        <f>B21+B24+B27</f>
        <v>31</v>
      </c>
      <c r="C28" s="86">
        <f t="shared" ref="C28:L28" si="3">C21+C24+C27</f>
        <v>30</v>
      </c>
      <c r="D28" s="86">
        <f t="shared" si="3"/>
        <v>3</v>
      </c>
      <c r="E28" s="86">
        <f t="shared" si="3"/>
        <v>1</v>
      </c>
      <c r="F28" s="86">
        <f t="shared" si="3"/>
        <v>27</v>
      </c>
      <c r="G28" s="86">
        <f t="shared" si="3"/>
        <v>5</v>
      </c>
      <c r="H28" s="86">
        <f t="shared" si="3"/>
        <v>22</v>
      </c>
      <c r="I28" s="86">
        <f t="shared" si="3"/>
        <v>1203.8000000000002</v>
      </c>
      <c r="J28" s="86">
        <f t="shared" si="3"/>
        <v>229.7</v>
      </c>
      <c r="K28" s="86">
        <f t="shared" si="3"/>
        <v>974.1</v>
      </c>
      <c r="L28" s="86">
        <f t="shared" si="3"/>
        <v>49</v>
      </c>
      <c r="M28" s="8"/>
    </row>
    <row r="29" spans="1:13" ht="15.75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4"/>
    </row>
    <row r="30" spans="1:13" ht="16.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</sheetData>
  <mergeCells count="25">
    <mergeCell ref="A11:L11"/>
    <mergeCell ref="C14:D14"/>
    <mergeCell ref="J13:K13"/>
    <mergeCell ref="J14:J16"/>
    <mergeCell ref="K14:K16"/>
    <mergeCell ref="I13:I15"/>
    <mergeCell ref="I6:L6"/>
    <mergeCell ref="I2:L2"/>
    <mergeCell ref="K3:L3"/>
    <mergeCell ref="I7:L7"/>
    <mergeCell ref="I8:L8"/>
    <mergeCell ref="A25:L25"/>
    <mergeCell ref="M15:M17"/>
    <mergeCell ref="A13:A17"/>
    <mergeCell ref="L13:L17"/>
    <mergeCell ref="A18:L18"/>
    <mergeCell ref="M20:M22"/>
    <mergeCell ref="B13:B15"/>
    <mergeCell ref="F13:F15"/>
    <mergeCell ref="G13:H13"/>
    <mergeCell ref="G14:G15"/>
    <mergeCell ref="H14:H15"/>
    <mergeCell ref="A22:L22"/>
    <mergeCell ref="C13:E13"/>
    <mergeCell ref="E14:E15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view="pageBreakPreview" zoomScale="85" zoomScaleNormal="100" zoomScaleSheetLayoutView="85" workbookViewId="0">
      <selection activeCell="G18" sqref="G18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6.5" customHeight="1" x14ac:dyDescent="0.25">
      <c r="A1" s="1"/>
      <c r="H1" s="111" t="s">
        <v>54</v>
      </c>
      <c r="I1" s="111"/>
      <c r="J1" s="111"/>
      <c r="K1" s="111"/>
      <c r="L1" s="172" t="s">
        <v>55</v>
      </c>
      <c r="M1" s="172"/>
    </row>
    <row r="2" spans="1:13" ht="17.25" customHeight="1" x14ac:dyDescent="0.25">
      <c r="A2" s="1"/>
      <c r="H2" s="111"/>
      <c r="I2" s="172" t="s">
        <v>48</v>
      </c>
      <c r="J2" s="172"/>
      <c r="K2" s="172"/>
      <c r="L2" s="172"/>
      <c r="M2" s="172"/>
    </row>
    <row r="3" spans="1:13" ht="16.5" customHeight="1" x14ac:dyDescent="0.25">
      <c r="A3" s="1"/>
      <c r="H3" s="111"/>
      <c r="I3" s="111"/>
      <c r="J3" s="111"/>
      <c r="K3" s="111"/>
      <c r="L3" s="172" t="s">
        <v>49</v>
      </c>
      <c r="M3" s="172"/>
    </row>
    <row r="4" spans="1:13" ht="16.5" customHeight="1" x14ac:dyDescent="0.25">
      <c r="A4" s="1"/>
      <c r="H4" s="111"/>
      <c r="I4" s="111"/>
      <c r="J4" s="111"/>
      <c r="K4" s="111"/>
      <c r="L4" s="111"/>
      <c r="M4" s="111"/>
    </row>
    <row r="5" spans="1:13" ht="16.5" x14ac:dyDescent="0.25">
      <c r="A5" s="1"/>
      <c r="H5" s="111" t="s">
        <v>57</v>
      </c>
      <c r="I5" s="111"/>
      <c r="J5" s="111"/>
      <c r="K5" s="111"/>
      <c r="L5" s="172" t="s">
        <v>58</v>
      </c>
      <c r="M5" s="172"/>
    </row>
    <row r="6" spans="1:13" ht="18" customHeight="1" x14ac:dyDescent="0.25">
      <c r="A6" s="1" t="s">
        <v>56</v>
      </c>
      <c r="H6" s="111"/>
      <c r="I6" s="111"/>
      <c r="J6" s="172" t="s">
        <v>59</v>
      </c>
      <c r="K6" s="172"/>
      <c r="L6" s="172"/>
      <c r="M6" s="172"/>
    </row>
    <row r="7" spans="1:13" ht="16.5" x14ac:dyDescent="0.25">
      <c r="A7" s="1" t="s">
        <v>61</v>
      </c>
      <c r="J7" s="181" t="s">
        <v>60</v>
      </c>
      <c r="K7" s="181"/>
      <c r="L7" s="181"/>
      <c r="M7" s="181"/>
    </row>
    <row r="8" spans="1:13" ht="16.5" x14ac:dyDescent="0.25">
      <c r="A8" s="1"/>
      <c r="J8" s="181" t="s">
        <v>62</v>
      </c>
      <c r="K8" s="181"/>
      <c r="L8" s="181"/>
      <c r="M8" s="181"/>
    </row>
    <row r="9" spans="1:13" ht="16.5" x14ac:dyDescent="0.25">
      <c r="A9" s="1"/>
    </row>
    <row r="10" spans="1:13" ht="16.5" x14ac:dyDescent="0.25">
      <c r="A10" s="173" t="s">
        <v>37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4"/>
      <c r="L10" s="174"/>
      <c r="M10" s="174"/>
    </row>
    <row r="11" spans="1:13" x14ac:dyDescent="0.25">
      <c r="A11" s="6"/>
    </row>
    <row r="12" spans="1:13" ht="15" customHeight="1" x14ac:dyDescent="0.25">
      <c r="A12" s="175" t="s">
        <v>0</v>
      </c>
      <c r="B12" s="177" t="s">
        <v>4</v>
      </c>
      <c r="C12" s="177"/>
      <c r="D12" s="177"/>
      <c r="E12" s="177" t="s">
        <v>5</v>
      </c>
      <c r="F12" s="177"/>
      <c r="G12" s="177"/>
      <c r="H12" s="178" t="s">
        <v>6</v>
      </c>
      <c r="I12" s="179"/>
      <c r="J12" s="180"/>
      <c r="K12" s="177" t="s">
        <v>9</v>
      </c>
      <c r="L12" s="177"/>
      <c r="M12" s="177"/>
    </row>
    <row r="13" spans="1:13" ht="60" x14ac:dyDescent="0.25">
      <c r="A13" s="176"/>
      <c r="B13" s="11" t="s">
        <v>7</v>
      </c>
      <c r="C13" s="11" t="s">
        <v>26</v>
      </c>
      <c r="D13" s="11" t="s">
        <v>10</v>
      </c>
      <c r="E13" s="11" t="s">
        <v>7</v>
      </c>
      <c r="F13" s="11" t="s">
        <v>26</v>
      </c>
      <c r="G13" s="11" t="s">
        <v>10</v>
      </c>
      <c r="H13" s="12" t="s">
        <v>7</v>
      </c>
      <c r="I13" s="11" t="s">
        <v>8</v>
      </c>
      <c r="J13" s="11" t="s">
        <v>10</v>
      </c>
      <c r="K13" s="11" t="s">
        <v>7</v>
      </c>
      <c r="L13" s="11" t="s">
        <v>8</v>
      </c>
      <c r="M13" s="11" t="s">
        <v>10</v>
      </c>
    </row>
    <row r="14" spans="1:13" ht="18.75" x14ac:dyDescent="0.25">
      <c r="A14" s="164" t="s">
        <v>35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6"/>
    </row>
    <row r="15" spans="1:13" ht="26.25" customHeight="1" x14ac:dyDescent="0.3">
      <c r="A15" s="167" t="s">
        <v>36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9"/>
    </row>
    <row r="16" spans="1:13" ht="19.5" customHeight="1" x14ac:dyDescent="0.25">
      <c r="A16" s="162" t="s">
        <v>33</v>
      </c>
      <c r="B16" s="33" t="s">
        <v>1</v>
      </c>
      <c r="C16" s="33" t="s">
        <v>1</v>
      </c>
      <c r="D16" s="33" t="s">
        <v>1</v>
      </c>
      <c r="E16" s="27">
        <v>5</v>
      </c>
      <c r="F16" s="84">
        <v>42</v>
      </c>
      <c r="G16" s="59">
        <v>1009895.04</v>
      </c>
      <c r="H16" s="27">
        <v>3</v>
      </c>
      <c r="I16" s="33">
        <v>52.3</v>
      </c>
      <c r="J16" s="59">
        <f>I16*25047</f>
        <v>1309958.0999999999</v>
      </c>
      <c r="K16" s="19" t="s">
        <v>1</v>
      </c>
      <c r="L16" s="19" t="s">
        <v>1</v>
      </c>
      <c r="M16" s="19" t="s">
        <v>1</v>
      </c>
    </row>
    <row r="17" spans="1:19" ht="16.5" customHeight="1" x14ac:dyDescent="0.25">
      <c r="A17" s="163"/>
      <c r="B17" s="33" t="s">
        <v>1</v>
      </c>
      <c r="C17" s="33" t="s">
        <v>1</v>
      </c>
      <c r="D17" s="33" t="s">
        <v>1</v>
      </c>
      <c r="E17" s="27">
        <v>7</v>
      </c>
      <c r="F17" s="33">
        <v>42.1</v>
      </c>
      <c r="G17" s="59">
        <v>833037.9</v>
      </c>
      <c r="H17" s="27">
        <v>12</v>
      </c>
      <c r="I17" s="33">
        <v>52.1</v>
      </c>
      <c r="J17" s="59">
        <v>1298423.95</v>
      </c>
      <c r="K17" s="19" t="s">
        <v>1</v>
      </c>
      <c r="L17" s="19" t="s">
        <v>1</v>
      </c>
      <c r="M17" s="19" t="s">
        <v>1</v>
      </c>
    </row>
    <row r="18" spans="1:19" ht="18" customHeight="1" x14ac:dyDescent="0.25">
      <c r="A18" s="163"/>
      <c r="B18" s="33" t="s">
        <v>1</v>
      </c>
      <c r="C18" s="33" t="s">
        <v>1</v>
      </c>
      <c r="D18" s="33" t="s">
        <v>1</v>
      </c>
      <c r="E18" s="27">
        <v>9</v>
      </c>
      <c r="F18" s="33">
        <v>41.2</v>
      </c>
      <c r="G18" s="59">
        <v>940338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</row>
    <row r="19" spans="1:19" ht="21" customHeight="1" x14ac:dyDescent="0.25">
      <c r="A19" s="20" t="s">
        <v>13</v>
      </c>
      <c r="B19" s="106">
        <v>0</v>
      </c>
      <c r="C19" s="107">
        <f>SUM(C16:C18)</f>
        <v>0</v>
      </c>
      <c r="D19" s="108">
        <f>SUM(D16:D18)</f>
        <v>0</v>
      </c>
      <c r="E19" s="63">
        <v>3</v>
      </c>
      <c r="F19" s="20">
        <f>SUM(F16:F18)</f>
        <v>125.3</v>
      </c>
      <c r="G19" s="53">
        <f>G16+G17+G18</f>
        <v>2783270.94</v>
      </c>
      <c r="H19" s="63">
        <v>2</v>
      </c>
      <c r="I19" s="20">
        <f>SUM(I16:I18)</f>
        <v>104.4</v>
      </c>
      <c r="J19" s="53">
        <f>SUM(J16:J18)</f>
        <v>2608382.0499999998</v>
      </c>
      <c r="K19" s="64"/>
      <c r="L19" s="64"/>
      <c r="M19" s="64"/>
      <c r="N19" s="41"/>
    </row>
    <row r="20" spans="1:19" ht="27" customHeight="1" x14ac:dyDescent="0.25">
      <c r="A20" s="65" t="s">
        <v>28</v>
      </c>
      <c r="B20" s="170" t="s">
        <v>27</v>
      </c>
      <c r="C20" s="171"/>
      <c r="D20" s="66">
        <f>B19+E19+H19</f>
        <v>5</v>
      </c>
      <c r="E20" s="170" t="s">
        <v>29</v>
      </c>
      <c r="F20" s="171"/>
      <c r="G20" s="171"/>
      <c r="H20" s="171"/>
      <c r="I20" s="66"/>
      <c r="J20" s="67">
        <f>D19+G19+J19</f>
        <v>5391652.9900000002</v>
      </c>
      <c r="K20" s="66"/>
      <c r="L20" s="66"/>
      <c r="M20" s="68"/>
    </row>
    <row r="21" spans="1:19" s="83" customFormat="1" ht="29.25" customHeight="1" x14ac:dyDescent="0.25">
      <c r="A21" s="76" t="s">
        <v>72</v>
      </c>
      <c r="B21" s="182" t="s">
        <v>27</v>
      </c>
      <c r="C21" s="182"/>
      <c r="D21" s="77">
        <v>5</v>
      </c>
      <c r="E21" s="182" t="s">
        <v>29</v>
      </c>
      <c r="F21" s="182"/>
      <c r="G21" s="182"/>
      <c r="H21" s="182"/>
      <c r="I21" s="77"/>
      <c r="J21" s="78">
        <f>J20</f>
        <v>5391652.9900000002</v>
      </c>
      <c r="K21" s="79"/>
      <c r="L21" s="77"/>
      <c r="M21" s="80"/>
      <c r="N21" s="81"/>
      <c r="O21" s="82"/>
      <c r="P21" s="82"/>
      <c r="Q21" s="82"/>
      <c r="R21" s="82"/>
      <c r="S21" s="82"/>
    </row>
    <row r="22" spans="1:19" ht="29.25" customHeight="1" x14ac:dyDescent="0.25">
      <c r="A22" s="69" t="s">
        <v>31</v>
      </c>
      <c r="B22" s="185" t="s">
        <v>27</v>
      </c>
      <c r="C22" s="186"/>
      <c r="D22" s="72">
        <v>5</v>
      </c>
      <c r="E22" s="185" t="s">
        <v>29</v>
      </c>
      <c r="F22" s="186"/>
      <c r="G22" s="186"/>
      <c r="H22" s="186"/>
      <c r="I22" s="70"/>
      <c r="J22" s="187">
        <f>J21</f>
        <v>5391652.9900000002</v>
      </c>
      <c r="K22" s="186"/>
      <c r="L22" s="70"/>
      <c r="M22" s="71"/>
      <c r="N22" s="29"/>
      <c r="O22" s="10"/>
    </row>
    <row r="23" spans="1:19" x14ac:dyDescent="0.25">
      <c r="D23" s="29"/>
      <c r="E23" s="29"/>
      <c r="F23" s="29"/>
      <c r="G23" s="29"/>
      <c r="H23" s="29"/>
      <c r="I23" s="29"/>
      <c r="J23" s="29"/>
    </row>
    <row r="26" spans="1:19" x14ac:dyDescent="0.25">
      <c r="K26" s="29"/>
    </row>
    <row r="27" spans="1:19" x14ac:dyDescent="0.25">
      <c r="B27" s="183"/>
      <c r="C27" s="183"/>
      <c r="D27" s="183"/>
      <c r="E27" s="183"/>
      <c r="F27" s="183"/>
      <c r="G27" s="183"/>
      <c r="H27" s="184"/>
      <c r="I27" s="184"/>
      <c r="J27" s="184"/>
    </row>
    <row r="29" spans="1:19" ht="15.75" x14ac:dyDescent="0.25">
      <c r="A29" s="31"/>
      <c r="D29" s="10"/>
      <c r="G29" s="10"/>
      <c r="J29" s="10"/>
    </row>
    <row r="30" spans="1:19" ht="15.75" x14ac:dyDescent="0.25">
      <c r="A30" s="31"/>
      <c r="D30" s="10"/>
      <c r="G30" s="10"/>
      <c r="J30" s="10"/>
      <c r="K30" s="10"/>
    </row>
    <row r="31" spans="1:19" ht="15.75" x14ac:dyDescent="0.25">
      <c r="A31" s="31"/>
      <c r="D31" s="10"/>
      <c r="G31" s="10"/>
      <c r="J31" s="10"/>
    </row>
    <row r="32" spans="1:19" ht="15.75" x14ac:dyDescent="0.25">
      <c r="A32" s="31"/>
      <c r="D32" s="10"/>
      <c r="G32" s="10"/>
      <c r="J32" s="10"/>
    </row>
    <row r="33" spans="1:10" x14ac:dyDescent="0.25">
      <c r="G33" s="10"/>
    </row>
    <row r="35" spans="1:10" x14ac:dyDescent="0.25">
      <c r="A35" s="36"/>
      <c r="D35" s="10"/>
      <c r="J35" s="10"/>
    </row>
    <row r="36" spans="1:10" x14ac:dyDescent="0.25">
      <c r="A36" s="36"/>
      <c r="D36" s="10"/>
      <c r="G36" s="10"/>
      <c r="J36" s="10"/>
    </row>
    <row r="37" spans="1:10" x14ac:dyDescent="0.25">
      <c r="A37" s="36"/>
      <c r="D37" s="10"/>
      <c r="G37" s="10"/>
      <c r="J37" s="10"/>
    </row>
    <row r="38" spans="1:10" x14ac:dyDescent="0.25">
      <c r="A38" s="36"/>
      <c r="D38" s="10"/>
      <c r="G38" s="10"/>
      <c r="J38" s="10"/>
    </row>
    <row r="39" spans="1:10" x14ac:dyDescent="0.25">
      <c r="A39" s="36"/>
      <c r="C39" s="38"/>
      <c r="D39" s="38"/>
      <c r="E39" s="37"/>
      <c r="F39" s="38"/>
      <c r="G39" s="38"/>
      <c r="H39" s="38"/>
      <c r="I39" s="38"/>
      <c r="J39" s="38"/>
    </row>
    <row r="40" spans="1:10" x14ac:dyDescent="0.25">
      <c r="J40" s="29"/>
    </row>
  </sheetData>
  <mergeCells count="26">
    <mergeCell ref="J7:M7"/>
    <mergeCell ref="J8:M8"/>
    <mergeCell ref="B21:C21"/>
    <mergeCell ref="E21:H21"/>
    <mergeCell ref="B27:D27"/>
    <mergeCell ref="E27:G27"/>
    <mergeCell ref="H27:J27"/>
    <mergeCell ref="B22:C22"/>
    <mergeCell ref="E22:H22"/>
    <mergeCell ref="J22:K22"/>
    <mergeCell ref="A16:A18"/>
    <mergeCell ref="A14:M14"/>
    <mergeCell ref="A15:M15"/>
    <mergeCell ref="E20:H20"/>
    <mergeCell ref="L1:M1"/>
    <mergeCell ref="I2:M2"/>
    <mergeCell ref="A10:M10"/>
    <mergeCell ref="A12:A13"/>
    <mergeCell ref="B12:D12"/>
    <mergeCell ref="K12:M12"/>
    <mergeCell ref="E12:G12"/>
    <mergeCell ref="H12:J12"/>
    <mergeCell ref="B20:C20"/>
    <mergeCell ref="L3:M3"/>
    <mergeCell ref="L5:M5"/>
    <mergeCell ref="J6:M6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view="pageBreakPreview" zoomScale="83" zoomScaleNormal="100" zoomScaleSheetLayoutView="83" workbookViewId="0">
      <selection activeCell="J39" sqref="J39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6.5" customHeight="1" x14ac:dyDescent="0.25">
      <c r="A1" s="1"/>
      <c r="F1" s="112" t="s">
        <v>63</v>
      </c>
      <c r="G1" s="112"/>
      <c r="H1" s="112"/>
      <c r="I1" s="206" t="s">
        <v>64</v>
      </c>
      <c r="J1" s="206"/>
    </row>
    <row r="2" spans="1:10" ht="16.5" customHeight="1" x14ac:dyDescent="0.25">
      <c r="A2" s="1"/>
      <c r="F2" s="206" t="s">
        <v>65</v>
      </c>
      <c r="G2" s="206"/>
      <c r="H2" s="206"/>
      <c r="I2" s="206"/>
      <c r="J2" s="206"/>
    </row>
    <row r="3" spans="1:10" ht="16.5" customHeight="1" x14ac:dyDescent="0.25">
      <c r="A3" s="1"/>
      <c r="F3" s="112"/>
      <c r="G3" s="206" t="s">
        <v>49</v>
      </c>
      <c r="H3" s="206"/>
      <c r="I3" s="206"/>
      <c r="J3" s="206"/>
    </row>
    <row r="4" spans="1:10" ht="16.5" customHeight="1" x14ac:dyDescent="0.25">
      <c r="A4" s="1"/>
      <c r="F4" s="112"/>
      <c r="G4" s="112"/>
      <c r="H4" s="112"/>
      <c r="I4" s="112"/>
      <c r="J4" s="112"/>
    </row>
    <row r="5" spans="1:10" ht="15.75" customHeight="1" x14ac:dyDescent="0.25">
      <c r="A5" s="1" t="s">
        <v>66</v>
      </c>
      <c r="F5" s="112" t="s">
        <v>67</v>
      </c>
      <c r="G5" s="112"/>
      <c r="H5" s="112"/>
      <c r="I5" s="206" t="s">
        <v>68</v>
      </c>
      <c r="J5" s="206"/>
    </row>
    <row r="6" spans="1:10" ht="15" customHeight="1" x14ac:dyDescent="0.25">
      <c r="A6" s="1"/>
      <c r="E6" s="206" t="s">
        <v>69</v>
      </c>
      <c r="F6" s="206"/>
      <c r="G6" s="206"/>
      <c r="H6" s="206"/>
      <c r="I6" s="206"/>
      <c r="J6" s="206"/>
    </row>
    <row r="7" spans="1:10" ht="16.5" customHeight="1" x14ac:dyDescent="0.25">
      <c r="A7" s="1"/>
      <c r="C7" s="206" t="s">
        <v>71</v>
      </c>
      <c r="D7" s="206"/>
      <c r="E7" s="206"/>
      <c r="F7" s="206"/>
      <c r="G7" s="206"/>
      <c r="H7" s="206"/>
      <c r="I7" s="206"/>
      <c r="J7" s="206"/>
    </row>
    <row r="8" spans="1:10" ht="16.5" x14ac:dyDescent="0.25">
      <c r="A8" s="3" t="s">
        <v>70</v>
      </c>
    </row>
    <row r="9" spans="1:10" x14ac:dyDescent="0.25">
      <c r="A9" s="213" t="s">
        <v>38</v>
      </c>
      <c r="B9" s="214"/>
      <c r="C9" s="214"/>
      <c r="D9" s="214"/>
      <c r="E9" s="214"/>
      <c r="F9" s="214"/>
      <c r="G9" s="214"/>
      <c r="H9" s="214"/>
      <c r="I9" s="214"/>
      <c r="J9" s="214"/>
    </row>
    <row r="10" spans="1:10" ht="16.5" x14ac:dyDescent="0.25">
      <c r="A10" s="3"/>
      <c r="B10" s="7"/>
      <c r="C10" s="7"/>
      <c r="D10" s="7"/>
      <c r="E10" s="7"/>
      <c r="F10" s="7"/>
      <c r="G10" s="7"/>
      <c r="H10" s="7"/>
      <c r="I10" s="7"/>
      <c r="J10" s="7"/>
    </row>
    <row r="11" spans="1:10" ht="15.75" customHeight="1" x14ac:dyDescent="0.25">
      <c r="A11" s="190" t="s">
        <v>0</v>
      </c>
      <c r="B11" s="218" t="s">
        <v>4</v>
      </c>
      <c r="C11" s="219"/>
      <c r="D11" s="220"/>
      <c r="E11" s="218" t="s">
        <v>5</v>
      </c>
      <c r="F11" s="219"/>
      <c r="G11" s="220"/>
      <c r="H11" s="218" t="s">
        <v>6</v>
      </c>
      <c r="I11" s="219"/>
      <c r="J11" s="220"/>
    </row>
    <row r="12" spans="1:10" ht="47.25" x14ac:dyDescent="0.25">
      <c r="A12" s="192"/>
      <c r="B12" s="15" t="s">
        <v>7</v>
      </c>
      <c r="C12" s="14" t="s">
        <v>8</v>
      </c>
      <c r="D12" s="13" t="s">
        <v>10</v>
      </c>
      <c r="E12" s="14" t="s">
        <v>7</v>
      </c>
      <c r="F12" s="14" t="s">
        <v>8</v>
      </c>
      <c r="G12" s="14" t="s">
        <v>11</v>
      </c>
      <c r="H12" s="13" t="s">
        <v>7</v>
      </c>
      <c r="I12" s="13" t="s">
        <v>8</v>
      </c>
      <c r="J12" s="13" t="s">
        <v>12</v>
      </c>
    </row>
    <row r="13" spans="1:10" ht="18.75" x14ac:dyDescent="0.25">
      <c r="A13" s="164">
        <v>2024</v>
      </c>
      <c r="B13" s="215"/>
      <c r="C13" s="215"/>
      <c r="D13" s="215"/>
      <c r="E13" s="215"/>
      <c r="F13" s="215"/>
      <c r="G13" s="215"/>
      <c r="H13" s="215"/>
      <c r="I13" s="215"/>
      <c r="J13" s="216"/>
    </row>
    <row r="14" spans="1:10" x14ac:dyDescent="0.25">
      <c r="A14" s="164" t="s">
        <v>36</v>
      </c>
      <c r="B14" s="194"/>
      <c r="C14" s="194"/>
      <c r="D14" s="194"/>
      <c r="E14" s="194"/>
      <c r="F14" s="194"/>
      <c r="G14" s="194"/>
      <c r="H14" s="194"/>
      <c r="I14" s="194"/>
      <c r="J14" s="217"/>
    </row>
    <row r="15" spans="1:10" ht="24" customHeight="1" x14ac:dyDescent="0.25">
      <c r="A15" s="190" t="s">
        <v>33</v>
      </c>
      <c r="B15" s="27">
        <v>6</v>
      </c>
      <c r="C15" s="27">
        <v>31.5</v>
      </c>
      <c r="D15" s="58">
        <v>764400</v>
      </c>
      <c r="E15" s="42">
        <v>2</v>
      </c>
      <c r="F15" s="47">
        <v>41.4</v>
      </c>
      <c r="G15" s="52">
        <v>1002100</v>
      </c>
      <c r="H15" s="43">
        <v>1</v>
      </c>
      <c r="I15" s="43">
        <v>52.3</v>
      </c>
      <c r="J15" s="60">
        <f>I15*25047</f>
        <v>1309958.0999999999</v>
      </c>
    </row>
    <row r="16" spans="1:10" ht="21.75" customHeight="1" x14ac:dyDescent="0.25">
      <c r="A16" s="191"/>
      <c r="B16" s="27" t="s">
        <v>1</v>
      </c>
      <c r="C16" s="27" t="s">
        <v>1</v>
      </c>
      <c r="D16" s="27" t="s">
        <v>1</v>
      </c>
      <c r="E16" s="87">
        <v>4</v>
      </c>
      <c r="F16" s="88">
        <v>41.1</v>
      </c>
      <c r="G16" s="52">
        <v>994900</v>
      </c>
      <c r="H16" s="27" t="s">
        <v>1</v>
      </c>
      <c r="I16" s="27" t="s">
        <v>1</v>
      </c>
      <c r="J16" s="27" t="s">
        <v>1</v>
      </c>
    </row>
    <row r="17" spans="1:14" ht="21.75" customHeight="1" x14ac:dyDescent="0.25">
      <c r="A17" s="192"/>
      <c r="B17" s="27" t="s">
        <v>1</v>
      </c>
      <c r="C17" s="27" t="s">
        <v>1</v>
      </c>
      <c r="D17" s="27" t="s">
        <v>1</v>
      </c>
      <c r="E17" s="87">
        <v>11</v>
      </c>
      <c r="F17" s="110">
        <v>41.2</v>
      </c>
      <c r="G17" s="52">
        <v>997300</v>
      </c>
      <c r="H17" s="27" t="s">
        <v>1</v>
      </c>
      <c r="I17" s="27" t="s">
        <v>1</v>
      </c>
      <c r="J17" s="27" t="s">
        <v>1</v>
      </c>
    </row>
    <row r="18" spans="1:14" ht="33.75" customHeight="1" x14ac:dyDescent="0.25">
      <c r="A18" s="16" t="s">
        <v>13</v>
      </c>
      <c r="B18" s="34">
        <v>1</v>
      </c>
      <c r="C18" s="34">
        <f>C15</f>
        <v>31.5</v>
      </c>
      <c r="D18" s="48">
        <f>D15</f>
        <v>764400</v>
      </c>
      <c r="E18" s="16">
        <v>3</v>
      </c>
      <c r="F18" s="16">
        <v>123.7</v>
      </c>
      <c r="G18" s="48">
        <f>G15+G16+G17</f>
        <v>2994300</v>
      </c>
      <c r="H18" s="16">
        <v>1</v>
      </c>
      <c r="I18" s="16">
        <f>SUM(I14:I15)</f>
        <v>52.3</v>
      </c>
      <c r="J18" s="48">
        <f>SUM(J14:J15)</f>
        <v>1309958.0999999999</v>
      </c>
    </row>
    <row r="19" spans="1:14" ht="30" customHeight="1" x14ac:dyDescent="0.25">
      <c r="A19" s="28" t="s">
        <v>32</v>
      </c>
      <c r="B19" s="211" t="s">
        <v>30</v>
      </c>
      <c r="C19" s="212"/>
      <c r="D19" s="51">
        <f>H18+B18+E18</f>
        <v>5</v>
      </c>
      <c r="E19" s="188" t="s">
        <v>29</v>
      </c>
      <c r="F19" s="189"/>
      <c r="G19" s="189"/>
      <c r="H19" s="189"/>
      <c r="I19" s="62">
        <f>D18+G18+J18</f>
        <v>5068658.0999999996</v>
      </c>
      <c r="J19" s="32"/>
      <c r="K19" s="29"/>
    </row>
    <row r="20" spans="1:14" ht="23.25" customHeight="1" x14ac:dyDescent="0.25">
      <c r="A20" s="207" t="s">
        <v>36</v>
      </c>
      <c r="B20" s="208"/>
      <c r="C20" s="208"/>
      <c r="D20" s="208"/>
      <c r="E20" s="208"/>
      <c r="F20" s="208"/>
      <c r="G20" s="208"/>
      <c r="H20" s="208"/>
      <c r="I20" s="208"/>
      <c r="J20" s="209"/>
    </row>
    <row r="21" spans="1:14" ht="15.75" x14ac:dyDescent="0.25">
      <c r="A21" s="210" t="s">
        <v>34</v>
      </c>
      <c r="B21" s="39" t="s">
        <v>1</v>
      </c>
      <c r="C21" s="39" t="s">
        <v>1</v>
      </c>
      <c r="D21" s="39" t="s">
        <v>1</v>
      </c>
      <c r="E21" s="17">
        <v>2</v>
      </c>
      <c r="F21" s="18">
        <v>41.4</v>
      </c>
      <c r="G21" s="52">
        <v>1006100</v>
      </c>
      <c r="H21" s="87">
        <v>1</v>
      </c>
      <c r="I21" s="87">
        <v>61.1</v>
      </c>
      <c r="J21" s="73">
        <f>I21*25047</f>
        <v>1530371.7</v>
      </c>
      <c r="M21" s="40"/>
    </row>
    <row r="22" spans="1:14" ht="15.75" x14ac:dyDescent="0.25">
      <c r="A22" s="210"/>
      <c r="B22" s="39" t="s">
        <v>1</v>
      </c>
      <c r="C22" s="39" t="s">
        <v>1</v>
      </c>
      <c r="D22" s="39" t="s">
        <v>1</v>
      </c>
      <c r="E22" s="87">
        <v>4</v>
      </c>
      <c r="F22" s="88">
        <v>41.8</v>
      </c>
      <c r="G22" s="52">
        <f t="shared" ref="G22" si="0">F22*25047</f>
        <v>1046964.6</v>
      </c>
      <c r="H22" s="87">
        <v>3</v>
      </c>
      <c r="I22" s="87">
        <v>61.4</v>
      </c>
      <c r="J22" s="73">
        <v>1542600</v>
      </c>
    </row>
    <row r="23" spans="1:14" ht="15.75" x14ac:dyDescent="0.25">
      <c r="A23" s="210"/>
      <c r="B23" s="39" t="s">
        <v>1</v>
      </c>
      <c r="C23" s="39" t="s">
        <v>1</v>
      </c>
      <c r="D23" s="39" t="s">
        <v>1</v>
      </c>
      <c r="E23" s="87">
        <v>6</v>
      </c>
      <c r="F23" s="88">
        <v>43.2</v>
      </c>
      <c r="G23" s="52">
        <v>1045500</v>
      </c>
      <c r="H23" s="91">
        <v>5</v>
      </c>
      <c r="I23" s="91">
        <v>61.4</v>
      </c>
      <c r="J23" s="73">
        <v>1544600</v>
      </c>
    </row>
    <row r="24" spans="1:14" ht="15.75" x14ac:dyDescent="0.25">
      <c r="A24" s="210"/>
      <c r="B24" s="39" t="s">
        <v>1</v>
      </c>
      <c r="C24" s="39" t="s">
        <v>1</v>
      </c>
      <c r="D24" s="39" t="s">
        <v>1</v>
      </c>
      <c r="E24" s="87">
        <v>8</v>
      </c>
      <c r="F24" s="88">
        <v>43.2</v>
      </c>
      <c r="G24" s="52">
        <v>1049500</v>
      </c>
      <c r="H24" s="91">
        <v>7</v>
      </c>
      <c r="I24" s="91">
        <v>61.5</v>
      </c>
      <c r="J24" s="73">
        <v>1545100</v>
      </c>
    </row>
    <row r="25" spans="1:14" ht="24" customHeight="1" x14ac:dyDescent="0.25">
      <c r="A25" s="45" t="s">
        <v>13</v>
      </c>
      <c r="B25" s="49">
        <v>0</v>
      </c>
      <c r="C25" s="49">
        <f>SUM(C21:C22)</f>
        <v>0</v>
      </c>
      <c r="D25" s="61">
        <f>SUM(D21:D22)</f>
        <v>0</v>
      </c>
      <c r="E25" s="45">
        <v>4</v>
      </c>
      <c r="F25" s="45">
        <f>SUM(F21:F24)</f>
        <v>169.6</v>
      </c>
      <c r="G25" s="61">
        <f>SUM(G21:G24)</f>
        <v>4148064.6</v>
      </c>
      <c r="H25" s="45">
        <v>4</v>
      </c>
      <c r="I25" s="45">
        <f>I21+I22+I23+I24</f>
        <v>245.4</v>
      </c>
      <c r="J25" s="61">
        <f>J21+J22+J23+J24</f>
        <v>6162671.7000000002</v>
      </c>
      <c r="L25" s="40"/>
      <c r="M25" s="10"/>
      <c r="N25" s="10"/>
    </row>
    <row r="26" spans="1:14" ht="24.75" customHeight="1" x14ac:dyDescent="0.25">
      <c r="A26" s="46" t="s">
        <v>28</v>
      </c>
      <c r="B26" s="188" t="s">
        <v>27</v>
      </c>
      <c r="C26" s="193"/>
      <c r="D26" s="44">
        <v>8</v>
      </c>
      <c r="E26" s="188" t="s">
        <v>29</v>
      </c>
      <c r="F26" s="194"/>
      <c r="G26" s="194"/>
      <c r="H26" s="194"/>
      <c r="I26" s="55">
        <f>G25+J25+D25</f>
        <v>10310736.300000001</v>
      </c>
      <c r="J26" s="50"/>
      <c r="L26" s="10"/>
      <c r="M26" s="10"/>
      <c r="N26" s="10"/>
    </row>
    <row r="27" spans="1:14" ht="24.75" customHeight="1" x14ac:dyDescent="0.25">
      <c r="A27" s="201" t="s">
        <v>40</v>
      </c>
      <c r="B27" s="201"/>
      <c r="C27" s="201"/>
      <c r="D27" s="201"/>
      <c r="E27" s="201"/>
      <c r="F27" s="201"/>
      <c r="G27" s="201"/>
      <c r="H27" s="201"/>
      <c r="I27" s="201"/>
      <c r="J27" s="201"/>
      <c r="L27" s="10"/>
      <c r="M27" s="10"/>
      <c r="N27" s="10"/>
    </row>
    <row r="28" spans="1:14" ht="24.75" customHeight="1" x14ac:dyDescent="0.25">
      <c r="A28" s="202" t="s">
        <v>41</v>
      </c>
      <c r="B28" s="39" t="s">
        <v>1</v>
      </c>
      <c r="C28" s="39" t="s">
        <v>1</v>
      </c>
      <c r="D28" s="39" t="s">
        <v>1</v>
      </c>
      <c r="E28" s="94">
        <v>1</v>
      </c>
      <c r="F28" s="94">
        <v>36.700000000000003</v>
      </c>
      <c r="G28" s="96">
        <v>889100</v>
      </c>
      <c r="H28" s="94">
        <v>2</v>
      </c>
      <c r="I28" s="94">
        <v>45.4</v>
      </c>
      <c r="J28" s="96">
        <v>1148500</v>
      </c>
      <c r="L28" s="10"/>
      <c r="M28" s="10"/>
      <c r="N28" s="10"/>
    </row>
    <row r="29" spans="1:14" ht="24.75" customHeight="1" x14ac:dyDescent="0.25">
      <c r="A29" s="202"/>
      <c r="B29" s="39" t="s">
        <v>1</v>
      </c>
      <c r="C29" s="39" t="s">
        <v>1</v>
      </c>
      <c r="D29" s="39" t="s">
        <v>1</v>
      </c>
      <c r="E29" s="94">
        <v>5</v>
      </c>
      <c r="F29" s="94">
        <v>36.799999999999997</v>
      </c>
      <c r="G29" s="96">
        <v>895500</v>
      </c>
      <c r="H29" s="94">
        <v>6</v>
      </c>
      <c r="I29" s="94">
        <v>45.3</v>
      </c>
      <c r="J29" s="96">
        <v>1145900</v>
      </c>
      <c r="L29" s="10"/>
      <c r="M29" s="10"/>
      <c r="N29" s="10"/>
    </row>
    <row r="30" spans="1:14" ht="24.75" customHeight="1" x14ac:dyDescent="0.25">
      <c r="A30" s="202"/>
      <c r="B30" s="39" t="s">
        <v>1</v>
      </c>
      <c r="C30" s="39" t="s">
        <v>1</v>
      </c>
      <c r="D30" s="39" t="s">
        <v>1</v>
      </c>
      <c r="E30" s="94">
        <v>7</v>
      </c>
      <c r="F30" s="94">
        <v>36.6</v>
      </c>
      <c r="G30" s="96">
        <v>890700</v>
      </c>
      <c r="H30" s="39" t="s">
        <v>1</v>
      </c>
      <c r="I30" s="39" t="s">
        <v>1</v>
      </c>
      <c r="J30" s="39" t="s">
        <v>1</v>
      </c>
      <c r="L30" s="10"/>
      <c r="M30" s="10"/>
      <c r="N30" s="10"/>
    </row>
    <row r="31" spans="1:14" ht="24.75" customHeight="1" x14ac:dyDescent="0.25">
      <c r="A31" s="202"/>
      <c r="B31" s="39" t="s">
        <v>1</v>
      </c>
      <c r="C31" s="39" t="s">
        <v>1</v>
      </c>
      <c r="D31" s="39" t="s">
        <v>1</v>
      </c>
      <c r="E31" s="95">
        <v>8</v>
      </c>
      <c r="F31" s="95">
        <v>37.6</v>
      </c>
      <c r="G31" s="96">
        <v>910800</v>
      </c>
      <c r="H31" s="39" t="s">
        <v>1</v>
      </c>
      <c r="I31" s="39" t="s">
        <v>1</v>
      </c>
      <c r="J31" s="39" t="s">
        <v>1</v>
      </c>
      <c r="L31" s="10"/>
      <c r="M31" s="10"/>
      <c r="N31" s="10"/>
    </row>
    <row r="32" spans="1:14" s="97" customFormat="1" ht="24.75" customHeight="1" x14ac:dyDescent="0.25">
      <c r="A32" s="16" t="s">
        <v>13</v>
      </c>
      <c r="B32" s="16">
        <v>0</v>
      </c>
      <c r="C32" s="16">
        <f>SUM(C28:C29)</f>
        <v>0</v>
      </c>
      <c r="D32" s="48">
        <f>SUM(D28:D29)</f>
        <v>0</v>
      </c>
      <c r="E32" s="16">
        <v>4</v>
      </c>
      <c r="F32" s="16">
        <f>F28+F29+F30+F31</f>
        <v>147.69999999999999</v>
      </c>
      <c r="G32" s="48">
        <f>G28+G29+G30+G31</f>
        <v>3586100</v>
      </c>
      <c r="H32" s="16">
        <v>2</v>
      </c>
      <c r="I32" s="16">
        <f>I28+I29</f>
        <v>90.699999999999989</v>
      </c>
      <c r="J32" s="48">
        <f>J28+J29</f>
        <v>2294400</v>
      </c>
      <c r="L32" s="98"/>
      <c r="M32" s="98"/>
      <c r="N32" s="98"/>
    </row>
    <row r="33" spans="1:14" s="97" customFormat="1" ht="24.75" customHeight="1" x14ac:dyDescent="0.25">
      <c r="A33" s="103" t="s">
        <v>32</v>
      </c>
      <c r="B33" s="203" t="s">
        <v>30</v>
      </c>
      <c r="C33" s="203"/>
      <c r="D33" s="105">
        <v>6</v>
      </c>
      <c r="E33" s="203" t="s">
        <v>29</v>
      </c>
      <c r="F33" s="203"/>
      <c r="G33" s="203"/>
      <c r="H33" s="203"/>
      <c r="I33" s="104">
        <f>G32+J32</f>
        <v>5880500</v>
      </c>
      <c r="J33" s="104"/>
      <c r="L33" s="98"/>
      <c r="M33" s="98"/>
      <c r="N33" s="98"/>
    </row>
    <row r="34" spans="1:14" s="75" customFormat="1" ht="24.75" customHeight="1" x14ac:dyDescent="0.25">
      <c r="A34" s="201" t="s">
        <v>74</v>
      </c>
      <c r="B34" s="201"/>
      <c r="C34" s="201"/>
      <c r="D34" s="201"/>
      <c r="E34" s="201"/>
      <c r="F34" s="201"/>
      <c r="G34" s="201"/>
      <c r="H34" s="201"/>
      <c r="I34" s="201"/>
      <c r="J34" s="201"/>
      <c r="L34" s="125"/>
      <c r="M34" s="125"/>
      <c r="N34" s="125"/>
    </row>
    <row r="35" spans="1:14" s="75" customFormat="1" ht="24.75" customHeight="1" x14ac:dyDescent="0.25">
      <c r="A35" s="204" t="s">
        <v>73</v>
      </c>
      <c r="B35" s="126">
        <v>1</v>
      </c>
      <c r="C35" s="127">
        <v>28.3</v>
      </c>
      <c r="D35" s="96">
        <v>719867.1</v>
      </c>
      <c r="E35" s="96" t="s">
        <v>1</v>
      </c>
      <c r="F35" s="96" t="s">
        <v>1</v>
      </c>
      <c r="G35" s="96" t="s">
        <v>1</v>
      </c>
      <c r="H35" s="126">
        <v>3</v>
      </c>
      <c r="I35" s="127">
        <v>56.6</v>
      </c>
      <c r="J35" s="96">
        <v>1439734.2</v>
      </c>
      <c r="L35" s="125"/>
      <c r="M35" s="125"/>
      <c r="N35" s="125"/>
    </row>
    <row r="36" spans="1:14" s="75" customFormat="1" ht="24.75" customHeight="1" x14ac:dyDescent="0.25">
      <c r="A36" s="205"/>
      <c r="B36" s="130" t="s">
        <v>75</v>
      </c>
      <c r="C36" s="96">
        <v>28.3</v>
      </c>
      <c r="D36" s="96">
        <v>719867.1</v>
      </c>
      <c r="E36" s="96" t="s">
        <v>1</v>
      </c>
      <c r="F36" s="96" t="s">
        <v>1</v>
      </c>
      <c r="G36" s="96" t="s">
        <v>1</v>
      </c>
      <c r="H36" s="126"/>
      <c r="I36" s="127"/>
      <c r="J36" s="96"/>
      <c r="L36" s="125"/>
      <c r="M36" s="125"/>
      <c r="N36" s="125"/>
    </row>
    <row r="37" spans="1:14" s="97" customFormat="1" ht="24.75" customHeight="1" x14ac:dyDescent="0.25">
      <c r="A37" s="16" t="s">
        <v>13</v>
      </c>
      <c r="B37" s="16">
        <v>2</v>
      </c>
      <c r="C37" s="128">
        <f>C35+C36</f>
        <v>56.6</v>
      </c>
      <c r="D37" s="48">
        <f>D35+D36</f>
        <v>1439734.2</v>
      </c>
      <c r="E37" s="16">
        <v>0</v>
      </c>
      <c r="F37" s="16">
        <f>SUM(F33:F34)</f>
        <v>0</v>
      </c>
      <c r="G37" s="48">
        <f>SUM(G33:G34)</f>
        <v>0</v>
      </c>
      <c r="H37" s="16">
        <v>1</v>
      </c>
      <c r="I37" s="129">
        <f>I35</f>
        <v>56.6</v>
      </c>
      <c r="J37" s="48">
        <f>J35</f>
        <v>1439734.2</v>
      </c>
      <c r="L37" s="98"/>
      <c r="M37" s="98"/>
      <c r="N37" s="98"/>
    </row>
    <row r="38" spans="1:14" s="97" customFormat="1" ht="24.75" customHeight="1" x14ac:dyDescent="0.25">
      <c r="A38" s="103" t="s">
        <v>32</v>
      </c>
      <c r="B38" s="188" t="s">
        <v>30</v>
      </c>
      <c r="C38" s="188"/>
      <c r="D38" s="105">
        <v>3</v>
      </c>
      <c r="E38" s="188" t="s">
        <v>29</v>
      </c>
      <c r="F38" s="188"/>
      <c r="G38" s="188"/>
      <c r="H38" s="188"/>
      <c r="I38" s="104">
        <f>D37+J37</f>
        <v>2879468.4</v>
      </c>
      <c r="J38" s="104"/>
      <c r="L38" s="98"/>
      <c r="M38" s="98"/>
      <c r="N38" s="98"/>
    </row>
    <row r="39" spans="1:14" ht="24.75" customHeight="1" x14ac:dyDescent="0.25">
      <c r="A39" s="99" t="s">
        <v>39</v>
      </c>
      <c r="B39" s="199" t="s">
        <v>30</v>
      </c>
      <c r="C39" s="199"/>
      <c r="D39" s="100">
        <v>22</v>
      </c>
      <c r="E39" s="200" t="s">
        <v>29</v>
      </c>
      <c r="F39" s="200"/>
      <c r="G39" s="200"/>
      <c r="H39" s="200"/>
      <c r="I39" s="101"/>
      <c r="J39" s="102">
        <f>I19+I26+I33+I38</f>
        <v>24139362.799999997</v>
      </c>
      <c r="K39" s="29"/>
    </row>
    <row r="40" spans="1:14" ht="25.5" customHeight="1" x14ac:dyDescent="0.25">
      <c r="A40" s="30" t="s">
        <v>31</v>
      </c>
      <c r="B40" s="195" t="s">
        <v>30</v>
      </c>
      <c r="C40" s="196"/>
      <c r="D40" s="54">
        <v>22</v>
      </c>
      <c r="E40" s="197" t="s">
        <v>29</v>
      </c>
      <c r="F40" s="198"/>
      <c r="G40" s="198"/>
      <c r="H40" s="198"/>
      <c r="I40" s="35"/>
      <c r="J40" s="57">
        <f>J39</f>
        <v>24139362.799999997</v>
      </c>
    </row>
    <row r="41" spans="1:14" x14ac:dyDescent="0.25">
      <c r="A41" s="75"/>
      <c r="B41" s="75"/>
      <c r="C41" s="75"/>
      <c r="D41" s="75"/>
      <c r="E41" s="75"/>
      <c r="F41" s="75"/>
      <c r="G41" s="75"/>
      <c r="H41" s="75"/>
      <c r="I41" s="75"/>
      <c r="J41" s="75"/>
    </row>
    <row r="42" spans="1:14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4" x14ac:dyDescent="0.25">
      <c r="A43" s="75"/>
      <c r="B43" s="75"/>
      <c r="C43" s="75"/>
      <c r="D43" s="75"/>
      <c r="E43" s="75"/>
      <c r="F43" s="75"/>
      <c r="G43" s="75"/>
      <c r="H43" s="75"/>
      <c r="I43" s="75"/>
      <c r="J43" s="75"/>
    </row>
    <row r="44" spans="1:14" x14ac:dyDescent="0.25">
      <c r="A44" s="75"/>
      <c r="B44" s="75"/>
      <c r="C44" s="75"/>
      <c r="D44" s="75"/>
      <c r="E44" s="75"/>
      <c r="F44" s="75"/>
      <c r="G44" s="75"/>
      <c r="H44" s="75"/>
      <c r="I44" s="75"/>
      <c r="J44" s="75"/>
    </row>
    <row r="45" spans="1:14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</row>
  </sheetData>
  <mergeCells count="32">
    <mergeCell ref="I1:J1"/>
    <mergeCell ref="G3:J3"/>
    <mergeCell ref="F2:J2"/>
    <mergeCell ref="A20:J20"/>
    <mergeCell ref="A21:A24"/>
    <mergeCell ref="C7:J7"/>
    <mergeCell ref="I5:J5"/>
    <mergeCell ref="E6:J6"/>
    <mergeCell ref="B19:C19"/>
    <mergeCell ref="A9:J9"/>
    <mergeCell ref="A13:J13"/>
    <mergeCell ref="A14:J14"/>
    <mergeCell ref="A11:A12"/>
    <mergeCell ref="B11:D11"/>
    <mergeCell ref="E11:G11"/>
    <mergeCell ref="H11:J11"/>
    <mergeCell ref="E19:H19"/>
    <mergeCell ref="A15:A17"/>
    <mergeCell ref="B26:C26"/>
    <mergeCell ref="E26:H26"/>
    <mergeCell ref="B40:C40"/>
    <mergeCell ref="E40:H40"/>
    <mergeCell ref="B39:C39"/>
    <mergeCell ref="E39:H39"/>
    <mergeCell ref="A27:J27"/>
    <mergeCell ref="A28:A31"/>
    <mergeCell ref="B33:C33"/>
    <mergeCell ref="E33:H33"/>
    <mergeCell ref="A34:J34"/>
    <mergeCell ref="B38:C38"/>
    <mergeCell ref="E38:H38"/>
    <mergeCell ref="A35:A36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2024-08-09T09:07:03Z</dcterms:modified>
</cp:coreProperties>
</file>