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Лист2!$A$4:$BO$34</definedName>
  </definedNames>
  <calcPr calcId="145621"/>
</workbook>
</file>

<file path=xl/calcChain.xml><?xml version="1.0" encoding="utf-8"?>
<calcChain xmlns="http://schemas.openxmlformats.org/spreadsheetml/2006/main">
  <c r="BA17" i="2" l="1"/>
  <c r="BA24" i="2"/>
  <c r="BC24" i="2"/>
  <c r="BB24" i="2"/>
  <c r="AX24" i="2"/>
  <c r="AW24" i="2"/>
  <c r="AS24" i="2"/>
  <c r="AR24" i="2"/>
  <c r="D29" i="2"/>
  <c r="BK29" i="2"/>
  <c r="BF29" i="2"/>
  <c r="BA29" i="2"/>
  <c r="BA21" i="2" l="1"/>
  <c r="BN24" i="2" l="1"/>
  <c r="BK28" i="2"/>
  <c r="D28" i="2" s="1"/>
  <c r="BA32" i="2" l="1"/>
  <c r="D31" i="2"/>
  <c r="D22" i="2"/>
  <c r="D19" i="2"/>
  <c r="BK30" i="2" l="1"/>
  <c r="BK26" i="2"/>
  <c r="BN25" i="2"/>
  <c r="BM25" i="2"/>
  <c r="BL25" i="2"/>
  <c r="BK25" i="2"/>
  <c r="BO24" i="2"/>
  <c r="BM24" i="2"/>
  <c r="BM17" i="2" s="1"/>
  <c r="BM16" i="2" s="1"/>
  <c r="BL24" i="2"/>
  <c r="BO23" i="2"/>
  <c r="BN23" i="2"/>
  <c r="BL23" i="2"/>
  <c r="BO18" i="2"/>
  <c r="BN18" i="2"/>
  <c r="BN17" i="2" s="1"/>
  <c r="BN16" i="2" s="1"/>
  <c r="BM18" i="2"/>
  <c r="BL18" i="2"/>
  <c r="BL17" i="2" s="1"/>
  <c r="BL16" i="2" s="1"/>
  <c r="BK18" i="2"/>
  <c r="BO17" i="2"/>
  <c r="BO16" i="2" s="1"/>
  <c r="BM23" i="2" l="1"/>
  <c r="BK24" i="2"/>
  <c r="AV21" i="2"/>
  <c r="AV18" i="2" s="1"/>
  <c r="BK23" i="2" l="1"/>
  <c r="BK17" i="2"/>
  <c r="BK16" i="2" s="1"/>
  <c r="AV20" i="2"/>
  <c r="D20" i="2" s="1"/>
  <c r="BA30" i="2" l="1"/>
  <c r="BH24" i="2"/>
  <c r="AX17" i="2"/>
  <c r="AX16" i="2" s="1"/>
  <c r="AV32" i="2"/>
  <c r="D32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1" i="2"/>
  <c r="AL31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H23" i="2"/>
  <c r="BG24" i="2"/>
  <c r="BG23" i="2" s="1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0" i="2"/>
  <c r="AV30" i="2"/>
  <c r="AQ30" i="2"/>
  <c r="AL30" i="2"/>
  <c r="AL25" i="2" s="1"/>
  <c r="AG30" i="2"/>
  <c r="AG25" i="2" s="1"/>
  <c r="BF26" i="2"/>
  <c r="BF24" i="2" s="1"/>
  <c r="BF23" i="2" s="1"/>
  <c r="BA26" i="2"/>
  <c r="BA23" i="2" s="1"/>
  <c r="AV26" i="2"/>
  <c r="AQ26" i="2"/>
  <c r="AL26" i="2"/>
  <c r="AL24" i="2" s="1"/>
  <c r="AG26" i="2"/>
  <c r="BI18" i="2"/>
  <c r="BH18" i="2"/>
  <c r="BG18" i="2"/>
  <c r="BF18" i="2"/>
  <c r="BE18" i="2"/>
  <c r="BD18" i="2"/>
  <c r="BC18" i="2"/>
  <c r="BC17" i="2" s="1"/>
  <c r="BB18" i="2"/>
  <c r="BB17" i="2" s="1"/>
  <c r="BA18" i="2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D18" i="2" s="1"/>
  <c r="AP18" i="2"/>
  <c r="AO18" i="2"/>
  <c r="AO17" i="2" s="1"/>
  <c r="AM18" i="2"/>
  <c r="AM17" i="2" s="1"/>
  <c r="AL18" i="2"/>
  <c r="AK18" i="2"/>
  <c r="AK17" i="2" s="1"/>
  <c r="AJ18" i="2"/>
  <c r="BJ18" i="2"/>
  <c r="BJ17" i="2" s="1"/>
  <c r="AT17" i="2" l="1"/>
  <c r="AQ24" i="2"/>
  <c r="D26" i="2"/>
  <c r="BD17" i="2"/>
  <c r="AV24" i="2"/>
  <c r="D30" i="2"/>
  <c r="BF17" i="2"/>
  <c r="BF16" i="2" s="1"/>
  <c r="AV25" i="2"/>
  <c r="AV23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7" i="2"/>
  <c r="BH16" i="2" s="1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BJ16" i="2"/>
  <c r="AY16" i="2"/>
  <c r="AN16" i="2"/>
  <c r="BC16" i="2"/>
  <c r="BA16" i="2"/>
  <c r="AG24" i="2"/>
  <c r="AG17" i="2" s="1"/>
  <c r="AQ23" i="2" l="1"/>
  <c r="D23" i="2" s="1"/>
  <c r="D24" i="2"/>
  <c r="D25" i="2"/>
  <c r="AV17" i="2"/>
  <c r="D17" i="2" s="1"/>
  <c r="AL17" i="2"/>
  <c r="AL16" i="2" s="1"/>
  <c r="AG23" i="2"/>
  <c r="AV16" i="2" l="1"/>
  <c r="D16" i="2" s="1"/>
  <c r="AG16" i="2"/>
</calcChain>
</file>

<file path=xl/sharedStrings.xml><?xml version="1.0" encoding="utf-8"?>
<sst xmlns="http://schemas.openxmlformats.org/spreadsheetml/2006/main" count="97" uniqueCount="41">
  <si>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</si>
  <si>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</si>
  <si>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</si>
  <si>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</si>
  <si>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</si>
  <si>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</si>
  <si>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</si>
  <si>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</si>
  <si>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</si>
  <si>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</si>
  <si>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</si>
  <si>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</si>
  <si>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</si>
  <si>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</si>
  <si>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</si>
  <si>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</si>
  <si>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</si>
  <si>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</si>
  <si>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</si>
  <si>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</si>
  <si>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</si>
  <si>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</si>
  <si>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</si>
  <si>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</si>
  <si>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</si>
  <si>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</si>
  <si>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</si>
  <si>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</si>
  <si>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</si>
  <si>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</si>
  <si>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</si>
  <si>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</si>
  <si>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</si>
  <si>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</si>
  <si>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</si>
  <si>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</si>
  <si>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</si>
  <si>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</si>
  <si>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Приложение 2
к изменениям, вносимым в постановление администрации МР "Печора" 
от 31.12.2019 г. № 1680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</si>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</sst>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3"/>
  <sheetViews>
    <sheetView tabSelected="1" view="pageBreakPreview" topLeftCell="A4" zoomScale="60" zoomScaleNormal="7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F13" sqref="BF13:BJ13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8.140625" style="2" bestFit="1" customWidth="1"/>
    <col min="44" max="44" width="18.7109375" style="3" customWidth="1"/>
    <col min="45" max="45" width="16" style="2" customWidth="1"/>
    <col min="46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customWidth="1"/>
    <col min="50" max="50" width="14.85546875" style="2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16384" width="9.140625" style="2"/>
  </cols>
  <sheetData>
    <row r="1" spans="1:67" ht="15.75" hidden="1" customHeight="1" x14ac:dyDescent="0.25">
      <c r="AB1" s="58" t="s">
        <v>17</v>
      </c>
      <c r="AC1" s="58"/>
      <c r="AD1" s="58"/>
      <c r="AE1" s="58"/>
      <c r="AF1" s="58"/>
      <c r="AG1" s="58" t="s">
        <v>17</v>
      </c>
      <c r="AH1" s="58"/>
      <c r="AI1" s="58"/>
      <c r="AJ1" s="58"/>
      <c r="AK1" s="58"/>
      <c r="AL1" s="58"/>
      <c r="AM1" s="58"/>
      <c r="AN1" s="58"/>
      <c r="AO1" s="58"/>
      <c r="AP1" s="58"/>
      <c r="AQ1" s="58" t="s">
        <v>17</v>
      </c>
      <c r="AR1" s="58"/>
      <c r="AS1" s="58"/>
      <c r="AT1" s="58"/>
      <c r="AU1" s="58"/>
      <c r="AV1" s="58" t="s">
        <v>17</v>
      </c>
      <c r="AW1" s="58"/>
      <c r="AX1" s="58"/>
      <c r="AY1" s="58"/>
      <c r="AZ1" s="58"/>
      <c r="BA1" s="58" t="s">
        <v>17</v>
      </c>
      <c r="BB1" s="58"/>
      <c r="BC1" s="58"/>
      <c r="BD1" s="58"/>
      <c r="BE1" s="58"/>
      <c r="BF1" s="58" t="s">
        <v>17</v>
      </c>
      <c r="BG1" s="58"/>
      <c r="BH1" s="58"/>
      <c r="BI1" s="58"/>
      <c r="BJ1" s="58"/>
      <c r="BK1" s="58" t="s">
        <v>17</v>
      </c>
      <c r="BL1" s="58"/>
      <c r="BM1" s="58"/>
      <c r="BN1" s="58"/>
      <c r="BO1" s="58"/>
    </row>
    <row r="2" spans="1:67" ht="21.75" hidden="1" customHeight="1" x14ac:dyDescent="0.25"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58"/>
      <c r="AO2" s="58"/>
      <c r="AP2" s="58"/>
      <c r="AQ2" s="58"/>
      <c r="AR2" s="58"/>
      <c r="AS2" s="58"/>
      <c r="AT2" s="58"/>
      <c r="AU2" s="58"/>
      <c r="AV2" s="58"/>
      <c r="AW2" s="58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</row>
    <row r="3" spans="1:67" ht="30.75" hidden="1" customHeight="1" x14ac:dyDescent="0.25"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</row>
    <row r="4" spans="1:67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88" t="s">
        <v>38</v>
      </c>
      <c r="BF4" s="88"/>
      <c r="BG4" s="88"/>
      <c r="BH4" s="88"/>
      <c r="BI4" s="88"/>
      <c r="BJ4" s="88"/>
      <c r="BK4" s="88"/>
      <c r="BL4" s="88"/>
      <c r="BM4" s="88"/>
      <c r="BN4" s="88"/>
      <c r="BO4" s="88"/>
    </row>
    <row r="5" spans="1:67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89" t="s">
        <v>40</v>
      </c>
      <c r="BF5" s="89"/>
      <c r="BG5" s="89"/>
      <c r="BH5" s="89"/>
      <c r="BI5" s="89"/>
      <c r="BJ5" s="89"/>
      <c r="BK5" s="89"/>
      <c r="BL5" s="89"/>
      <c r="BM5" s="89"/>
      <c r="BN5" s="89"/>
      <c r="BO5" s="89"/>
    </row>
    <row r="6" spans="1:67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89"/>
      <c r="BF6" s="89"/>
      <c r="BG6" s="89"/>
      <c r="BH6" s="89"/>
      <c r="BI6" s="89"/>
      <c r="BJ6" s="89"/>
      <c r="BK6" s="89"/>
      <c r="BL6" s="89"/>
      <c r="BM6" s="89"/>
      <c r="BN6" s="89"/>
      <c r="BO6" s="89"/>
    </row>
    <row r="7" spans="1:67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89"/>
      <c r="BF7" s="89"/>
      <c r="BG7" s="89"/>
      <c r="BH7" s="89"/>
      <c r="BI7" s="89"/>
      <c r="BJ7" s="89"/>
      <c r="BK7" s="89"/>
      <c r="BL7" s="89"/>
      <c r="BM7" s="89"/>
      <c r="BN7" s="89"/>
      <c r="BO7" s="89"/>
    </row>
    <row r="8" spans="1:67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 s="1" customFormat="1" ht="35.25" customHeight="1" x14ac:dyDescent="0.25">
      <c r="A10" s="65" t="s">
        <v>28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</row>
    <row r="11" spans="1:67" s="1" customFormat="1" ht="24" customHeight="1" x14ac:dyDescent="0.25">
      <c r="A11" s="65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5"/>
    </row>
    <row r="12" spans="1:67" ht="39.75" customHeight="1" x14ac:dyDescent="0.25">
      <c r="A12" s="56" t="s">
        <v>3</v>
      </c>
      <c r="B12" s="56" t="s">
        <v>4</v>
      </c>
      <c r="C12" s="56" t="s">
        <v>0</v>
      </c>
      <c r="D12" s="56" t="s">
        <v>16</v>
      </c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  <c r="AO12" s="56"/>
      <c r="AP12" s="56"/>
      <c r="AQ12" s="56"/>
      <c r="AR12" s="56"/>
      <c r="AS12" s="56"/>
      <c r="AT12" s="56"/>
      <c r="AU12" s="56"/>
      <c r="AV12" s="56"/>
      <c r="AW12" s="56"/>
      <c r="AX12" s="56"/>
      <c r="AY12" s="56"/>
      <c r="AZ12" s="56"/>
      <c r="BA12" s="56"/>
      <c r="BB12" s="56"/>
      <c r="BC12" s="56"/>
      <c r="BD12" s="56"/>
      <c r="BE12" s="56"/>
      <c r="BF12" s="56"/>
      <c r="BG12" s="56"/>
      <c r="BH12" s="56"/>
      <c r="BI12" s="56"/>
      <c r="BJ12" s="56"/>
      <c r="BK12" s="56"/>
      <c r="BL12" s="56"/>
      <c r="BM12" s="56"/>
      <c r="BN12" s="56"/>
      <c r="BO12" s="56"/>
    </row>
    <row r="13" spans="1:67" ht="38.25" customHeight="1" x14ac:dyDescent="0.25">
      <c r="A13" s="66"/>
      <c r="B13" s="66"/>
      <c r="C13" s="56"/>
      <c r="D13" s="57" t="s">
        <v>1</v>
      </c>
      <c r="E13" s="62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4"/>
      <c r="AG13" s="59" t="s">
        <v>18</v>
      </c>
      <c r="AH13" s="60"/>
      <c r="AI13" s="60"/>
      <c r="AJ13" s="60"/>
      <c r="AK13" s="61"/>
      <c r="AL13" s="59" t="s">
        <v>19</v>
      </c>
      <c r="AM13" s="60"/>
      <c r="AN13" s="60"/>
      <c r="AO13" s="60"/>
      <c r="AP13" s="61"/>
      <c r="AQ13" s="56" t="s">
        <v>21</v>
      </c>
      <c r="AR13" s="56"/>
      <c r="AS13" s="56"/>
      <c r="AT13" s="56"/>
      <c r="AU13" s="56"/>
      <c r="AV13" s="56" t="s">
        <v>22</v>
      </c>
      <c r="AW13" s="56"/>
      <c r="AX13" s="56"/>
      <c r="AY13" s="56"/>
      <c r="AZ13" s="56"/>
      <c r="BA13" s="56" t="s">
        <v>23</v>
      </c>
      <c r="BB13" s="56"/>
      <c r="BC13" s="56"/>
      <c r="BD13" s="56"/>
      <c r="BE13" s="56"/>
      <c r="BF13" s="56" t="s">
        <v>24</v>
      </c>
      <c r="BG13" s="56"/>
      <c r="BH13" s="56"/>
      <c r="BI13" s="56"/>
      <c r="BJ13" s="56"/>
      <c r="BK13" s="56" t="s">
        <v>36</v>
      </c>
      <c r="BL13" s="56"/>
      <c r="BM13" s="56"/>
      <c r="BN13" s="56"/>
      <c r="BO13" s="56"/>
    </row>
    <row r="14" spans="1:67" ht="84.75" customHeight="1" x14ac:dyDescent="0.25">
      <c r="A14" s="66"/>
      <c r="B14" s="66"/>
      <c r="C14" s="56"/>
      <c r="D14" s="57"/>
      <c r="E14" s="73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5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2" t="s">
        <v>8</v>
      </c>
      <c r="AS14" s="43" t="s">
        <v>7</v>
      </c>
      <c r="AT14" s="43" t="s">
        <v>14</v>
      </c>
      <c r="AU14" s="43" t="s">
        <v>15</v>
      </c>
      <c r="AV14" s="17" t="s">
        <v>2</v>
      </c>
      <c r="AW14" s="42" t="s">
        <v>8</v>
      </c>
      <c r="AX14" s="43" t="s">
        <v>7</v>
      </c>
      <c r="AY14" s="43" t="s">
        <v>14</v>
      </c>
      <c r="AZ14" s="43" t="s">
        <v>15</v>
      </c>
      <c r="BA14" s="17" t="s">
        <v>2</v>
      </c>
      <c r="BB14" s="42" t="s">
        <v>8</v>
      </c>
      <c r="BC14" s="43" t="s">
        <v>7</v>
      </c>
      <c r="BD14" s="43" t="s">
        <v>14</v>
      </c>
      <c r="BE14" s="43" t="s">
        <v>15</v>
      </c>
      <c r="BF14" s="17" t="s">
        <v>2</v>
      </c>
      <c r="BG14" s="42" t="s">
        <v>8</v>
      </c>
      <c r="BH14" s="43" t="s">
        <v>7</v>
      </c>
      <c r="BI14" s="43" t="s">
        <v>14</v>
      </c>
      <c r="BJ14" s="43" t="s">
        <v>15</v>
      </c>
      <c r="BK14" s="17" t="s">
        <v>2</v>
      </c>
      <c r="BL14" s="42" t="s">
        <v>8</v>
      </c>
      <c r="BM14" s="43" t="s">
        <v>7</v>
      </c>
      <c r="BN14" s="43" t="s">
        <v>14</v>
      </c>
      <c r="BO14" s="43" t="s">
        <v>15</v>
      </c>
    </row>
    <row r="15" spans="1:67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76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8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7">
        <v>20</v>
      </c>
      <c r="BL15" s="20">
        <v>21</v>
      </c>
      <c r="BM15" s="47">
        <v>22</v>
      </c>
      <c r="BN15" s="47">
        <v>23</v>
      </c>
      <c r="BO15" s="47">
        <v>24</v>
      </c>
    </row>
    <row r="16" spans="1:67" ht="79.5" customHeight="1" x14ac:dyDescent="0.25">
      <c r="A16" s="81" t="s">
        <v>29</v>
      </c>
      <c r="B16" s="79"/>
      <c r="C16" s="22" t="s">
        <v>5</v>
      </c>
      <c r="D16" s="23">
        <f>AQ16+AV16+BA16+BF16+BK16</f>
        <v>123551.6</v>
      </c>
      <c r="E16" s="76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8"/>
      <c r="AG16" s="23">
        <f t="shared" ref="AG16:BO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26205.1</v>
      </c>
      <c r="BB16" s="23">
        <f t="shared" si="0"/>
        <v>788.4</v>
      </c>
      <c r="BC16" s="23">
        <f t="shared" si="0"/>
        <v>25416.699999999997</v>
      </c>
      <c r="BD16" s="23">
        <f t="shared" si="0"/>
        <v>0</v>
      </c>
      <c r="BE16" s="23">
        <f t="shared" si="0"/>
        <v>0</v>
      </c>
      <c r="BF16" s="23">
        <f t="shared" si="0"/>
        <v>24141.5</v>
      </c>
      <c r="BG16" s="23">
        <f t="shared" si="0"/>
        <v>0</v>
      </c>
      <c r="BH16" s="23">
        <f t="shared" si="0"/>
        <v>24141.5</v>
      </c>
      <c r="BI16" s="23">
        <f t="shared" si="0"/>
        <v>0</v>
      </c>
      <c r="BJ16" s="23">
        <f t="shared" si="0"/>
        <v>0</v>
      </c>
      <c r="BK16" s="44">
        <f t="shared" si="0"/>
        <v>24745.5</v>
      </c>
      <c r="BL16" s="44">
        <f t="shared" si="0"/>
        <v>0</v>
      </c>
      <c r="BM16" s="44">
        <f t="shared" si="0"/>
        <v>24145.5</v>
      </c>
      <c r="BN16" s="44">
        <f t="shared" si="0"/>
        <v>600</v>
      </c>
      <c r="BO16" s="44">
        <f t="shared" si="0"/>
        <v>0</v>
      </c>
    </row>
    <row r="17" spans="1:67" ht="63" customHeight="1" x14ac:dyDescent="0.25">
      <c r="A17" s="82"/>
      <c r="B17" s="80"/>
      <c r="C17" s="22" t="s">
        <v>9</v>
      </c>
      <c r="D17" s="24">
        <f>AQ17+AV17+BA17+BF17+BK17</f>
        <v>123551.6</v>
      </c>
      <c r="E17" s="76"/>
      <c r="F17" s="77"/>
      <c r="G17" s="77"/>
      <c r="H17" s="77"/>
      <c r="I17" s="77"/>
      <c r="J17" s="77"/>
      <c r="K17" s="77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8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26205.1</v>
      </c>
      <c r="BB17" s="24">
        <f t="shared" si="1"/>
        <v>788.4</v>
      </c>
      <c r="BC17" s="24">
        <f t="shared" si="1"/>
        <v>25416.699999999997</v>
      </c>
      <c r="BD17" s="24">
        <f t="shared" si="1"/>
        <v>0</v>
      </c>
      <c r="BE17" s="24">
        <f t="shared" si="1"/>
        <v>0</v>
      </c>
      <c r="BF17" s="24">
        <f t="shared" si="1"/>
        <v>24141.5</v>
      </c>
      <c r="BG17" s="24">
        <f t="shared" si="1"/>
        <v>0</v>
      </c>
      <c r="BH17" s="24">
        <f t="shared" si="1"/>
        <v>24141.5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24745.5</v>
      </c>
      <c r="BL17" s="24">
        <f t="shared" si="2"/>
        <v>0</v>
      </c>
      <c r="BM17" s="24">
        <f t="shared" si="2"/>
        <v>24145.5</v>
      </c>
      <c r="BN17" s="24">
        <f t="shared" si="2"/>
        <v>600</v>
      </c>
      <c r="BO17" s="24">
        <f t="shared" si="2"/>
        <v>0</v>
      </c>
    </row>
    <row r="18" spans="1:67" ht="15" customHeight="1" x14ac:dyDescent="0.25">
      <c r="A18" s="83" t="s">
        <v>25</v>
      </c>
      <c r="B18" s="79" t="s">
        <v>10</v>
      </c>
      <c r="C18" s="86" t="s">
        <v>5</v>
      </c>
      <c r="D18" s="54">
        <f t="shared" ref="D18:D31" si="3">AQ18+AV18+BA18+BF18+BK18</f>
        <v>3622.3</v>
      </c>
      <c r="E18" s="76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8"/>
      <c r="AG18" s="54">
        <f>AG21+AG22+AG20</f>
        <v>1100.3</v>
      </c>
      <c r="AH18" s="54">
        <f>AH21+AH22+AH20</f>
        <v>880.3</v>
      </c>
      <c r="AI18" s="54">
        <f>AI21+AI22+AI20</f>
        <v>220</v>
      </c>
      <c r="AJ18" s="54">
        <f t="shared" ref="AJ18:BI18" si="4">AJ21+AJ22</f>
        <v>0</v>
      </c>
      <c r="AK18" s="54">
        <f t="shared" si="4"/>
        <v>0</v>
      </c>
      <c r="AL18" s="54">
        <f t="shared" si="4"/>
        <v>3831.5</v>
      </c>
      <c r="AM18" s="54">
        <f t="shared" si="4"/>
        <v>0</v>
      </c>
      <c r="AN18" s="54">
        <f>AN21+AN22</f>
        <v>3831.5</v>
      </c>
      <c r="AO18" s="54">
        <f t="shared" si="4"/>
        <v>0</v>
      </c>
      <c r="AP18" s="54">
        <f t="shared" si="4"/>
        <v>0</v>
      </c>
      <c r="AQ18" s="54">
        <f t="shared" si="4"/>
        <v>0</v>
      </c>
      <c r="AR18" s="54">
        <f t="shared" si="4"/>
        <v>0</v>
      </c>
      <c r="AS18" s="54">
        <f t="shared" si="4"/>
        <v>0</v>
      </c>
      <c r="AT18" s="54">
        <f t="shared" si="4"/>
        <v>0</v>
      </c>
      <c r="AU18" s="54">
        <f t="shared" si="4"/>
        <v>0</v>
      </c>
      <c r="AV18" s="54">
        <f>AV21</f>
        <v>3459.5</v>
      </c>
      <c r="AW18" s="54">
        <v>0</v>
      </c>
      <c r="AX18" s="54">
        <v>3459.5</v>
      </c>
      <c r="AY18" s="54">
        <f t="shared" si="4"/>
        <v>0</v>
      </c>
      <c r="AZ18" s="54">
        <f t="shared" si="4"/>
        <v>0</v>
      </c>
      <c r="BA18" s="54">
        <f t="shared" si="4"/>
        <v>162.80000000000001</v>
      </c>
      <c r="BB18" s="54">
        <f t="shared" si="4"/>
        <v>0</v>
      </c>
      <c r="BC18" s="54">
        <f t="shared" si="4"/>
        <v>162.80000000000001</v>
      </c>
      <c r="BD18" s="54">
        <f t="shared" si="4"/>
        <v>0</v>
      </c>
      <c r="BE18" s="54">
        <f t="shared" si="4"/>
        <v>0</v>
      </c>
      <c r="BF18" s="54">
        <f t="shared" si="4"/>
        <v>0</v>
      </c>
      <c r="BG18" s="54">
        <f t="shared" si="4"/>
        <v>0</v>
      </c>
      <c r="BH18" s="54">
        <f t="shared" si="4"/>
        <v>0</v>
      </c>
      <c r="BI18" s="54">
        <f t="shared" si="4"/>
        <v>0</v>
      </c>
      <c r="BJ18" s="54">
        <f>BJ21+BJ22</f>
        <v>0</v>
      </c>
      <c r="BK18" s="54">
        <f t="shared" ref="BK18:BN18" si="5">BK21+BK22</f>
        <v>0</v>
      </c>
      <c r="BL18" s="54">
        <f t="shared" si="5"/>
        <v>0</v>
      </c>
      <c r="BM18" s="54">
        <f t="shared" si="5"/>
        <v>0</v>
      </c>
      <c r="BN18" s="54">
        <f t="shared" si="5"/>
        <v>0</v>
      </c>
      <c r="BO18" s="54">
        <f>BO21+BO22</f>
        <v>0</v>
      </c>
    </row>
    <row r="19" spans="1:67" ht="124.5" customHeight="1" x14ac:dyDescent="0.25">
      <c r="A19" s="84"/>
      <c r="B19" s="85"/>
      <c r="C19" s="87"/>
      <c r="D19" s="55">
        <f t="shared" si="3"/>
        <v>0</v>
      </c>
      <c r="E19" s="76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8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ht="133.5" customHeight="1" x14ac:dyDescent="0.25">
      <c r="A20" s="25" t="s">
        <v>26</v>
      </c>
      <c r="B20" s="26" t="s">
        <v>20</v>
      </c>
      <c r="C20" s="26" t="s">
        <v>13</v>
      </c>
      <c r="D20" s="27">
        <f t="shared" si="3"/>
        <v>0</v>
      </c>
      <c r="E20" s="76"/>
      <c r="F20" s="77"/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8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f>AW20+AX20+AY20+AZ20</f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</row>
    <row r="21" spans="1:67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3"/>
        <v>3622.3</v>
      </c>
      <c r="E21" s="76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8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</row>
    <row r="22" spans="1:67" ht="127.5" customHeight="1" x14ac:dyDescent="0.25">
      <c r="A22" s="25" t="s">
        <v>11</v>
      </c>
      <c r="B22" s="26" t="s">
        <v>10</v>
      </c>
      <c r="C22" s="26" t="s">
        <v>6</v>
      </c>
      <c r="D22" s="28">
        <f t="shared" si="3"/>
        <v>0</v>
      </c>
      <c r="E22" s="76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8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</row>
    <row r="23" spans="1:67" s="5" customFormat="1" ht="61.5" customHeight="1" x14ac:dyDescent="0.25">
      <c r="A23" s="67" t="s">
        <v>33</v>
      </c>
      <c r="B23" s="69" t="s">
        <v>30</v>
      </c>
      <c r="C23" s="30" t="s">
        <v>5</v>
      </c>
      <c r="D23" s="31">
        <f>AQ23+AV23+BA23+BF23+BK23</f>
        <v>119929.3</v>
      </c>
      <c r="E23" s="76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8"/>
      <c r="AG23" s="31">
        <f t="shared" ref="AG23:BO23" si="6">AG24</f>
        <v>20562.7</v>
      </c>
      <c r="AH23" s="31">
        <f t="shared" si="6"/>
        <v>0</v>
      </c>
      <c r="AI23" s="31">
        <f t="shared" si="6"/>
        <v>20562.7</v>
      </c>
      <c r="AJ23" s="31">
        <f t="shared" si="6"/>
        <v>0</v>
      </c>
      <c r="AK23" s="31">
        <f t="shared" si="6"/>
        <v>0</v>
      </c>
      <c r="AL23" s="31">
        <f t="shared" si="6"/>
        <v>21114.2</v>
      </c>
      <c r="AM23" s="31">
        <f t="shared" si="6"/>
        <v>350</v>
      </c>
      <c r="AN23" s="31">
        <f>AN24</f>
        <v>20764.2</v>
      </c>
      <c r="AO23" s="31">
        <f t="shared" si="6"/>
        <v>0</v>
      </c>
      <c r="AP23" s="31">
        <f t="shared" si="6"/>
        <v>0</v>
      </c>
      <c r="AQ23" s="31">
        <f>AQ24</f>
        <v>21604.3</v>
      </c>
      <c r="AR23" s="31">
        <f t="shared" si="6"/>
        <v>0</v>
      </c>
      <c r="AS23" s="31">
        <f t="shared" si="6"/>
        <v>21604.3</v>
      </c>
      <c r="AT23" s="31">
        <f t="shared" si="6"/>
        <v>0</v>
      </c>
      <c r="AU23" s="31">
        <f t="shared" si="6"/>
        <v>0</v>
      </c>
      <c r="AV23" s="31">
        <f t="shared" si="6"/>
        <v>23395.7</v>
      </c>
      <c r="AW23" s="31">
        <f t="shared" si="6"/>
        <v>0</v>
      </c>
      <c r="AX23" s="31">
        <f t="shared" si="6"/>
        <v>23395.7</v>
      </c>
      <c r="AY23" s="31">
        <f t="shared" si="6"/>
        <v>0</v>
      </c>
      <c r="AZ23" s="31">
        <f t="shared" si="6"/>
        <v>0</v>
      </c>
      <c r="BA23" s="31">
        <f t="shared" si="6"/>
        <v>26042.3</v>
      </c>
      <c r="BB23" s="31">
        <f t="shared" si="6"/>
        <v>788.4</v>
      </c>
      <c r="BC23" s="31">
        <f t="shared" si="6"/>
        <v>25253.899999999998</v>
      </c>
      <c r="BD23" s="31">
        <f t="shared" si="6"/>
        <v>0</v>
      </c>
      <c r="BE23" s="31">
        <f t="shared" si="6"/>
        <v>0</v>
      </c>
      <c r="BF23" s="31">
        <f t="shared" si="6"/>
        <v>24141.5</v>
      </c>
      <c r="BG23" s="31">
        <f t="shared" si="6"/>
        <v>0</v>
      </c>
      <c r="BH23" s="31">
        <f t="shared" si="6"/>
        <v>24141.5</v>
      </c>
      <c r="BI23" s="31">
        <f t="shared" si="6"/>
        <v>0</v>
      </c>
      <c r="BJ23" s="31">
        <f t="shared" si="6"/>
        <v>0</v>
      </c>
      <c r="BK23" s="31">
        <f t="shared" si="6"/>
        <v>24745.5</v>
      </c>
      <c r="BL23" s="31">
        <f t="shared" si="6"/>
        <v>0</v>
      </c>
      <c r="BM23" s="31">
        <f t="shared" si="6"/>
        <v>24145.5</v>
      </c>
      <c r="BN23" s="31">
        <f t="shared" si="6"/>
        <v>600</v>
      </c>
      <c r="BO23" s="31">
        <f t="shared" si="6"/>
        <v>0</v>
      </c>
    </row>
    <row r="24" spans="1:67" s="5" customFormat="1" ht="135" customHeight="1" x14ac:dyDescent="0.25">
      <c r="A24" s="68"/>
      <c r="B24" s="70"/>
      <c r="C24" s="72" t="s">
        <v>6</v>
      </c>
      <c r="D24" s="71">
        <f>AQ24+AV24+BA24+BF24+BK24</f>
        <v>119929.3</v>
      </c>
      <c r="E24" s="76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8"/>
      <c r="AG24" s="32">
        <f t="shared" ref="AG24:BI24" si="7">AG26+AG30</f>
        <v>20562.7</v>
      </c>
      <c r="AH24" s="32">
        <f t="shared" si="7"/>
        <v>0</v>
      </c>
      <c r="AI24" s="32">
        <f t="shared" si="7"/>
        <v>20562.7</v>
      </c>
      <c r="AJ24" s="32">
        <f t="shared" si="7"/>
        <v>0</v>
      </c>
      <c r="AK24" s="32">
        <f t="shared" si="7"/>
        <v>0</v>
      </c>
      <c r="AL24" s="32">
        <f>AL26+AL30+AL31+AL27</f>
        <v>21114.2</v>
      </c>
      <c r="AM24" s="32">
        <f>AM26+AM30+AM27</f>
        <v>350</v>
      </c>
      <c r="AN24" s="32">
        <f>AN26+AN30+AN31+AN27</f>
        <v>20764.2</v>
      </c>
      <c r="AO24" s="32">
        <f t="shared" si="7"/>
        <v>0</v>
      </c>
      <c r="AP24" s="32">
        <f t="shared" si="7"/>
        <v>0</v>
      </c>
      <c r="AQ24" s="32">
        <f>AQ26+AQ30</f>
        <v>21604.3</v>
      </c>
      <c r="AR24" s="32">
        <f>AR28+AR29+AR30+AR32</f>
        <v>0</v>
      </c>
      <c r="AS24" s="52">
        <f>AS28+AS29+AS30+AS32</f>
        <v>21604.3</v>
      </c>
      <c r="AT24" s="32">
        <f t="shared" si="7"/>
        <v>0</v>
      </c>
      <c r="AU24" s="32">
        <f t="shared" si="7"/>
        <v>0</v>
      </c>
      <c r="AV24" s="32">
        <f>AV30+AV32</f>
        <v>23395.7</v>
      </c>
      <c r="AW24" s="32">
        <f>AW28+AW29+AW30+AW32</f>
        <v>0</v>
      </c>
      <c r="AX24" s="32">
        <f>AX28+AX29+AX30+AX32</f>
        <v>23395.7</v>
      </c>
      <c r="AY24" s="32">
        <f t="shared" si="7"/>
        <v>0</v>
      </c>
      <c r="AZ24" s="32">
        <f t="shared" si="7"/>
        <v>0</v>
      </c>
      <c r="BA24" s="32">
        <f>BB24+BC24</f>
        <v>26042.3</v>
      </c>
      <c r="BB24" s="32">
        <f>BB28+BB29+BB30+BB32</f>
        <v>788.4</v>
      </c>
      <c r="BC24" s="32">
        <f>BC28+BC29+BC30+BC32</f>
        <v>25253.899999999998</v>
      </c>
      <c r="BD24" s="32">
        <f t="shared" si="7"/>
        <v>0</v>
      </c>
      <c r="BE24" s="32">
        <f t="shared" si="7"/>
        <v>0</v>
      </c>
      <c r="BF24" s="32">
        <f t="shared" si="7"/>
        <v>24141.5</v>
      </c>
      <c r="BG24" s="32">
        <f t="shared" si="7"/>
        <v>0</v>
      </c>
      <c r="BH24" s="32">
        <f>BH30+BH32</f>
        <v>24141.5</v>
      </c>
      <c r="BI24" s="32">
        <f t="shared" si="7"/>
        <v>0</v>
      </c>
      <c r="BJ24" s="32">
        <f>BJ26+BJ30</f>
        <v>0</v>
      </c>
      <c r="BK24" s="46">
        <f>BL24+BM24+BN24+BO24</f>
        <v>24745.5</v>
      </c>
      <c r="BL24" s="46">
        <f t="shared" ref="BL24" si="8">BL26+BL30</f>
        <v>0</v>
      </c>
      <c r="BM24" s="46">
        <f>BM30+BM32</f>
        <v>24145.5</v>
      </c>
      <c r="BN24" s="46">
        <f>BN28</f>
        <v>600</v>
      </c>
      <c r="BO24" s="46">
        <f>BO26+BO30</f>
        <v>0</v>
      </c>
    </row>
    <row r="25" spans="1:67" s="5" customFormat="1" ht="15.75" hidden="1" customHeight="1" x14ac:dyDescent="0.25">
      <c r="A25" s="68"/>
      <c r="B25" s="70"/>
      <c r="C25" s="72"/>
      <c r="D25" s="71" t="e">
        <f t="shared" si="3"/>
        <v>#REF!</v>
      </c>
      <c r="E25" s="76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8"/>
      <c r="AG25" s="32" t="e">
        <f>AG30+#REF!</f>
        <v>#REF!</v>
      </c>
      <c r="AH25" s="32" t="e">
        <f>AH30+#REF!</f>
        <v>#REF!</v>
      </c>
      <c r="AI25" s="32" t="e">
        <f>AI30+#REF!</f>
        <v>#REF!</v>
      </c>
      <c r="AJ25" s="32" t="e">
        <f>AJ30+#REF!</f>
        <v>#REF!</v>
      </c>
      <c r="AK25" s="32" t="e">
        <f>AK30+#REF!</f>
        <v>#REF!</v>
      </c>
      <c r="AL25" s="32" t="e">
        <f>AL30+#REF!</f>
        <v>#REF!</v>
      </c>
      <c r="AM25" s="32" t="e">
        <f>AM30+#REF!</f>
        <v>#REF!</v>
      </c>
      <c r="AN25" s="32" t="e">
        <f>AN30+#REF!</f>
        <v>#REF!</v>
      </c>
      <c r="AO25" s="32" t="e">
        <f>AO30+#REF!</f>
        <v>#REF!</v>
      </c>
      <c r="AP25" s="32" t="e">
        <f>AP30+#REF!</f>
        <v>#REF!</v>
      </c>
      <c r="AQ25" s="32" t="e">
        <f>AQ30+#REF!</f>
        <v>#REF!</v>
      </c>
      <c r="AR25" s="32" t="e">
        <f>AR30+#REF!</f>
        <v>#REF!</v>
      </c>
      <c r="AS25" s="32" t="e">
        <f>AS30+#REF!</f>
        <v>#REF!</v>
      </c>
      <c r="AT25" s="32" t="e">
        <f>AT30+#REF!</f>
        <v>#REF!</v>
      </c>
      <c r="AU25" s="32" t="e">
        <f>AU30+#REF!</f>
        <v>#REF!</v>
      </c>
      <c r="AV25" s="32" t="e">
        <f>AV30+#REF!</f>
        <v>#REF!</v>
      </c>
      <c r="AW25" s="32" t="e">
        <f>AW30+#REF!</f>
        <v>#REF!</v>
      </c>
      <c r="AX25" s="32" t="e">
        <f>AX30+#REF!</f>
        <v>#REF!</v>
      </c>
      <c r="AY25" s="32" t="e">
        <f>AY30+#REF!</f>
        <v>#REF!</v>
      </c>
      <c r="AZ25" s="32" t="e">
        <f>AZ30+#REF!</f>
        <v>#REF!</v>
      </c>
      <c r="BA25" s="32" t="e">
        <f>BA30+#REF!</f>
        <v>#REF!</v>
      </c>
      <c r="BB25" s="32" t="e">
        <f>BB30+#REF!</f>
        <v>#REF!</v>
      </c>
      <c r="BC25" s="32" t="e">
        <f>BC30+#REF!</f>
        <v>#REF!</v>
      </c>
      <c r="BD25" s="32" t="e">
        <f>BD30+#REF!</f>
        <v>#REF!</v>
      </c>
      <c r="BE25" s="32" t="e">
        <f>BE30+#REF!</f>
        <v>#REF!</v>
      </c>
      <c r="BF25" s="32" t="e">
        <f>BF30+#REF!</f>
        <v>#REF!</v>
      </c>
      <c r="BG25" s="32" t="e">
        <f>BG30+#REF!</f>
        <v>#REF!</v>
      </c>
      <c r="BH25" s="32" t="e">
        <f>BH30+#REF!</f>
        <v>#REF!</v>
      </c>
      <c r="BI25" s="32" t="e">
        <f>BI30+#REF!</f>
        <v>#REF!</v>
      </c>
      <c r="BJ25" s="32"/>
      <c r="BK25" s="46" t="e">
        <f>BK30+#REF!</f>
        <v>#REF!</v>
      </c>
      <c r="BL25" s="46" t="e">
        <f>BL30+#REF!</f>
        <v>#REF!</v>
      </c>
      <c r="BM25" s="46" t="e">
        <f>BM30+#REF!</f>
        <v>#REF!</v>
      </c>
      <c r="BN25" s="46" t="e">
        <f>BN30+#REF!</f>
        <v>#REF!</v>
      </c>
      <c r="BO25" s="46"/>
    </row>
    <row r="26" spans="1:67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3"/>
        <v>0</v>
      </c>
      <c r="E26" s="76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8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6">
        <f>BL26+BM26+BN26+BO26</f>
        <v>0</v>
      </c>
      <c r="BL26" s="35">
        <v>0</v>
      </c>
      <c r="BM26" s="46">
        <v>0</v>
      </c>
      <c r="BN26" s="46">
        <v>0</v>
      </c>
      <c r="BO26" s="46">
        <v>0</v>
      </c>
    </row>
    <row r="27" spans="1:67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3"/>
        <v>0</v>
      </c>
      <c r="E27" s="76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8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6">
        <v>0</v>
      </c>
      <c r="BL27" s="35">
        <v>0</v>
      </c>
      <c r="BM27" s="46">
        <v>0</v>
      </c>
      <c r="BN27" s="46">
        <v>0</v>
      </c>
      <c r="BO27" s="46">
        <v>0</v>
      </c>
    </row>
    <row r="28" spans="1:67" s="5" customFormat="1" ht="103.5" customHeight="1" x14ac:dyDescent="0.25">
      <c r="A28" s="33" t="s">
        <v>37</v>
      </c>
      <c r="B28" s="49" t="s">
        <v>30</v>
      </c>
      <c r="C28" s="50" t="s">
        <v>6</v>
      </c>
      <c r="D28" s="48">
        <f>AQ28+AV28+BA28+BF28+BK28</f>
        <v>600</v>
      </c>
      <c r="E28" s="76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8"/>
      <c r="AG28" s="48"/>
      <c r="AH28" s="35"/>
      <c r="AI28" s="48"/>
      <c r="AJ28" s="48"/>
      <c r="AK28" s="48"/>
      <c r="AL28" s="48"/>
      <c r="AM28" s="48"/>
      <c r="AN28" s="48"/>
      <c r="AO28" s="48"/>
      <c r="AP28" s="48"/>
      <c r="AQ28" s="48">
        <v>0</v>
      </c>
      <c r="AR28" s="35">
        <v>0</v>
      </c>
      <c r="AS28" s="48">
        <v>0</v>
      </c>
      <c r="AT28" s="48">
        <v>0</v>
      </c>
      <c r="AU28" s="48">
        <v>0</v>
      </c>
      <c r="AV28" s="48">
        <v>0</v>
      </c>
      <c r="AW28" s="35">
        <v>0</v>
      </c>
      <c r="AX28" s="48">
        <v>0</v>
      </c>
      <c r="AY28" s="48">
        <v>0</v>
      </c>
      <c r="AZ28" s="48">
        <v>0</v>
      </c>
      <c r="BA28" s="48">
        <v>0</v>
      </c>
      <c r="BB28" s="35">
        <v>0</v>
      </c>
      <c r="BC28" s="48">
        <v>0</v>
      </c>
      <c r="BD28" s="48">
        <v>0</v>
      </c>
      <c r="BE28" s="48">
        <v>0</v>
      </c>
      <c r="BF28" s="48">
        <v>0</v>
      </c>
      <c r="BG28" s="35">
        <v>0</v>
      </c>
      <c r="BH28" s="48">
        <v>0</v>
      </c>
      <c r="BI28" s="48">
        <v>0</v>
      </c>
      <c r="BJ28" s="48">
        <v>0</v>
      </c>
      <c r="BK28" s="48">
        <f>BL28+BM28+BN28+BO28</f>
        <v>600</v>
      </c>
      <c r="BL28" s="35">
        <v>0</v>
      </c>
      <c r="BM28" s="48">
        <v>0</v>
      </c>
      <c r="BN28" s="48">
        <v>600</v>
      </c>
      <c r="BO28" s="48">
        <v>0</v>
      </c>
    </row>
    <row r="29" spans="1:67" s="5" customFormat="1" ht="103.5" customHeight="1" x14ac:dyDescent="0.25">
      <c r="A29" s="33" t="s">
        <v>39</v>
      </c>
      <c r="B29" s="51" t="s">
        <v>30</v>
      </c>
      <c r="C29" s="53" t="s">
        <v>6</v>
      </c>
      <c r="D29" s="52">
        <f>AQ29+AV29+BA29+BF29+BK29</f>
        <v>788.4</v>
      </c>
      <c r="E29" s="76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8"/>
      <c r="AG29" s="52"/>
      <c r="AH29" s="35"/>
      <c r="AI29" s="52"/>
      <c r="AJ29" s="52"/>
      <c r="AK29" s="52"/>
      <c r="AL29" s="52"/>
      <c r="AM29" s="52"/>
      <c r="AN29" s="52"/>
      <c r="AO29" s="52"/>
      <c r="AP29" s="52"/>
      <c r="AQ29" s="52">
        <v>0</v>
      </c>
      <c r="AR29" s="35">
        <v>0</v>
      </c>
      <c r="AS29" s="52">
        <v>0</v>
      </c>
      <c r="AT29" s="52"/>
      <c r="AU29" s="52"/>
      <c r="AV29" s="52">
        <v>0</v>
      </c>
      <c r="AW29" s="35">
        <v>0</v>
      </c>
      <c r="AX29" s="52">
        <v>0</v>
      </c>
      <c r="AY29" s="52"/>
      <c r="AZ29" s="52"/>
      <c r="BA29" s="52">
        <f>BB29+BC29+BD29+BE29</f>
        <v>788.4</v>
      </c>
      <c r="BB29" s="35">
        <v>788.4</v>
      </c>
      <c r="BC29" s="52">
        <v>0</v>
      </c>
      <c r="BD29" s="52"/>
      <c r="BE29" s="52"/>
      <c r="BF29" s="52">
        <f>BG29+BH29+BI29+BJ29</f>
        <v>0</v>
      </c>
      <c r="BG29" s="35">
        <v>0</v>
      </c>
      <c r="BH29" s="52">
        <v>0</v>
      </c>
      <c r="BI29" s="52"/>
      <c r="BJ29" s="52"/>
      <c r="BK29" s="52">
        <f>BL29+BM29+BN29+BO29</f>
        <v>0</v>
      </c>
      <c r="BL29" s="35">
        <v>0</v>
      </c>
      <c r="BM29" s="52">
        <v>0</v>
      </c>
      <c r="BN29" s="52">
        <v>0</v>
      </c>
      <c r="BO29" s="52"/>
    </row>
    <row r="30" spans="1:67" s="5" customFormat="1" ht="92.25" customHeight="1" x14ac:dyDescent="0.25">
      <c r="A30" s="33" t="s">
        <v>27</v>
      </c>
      <c r="B30" s="19" t="s">
        <v>30</v>
      </c>
      <c r="C30" s="34" t="s">
        <v>6</v>
      </c>
      <c r="D30" s="32">
        <f t="shared" si="3"/>
        <v>117555</v>
      </c>
      <c r="E30" s="76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8"/>
      <c r="AG30" s="32">
        <f>AH30+AI30+AJ30+AK30</f>
        <v>20470.900000000001</v>
      </c>
      <c r="AH30" s="35">
        <v>0</v>
      </c>
      <c r="AI30" s="32">
        <v>20470.900000000001</v>
      </c>
      <c r="AJ30" s="32">
        <v>0</v>
      </c>
      <c r="AK30" s="32">
        <v>0</v>
      </c>
      <c r="AL30" s="32">
        <f>AM30+AN30+AO30+AP30</f>
        <v>19465.8</v>
      </c>
      <c r="AM30" s="32">
        <v>0</v>
      </c>
      <c r="AN30" s="32">
        <v>19465.8</v>
      </c>
      <c r="AO30" s="32">
        <v>0</v>
      </c>
      <c r="AP30" s="32">
        <v>0</v>
      </c>
      <c r="AQ30" s="32">
        <f>AR30+AS30+AT30+AU30</f>
        <v>21604.3</v>
      </c>
      <c r="AR30" s="35">
        <v>0</v>
      </c>
      <c r="AS30" s="32">
        <v>21604.3</v>
      </c>
      <c r="AT30" s="32">
        <v>0</v>
      </c>
      <c r="AU30" s="32">
        <v>0</v>
      </c>
      <c r="AV30" s="32">
        <f>AW30+AX30+AY30+AZ30</f>
        <v>23205.4</v>
      </c>
      <c r="AW30" s="35">
        <v>0</v>
      </c>
      <c r="AX30" s="32">
        <v>23205.4</v>
      </c>
      <c r="AY30" s="32">
        <v>0</v>
      </c>
      <c r="AZ30" s="32">
        <v>0</v>
      </c>
      <c r="BA30" s="32">
        <f>BB30+BC30+BD30+BE30</f>
        <v>24458.3</v>
      </c>
      <c r="BB30" s="35">
        <v>0</v>
      </c>
      <c r="BC30" s="32">
        <v>24458.3</v>
      </c>
      <c r="BD30" s="32">
        <v>0</v>
      </c>
      <c r="BE30" s="32">
        <v>0</v>
      </c>
      <c r="BF30" s="32">
        <f>BG30+BH30+BI30+BJ30</f>
        <v>24141.5</v>
      </c>
      <c r="BG30" s="35">
        <v>0</v>
      </c>
      <c r="BH30" s="32">
        <v>24141.5</v>
      </c>
      <c r="BI30" s="32">
        <v>0</v>
      </c>
      <c r="BJ30" s="32">
        <v>0</v>
      </c>
      <c r="BK30" s="46">
        <f>BL30+BM30+BN30+BO30</f>
        <v>24145.5</v>
      </c>
      <c r="BL30" s="35">
        <v>0</v>
      </c>
      <c r="BM30" s="46">
        <v>24145.5</v>
      </c>
      <c r="BN30" s="46">
        <v>0</v>
      </c>
      <c r="BO30" s="46">
        <v>0</v>
      </c>
    </row>
    <row r="31" spans="1:67" s="5" customFormat="1" ht="150" hidden="1" customHeight="1" x14ac:dyDescent="0.25">
      <c r="A31" s="36" t="s">
        <v>31</v>
      </c>
      <c r="B31" s="37" t="s">
        <v>30</v>
      </c>
      <c r="C31" s="37" t="s">
        <v>30</v>
      </c>
      <c r="D31" s="38">
        <f t="shared" si="3"/>
        <v>0</v>
      </c>
      <c r="E31" s="76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8"/>
      <c r="AG31" s="38">
        <f>AH31+AI31+AJ31+AK31</f>
        <v>0</v>
      </c>
      <c r="AH31" s="39">
        <v>0</v>
      </c>
      <c r="AI31" s="38">
        <v>0</v>
      </c>
      <c r="AJ31" s="38">
        <v>0</v>
      </c>
      <c r="AK31" s="38">
        <v>0</v>
      </c>
      <c r="AL31" s="38">
        <f>AM31+AN31+AO31+AP31</f>
        <v>889</v>
      </c>
      <c r="AM31" s="38">
        <v>0</v>
      </c>
      <c r="AN31" s="38">
        <v>889</v>
      </c>
      <c r="AO31" s="38">
        <v>0</v>
      </c>
      <c r="AP31" s="38">
        <v>0</v>
      </c>
      <c r="AQ31" s="38">
        <v>0</v>
      </c>
      <c r="AR31" s="39">
        <v>0</v>
      </c>
      <c r="AS31" s="38">
        <v>0</v>
      </c>
      <c r="AT31" s="38">
        <v>0</v>
      </c>
      <c r="AU31" s="38">
        <v>0</v>
      </c>
      <c r="AV31" s="38">
        <v>0</v>
      </c>
      <c r="AW31" s="39">
        <v>0</v>
      </c>
      <c r="AX31" s="38">
        <v>0</v>
      </c>
      <c r="AY31" s="38">
        <v>0</v>
      </c>
      <c r="AZ31" s="38">
        <v>0</v>
      </c>
      <c r="BA31" s="38">
        <v>0</v>
      </c>
      <c r="BB31" s="39">
        <v>0</v>
      </c>
      <c r="BC31" s="38">
        <v>0</v>
      </c>
      <c r="BD31" s="38">
        <v>0</v>
      </c>
      <c r="BE31" s="38">
        <v>0</v>
      </c>
      <c r="BF31" s="38">
        <v>0</v>
      </c>
      <c r="BG31" s="39">
        <v>0</v>
      </c>
      <c r="BH31" s="38">
        <v>0</v>
      </c>
      <c r="BI31" s="38">
        <v>0</v>
      </c>
      <c r="BJ31" s="38">
        <v>0</v>
      </c>
      <c r="BK31" s="38">
        <v>0</v>
      </c>
      <c r="BL31" s="39">
        <v>0</v>
      </c>
      <c r="BM31" s="38">
        <v>0</v>
      </c>
      <c r="BN31" s="38">
        <v>0</v>
      </c>
      <c r="BO31" s="38">
        <v>0</v>
      </c>
    </row>
    <row r="32" spans="1:67" s="5" customFormat="1" ht="141" customHeight="1" x14ac:dyDescent="0.25">
      <c r="A32" s="33" t="s">
        <v>35</v>
      </c>
      <c r="B32" s="19" t="s">
        <v>30</v>
      </c>
      <c r="C32" s="34" t="s">
        <v>6</v>
      </c>
      <c r="D32" s="32">
        <f>AQ32+AV32+BA32+BF32+BK32</f>
        <v>985.90000000000009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32"/>
      <c r="AH32" s="35"/>
      <c r="AI32" s="32"/>
      <c r="AJ32" s="32"/>
      <c r="AK32" s="32"/>
      <c r="AL32" s="32"/>
      <c r="AM32" s="32"/>
      <c r="AN32" s="32"/>
      <c r="AO32" s="32"/>
      <c r="AP32" s="32"/>
      <c r="AQ32" s="32">
        <v>0</v>
      </c>
      <c r="AR32" s="35">
        <v>0</v>
      </c>
      <c r="AS32" s="32">
        <v>0</v>
      </c>
      <c r="AT32" s="32">
        <v>0</v>
      </c>
      <c r="AU32" s="32">
        <v>0</v>
      </c>
      <c r="AV32" s="32">
        <f>AW32+AX32+AY32+AZ32</f>
        <v>190.3</v>
      </c>
      <c r="AW32" s="35">
        <v>0</v>
      </c>
      <c r="AX32" s="32">
        <v>190.3</v>
      </c>
      <c r="AY32" s="32">
        <v>0</v>
      </c>
      <c r="AZ32" s="32">
        <v>0</v>
      </c>
      <c r="BA32" s="32">
        <f>BC32</f>
        <v>795.6</v>
      </c>
      <c r="BB32" s="35">
        <v>0</v>
      </c>
      <c r="BC32" s="32">
        <v>795.6</v>
      </c>
      <c r="BD32" s="32">
        <v>0</v>
      </c>
      <c r="BE32" s="32">
        <v>0</v>
      </c>
      <c r="BF32" s="32">
        <v>0</v>
      </c>
      <c r="BG32" s="35">
        <v>0</v>
      </c>
      <c r="BH32" s="32">
        <v>0</v>
      </c>
      <c r="BI32" s="32">
        <v>0</v>
      </c>
      <c r="BJ32" s="32">
        <v>0</v>
      </c>
      <c r="BK32" s="46">
        <v>0</v>
      </c>
      <c r="BL32" s="35">
        <v>0</v>
      </c>
      <c r="BM32" s="46">
        <v>0</v>
      </c>
      <c r="BN32" s="46">
        <v>0</v>
      </c>
      <c r="BO32" s="46">
        <v>0</v>
      </c>
    </row>
    <row r="33" spans="25:54" ht="21.75" customHeight="1" x14ac:dyDescent="0.25">
      <c r="Y33" s="6"/>
      <c r="AQ33" s="40"/>
      <c r="AR33" s="41"/>
      <c r="AS33" s="40"/>
      <c r="AT33" s="40"/>
      <c r="AU33" s="40"/>
      <c r="AV33" s="40"/>
      <c r="AW33" s="41"/>
      <c r="AX33" s="40"/>
      <c r="AY33" s="40"/>
      <c r="AZ33" s="40"/>
      <c r="BA33" s="40"/>
      <c r="BB33" s="41"/>
    </row>
  </sheetData>
  <mergeCells count="69">
    <mergeCell ref="BK1:BO3"/>
    <mergeCell ref="BK13:BO13"/>
    <mergeCell ref="BK18:BK19"/>
    <mergeCell ref="BL18:BL19"/>
    <mergeCell ref="BM18:BM19"/>
    <mergeCell ref="BN18:BN19"/>
    <mergeCell ref="BO18:BO19"/>
    <mergeCell ref="BE4:BO4"/>
    <mergeCell ref="BE5:BO7"/>
    <mergeCell ref="D12:BO12"/>
    <mergeCell ref="D18:D19"/>
    <mergeCell ref="BE18:BE19"/>
    <mergeCell ref="AP18:AP19"/>
    <mergeCell ref="AQ18:AQ19"/>
    <mergeCell ref="AR18:AR19"/>
    <mergeCell ref="AS18:AS19"/>
    <mergeCell ref="A23:A25"/>
    <mergeCell ref="B23:B25"/>
    <mergeCell ref="D24:D25"/>
    <mergeCell ref="C24:C25"/>
    <mergeCell ref="AL18:AL19"/>
    <mergeCell ref="E14:AF31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A12:A14"/>
    <mergeCell ref="B12:B14"/>
    <mergeCell ref="C12:C14"/>
    <mergeCell ref="AX18:AX19"/>
    <mergeCell ref="AN18:AN19"/>
    <mergeCell ref="AT18:AT19"/>
    <mergeCell ref="AU18:AU19"/>
    <mergeCell ref="AO18:AO19"/>
    <mergeCell ref="AM18:AM19"/>
    <mergeCell ref="BA13:BE13"/>
    <mergeCell ref="D13:D14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AV18:AV19"/>
    <mergeCell ref="AW18:AW19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7" fitToHeight="0" orientation="landscape" r:id="rId1"/>
  <colBreaks count="1" manualBreakCount="1">
    <brk id="44" min="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2024-08-08T12:41:37Z</dcterms:modified>
</cp:coreProperties>
</file>