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19440" windowHeight="12150"/>
  </bookViews>
  <sheets>
    <sheet name="АПК" sheetId="1" r:id="rId1"/>
  </sheets>
  <definedNames>
    <definedName name="_xlnm.Print_Area" localSheetId="0">АПК!$A$2:$AJ$51</definedName>
  </definedNames>
  <calcPr calcId="144525"/>
</workbook>
</file>

<file path=xl/calcChain.xml><?xml version="1.0" encoding="utf-8"?>
<calcChain xmlns="http://schemas.openxmlformats.org/spreadsheetml/2006/main">
  <c r="X23" i="1" l="1"/>
  <c r="W23" i="1"/>
  <c r="V23" i="1"/>
  <c r="U23" i="1"/>
  <c r="S23" i="1"/>
  <c r="R23" i="1"/>
  <c r="Q23" i="1"/>
  <c r="P23" i="1"/>
  <c r="L23" i="1"/>
  <c r="M23" i="1"/>
  <c r="N23" i="1"/>
  <c r="K23" i="1"/>
  <c r="X33" i="1" l="1"/>
  <c r="W33" i="1"/>
  <c r="V33" i="1"/>
  <c r="U33" i="1"/>
  <c r="S33" i="1"/>
  <c r="R33" i="1"/>
  <c r="Q33" i="1"/>
  <c r="P33" i="1"/>
  <c r="L33" i="1"/>
  <c r="M33" i="1"/>
  <c r="N33" i="1"/>
  <c r="K33" i="1"/>
  <c r="J33" i="1" s="1"/>
  <c r="T35" i="1"/>
  <c r="O35" i="1"/>
  <c r="J35" i="1"/>
  <c r="I35" i="1"/>
  <c r="O33" i="1" l="1"/>
  <c r="I19" i="1" l="1"/>
  <c r="K17" i="1" l="1"/>
  <c r="K26" i="1" s="1"/>
  <c r="L17" i="1"/>
  <c r="L26" i="1" s="1"/>
  <c r="M17" i="1"/>
  <c r="M26" i="1" s="1"/>
  <c r="N17" i="1"/>
  <c r="N26" i="1" s="1"/>
  <c r="P17" i="1"/>
  <c r="P26" i="1" s="1"/>
  <c r="Q17" i="1"/>
  <c r="Q26" i="1" s="1"/>
  <c r="R17" i="1"/>
  <c r="S17" i="1"/>
  <c r="S26" i="1" s="1"/>
  <c r="U17" i="1"/>
  <c r="U26" i="1" s="1"/>
  <c r="V17" i="1"/>
  <c r="V26" i="1" s="1"/>
  <c r="W17" i="1"/>
  <c r="W26" i="1" s="1"/>
  <c r="X17" i="1"/>
  <c r="X26" i="1" s="1"/>
  <c r="T36" i="1"/>
  <c r="T34" i="1"/>
  <c r="T33" i="1"/>
  <c r="T31" i="1"/>
  <c r="T30" i="1"/>
  <c r="T29" i="1"/>
  <c r="T24" i="1"/>
  <c r="T23" i="1"/>
  <c r="T21" i="1"/>
  <c r="T18" i="1"/>
  <c r="T19" i="1"/>
  <c r="O36" i="1"/>
  <c r="O34" i="1"/>
  <c r="O31" i="1"/>
  <c r="O30" i="1"/>
  <c r="O29" i="1"/>
  <c r="O24" i="1"/>
  <c r="O23" i="1" s="1"/>
  <c r="O21" i="1"/>
  <c r="O18" i="1"/>
  <c r="O19" i="1"/>
  <c r="J36" i="1"/>
  <c r="J34" i="1"/>
  <c r="J31" i="1"/>
  <c r="J30" i="1"/>
  <c r="J29" i="1"/>
  <c r="J24" i="1"/>
  <c r="J23" i="1" s="1"/>
  <c r="J21" i="1"/>
  <c r="J19" i="1"/>
  <c r="J18" i="1"/>
  <c r="T26" i="1" l="1"/>
  <c r="O17" i="1"/>
  <c r="R26" i="1"/>
  <c r="O26" i="1" s="1"/>
  <c r="J26" i="1"/>
  <c r="J17" i="1"/>
  <c r="T17" i="1"/>
  <c r="I24" i="1" l="1"/>
  <c r="I23" i="1" s="1"/>
  <c r="I34" i="1" l="1"/>
  <c r="X38" i="1" l="1"/>
  <c r="W38" i="1"/>
  <c r="V38" i="1"/>
  <c r="U38" i="1"/>
  <c r="T38" i="1" s="1"/>
  <c r="S38" i="1"/>
  <c r="R38" i="1"/>
  <c r="R39" i="1" s="1"/>
  <c r="Q38" i="1"/>
  <c r="P38" i="1"/>
  <c r="O38" i="1" s="1"/>
  <c r="N38" i="1"/>
  <c r="M38" i="1"/>
  <c r="L38" i="1"/>
  <c r="L39" i="1" s="1"/>
  <c r="K38" i="1"/>
  <c r="X39" i="1"/>
  <c r="W39" i="1"/>
  <c r="V39" i="1"/>
  <c r="S39" i="1"/>
  <c r="Q39" i="1"/>
  <c r="N39" i="1"/>
  <c r="I26" i="1"/>
  <c r="J38" i="1" l="1"/>
  <c r="I38" i="1" s="1"/>
  <c r="K39" i="1"/>
  <c r="P39" i="1"/>
  <c r="O39" i="1" s="1"/>
  <c r="U39" i="1"/>
  <c r="T39" i="1" s="1"/>
  <c r="M39" i="1"/>
  <c r="J39" i="1" l="1"/>
  <c r="I39" i="1" s="1"/>
  <c r="I21" i="1"/>
  <c r="I18" i="1" l="1"/>
  <c r="I33" i="1" l="1"/>
  <c r="I29" i="1"/>
  <c r="I17" i="1"/>
</calcChain>
</file>

<file path=xl/sharedStrings.xml><?xml version="1.0" encoding="utf-8"?>
<sst xmlns="http://schemas.openxmlformats.org/spreadsheetml/2006/main" count="165" uniqueCount="72">
  <si>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</si>
  <si>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</si>
  <si>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</si>
  <si>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</si>
  <si>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</si>
  <si>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</si>
  <si>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</si>
  <si>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Х</t>
  </si>
  <si>
    <t>31.12.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</si>
  <si>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</si>
  <si>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</si>
  <si>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Ответственный руководитель, (Ф.И.О.,   должность)</t>
  </si>
  <si>
    <t xml:space="preserve">Ответственное структурное подразделение 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</si>
  <si>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</si>
  <si>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</si>
  <si>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</si>
  <si>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</si>
  <si>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2016 год</t>
  </si>
  <si>
    <t>2015 год</t>
  </si>
  <si>
    <t>2017 год</t>
  </si>
  <si>
    <t>План мероприятий по реализации муниципальной программы "Развитие агропромышленного и рыбохозяйственного комплексов  МО МР "Печора"</t>
  </si>
  <si>
    <t>Задача 1  "Увеличение объемов производства продукции животноводства, молочной продукции, картофеля, овощей и создание условий для развития рыбоводства</t>
  </si>
  <si>
    <t>Основное мероприятие   1.1.2.                                    Поддержка малых форм хозяйствования</t>
  </si>
  <si>
    <t>Подпрограмма 2 "Устойчивое развитие сельских территорий муниципального района "Печора"</t>
  </si>
  <si>
    <t>Основное мероприятие 2.1.1 Строительство объектов социальной сферы в сельской местности</t>
  </si>
  <si>
    <t>V</t>
  </si>
  <si>
    <t>Мероприятие 1.1.2.1.                                Проведение ярмарок выходного дня</t>
  </si>
  <si>
    <t>Организация культурно-досуговой деятельности населения д. Конецбор</t>
  </si>
  <si>
    <t>1.</t>
  </si>
  <si>
    <t>2.</t>
  </si>
  <si>
    <t>3.</t>
  </si>
  <si>
    <t>4.</t>
  </si>
  <si>
    <t>4.1.</t>
  </si>
  <si>
    <t>4.2.</t>
  </si>
  <si>
    <t>Мероприятие 2.1.1.2.                             Строительство социально-культурного центра с универсальным залом на 50 мест (д. Конецбор)</t>
  </si>
  <si>
    <t>Мероприятие 2.1.2.1.                             Разработка проектно-сметной документации и проведение государственной экспертизы для строительства водопроводных сетей в п. Озерный МО СП "Озерный"</t>
  </si>
  <si>
    <t>Предоставление качественных коммунальных услуг населению п. Озерный</t>
  </si>
  <si>
    <t>Основное мероприятие   1.1.3.  Возмещение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</si>
  <si>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>5.</t>
  </si>
  <si>
    <t>5.2.</t>
  </si>
  <si>
    <t>5.1.</t>
  </si>
  <si>
    <t>Основное мероприятие   1.1.4. Реализация малых проектов в сфере сельского хозяйства</t>
  </si>
  <si>
    <t>1.1.</t>
  </si>
  <si>
    <t>3.1.</t>
  </si>
  <si>
    <t>Итого по подпрограмме 1</t>
  </si>
  <si>
    <t>Итого по подпрограмме 2</t>
  </si>
  <si>
    <t>Итого по муниципальной программе</t>
  </si>
  <si>
    <t>Увеличение объемов производства продукции животноводства, овощей, картофеля</t>
  </si>
  <si>
    <r>
      <rPr>
        <i/>
        <sz val="14"/>
        <color theme="1"/>
        <rFont val="Times New Roman"/>
        <family val="1"/>
        <charset val="204"/>
      </rPr>
      <t xml:space="preserve">Контрольное событие                       </t>
    </r>
    <r>
      <rPr>
        <sz val="14"/>
        <color theme="1"/>
        <rFont val="Times New Roman"/>
        <family val="1"/>
        <charset val="204"/>
      </rPr>
      <t xml:space="preserve">Проведение 15 ярмарок                                       </t>
    </r>
  </si>
  <si>
    <r>
      <rPr>
        <i/>
        <sz val="14"/>
        <color theme="1"/>
        <rFont val="Times New Roman"/>
        <family val="1"/>
        <charset val="204"/>
      </rPr>
      <t>Контрольное событие</t>
    </r>
    <r>
      <rPr>
        <sz val="14"/>
        <color theme="1"/>
        <rFont val="Times New Roman"/>
        <family val="1"/>
        <charset val="204"/>
      </rPr>
      <t xml:space="preserve">                              Количество производителей сельхозпродукции, обратившихся за возмещением части затрат   по доставке продукции в пункты ее реализации</t>
    </r>
  </si>
  <si>
    <r>
      <t xml:space="preserve">Мероприятие 1.1.4.1. </t>
    </r>
    <r>
      <rPr>
        <i/>
        <sz val="14"/>
        <color theme="1"/>
        <rFont val="Times New Roman"/>
        <family val="1"/>
        <charset val="204"/>
      </rPr>
      <t xml:space="preserve">                       </t>
    </r>
    <r>
      <rPr>
        <sz val="14"/>
        <color theme="1"/>
        <rFont val="Times New Roman"/>
        <family val="1"/>
        <charset val="204"/>
      </rPr>
      <t xml:space="preserve"> Субсидирование на приобретение технологического оборудования для оснащения убойной площадки </t>
    </r>
  </si>
  <si>
    <r>
      <rPr>
        <i/>
        <sz val="14"/>
        <color theme="1"/>
        <rFont val="Times New Roman"/>
        <family val="1"/>
        <charset val="204"/>
      </rPr>
      <t xml:space="preserve">Контрольное событие  </t>
    </r>
    <r>
      <rPr>
        <sz val="14"/>
        <color theme="1"/>
        <rFont val="Times New Roman"/>
        <family val="1"/>
        <charset val="204"/>
      </rPr>
      <t xml:space="preserve">                                         Приобретение технологического оборудования для оснащения убойной площадки </t>
    </r>
  </si>
  <si>
    <r>
      <rPr>
        <i/>
        <sz val="14"/>
        <color theme="1"/>
        <rFont val="Times New Roman"/>
        <family val="1"/>
        <charset val="204"/>
      </rPr>
      <t xml:space="preserve">Контрольное событие   </t>
    </r>
    <r>
      <rPr>
        <sz val="14"/>
        <color theme="1"/>
        <rFont val="Times New Roman"/>
        <family val="1"/>
        <charset val="204"/>
      </rPr>
      <t xml:space="preserve">                            Количество построенных объектов социальной сферы</t>
    </r>
  </si>
  <si>
    <r>
      <rPr>
        <i/>
        <sz val="14"/>
        <color theme="1"/>
        <rFont val="Times New Roman"/>
        <family val="1"/>
        <charset val="204"/>
      </rPr>
      <t xml:space="preserve">Контрольное событие   </t>
    </r>
    <r>
      <rPr>
        <sz val="14"/>
        <color theme="1"/>
        <rFont val="Times New Roman"/>
        <family val="1"/>
        <charset val="204"/>
      </rPr>
      <t xml:space="preserve">                            Количество построенных объектов коммунальной инфраструктуры</t>
    </r>
  </si>
  <si>
    <t>Задача 1 "Повышение уровня комплексного обустройства населенных пунктов, расположенных в сельской местности объектами социальной инфраструктуры"</t>
  </si>
  <si>
    <t>Приложение к постановлению администрации  МР "Печора"                                                                         от 24 февраля 2015г. № 184</t>
  </si>
  <si>
    <t>1.2.</t>
  </si>
  <si>
    <t>Михалева О.Г. - заведующий отделом экономики и инвестиций администрации МР  "Печора"</t>
  </si>
  <si>
    <t>Отдел экономики и инвестиций  администрация МР  "Печора"</t>
  </si>
  <si>
    <t>Рочева Г.А. -директор  МКУ "Управление капитального строительства"</t>
  </si>
  <si>
    <t>МКУ "Управление капитального строительства"</t>
  </si>
  <si>
    <t>Сектор потребительского рынка и развития предпринимательства  администрация МР  "Печора"</t>
  </si>
  <si>
    <t>Итого</t>
  </si>
  <si>
    <t>Подпрограмма 1 "Развитие сельского хозяйства и рыбоводства на территории муниципального района "Печора"</t>
  </si>
  <si>
    <t>5.3.</t>
  </si>
  <si>
    <t>Мероприятие 2.1.2.3.                              Строительства водопроводных сетей в п. Озерный МО СП "Озерный" МО СП "Озерный"</t>
  </si>
  <si>
    <t>Мероприятие 2.1.2.2.
Выполнение работ по планировке и межеванию территории</t>
  </si>
  <si>
    <t>Основное мероприятие 2.1.2.              Строительство объектов инженерной инфраструктуры</t>
  </si>
  <si>
    <t>Глазкова О.Н.- заведующий сектором потребительского рынка и развития предпринимательства администрации МР  "Печора"</t>
  </si>
  <si>
    <t>Мероприятие 1.1.2.2.                                     Приобретение призов на викторину итоговой сельскохозяйственной ярмарки</t>
  </si>
  <si>
    <t>Мероприятие 2.1.1.1.                              Разработка проектно-сметной документации для строительства социально-культурного центра с универсальным залом на 100 мест (д. Бызовая)</t>
  </si>
  <si>
    <t>Приложение к постановлению администрации  МР "Печора" 
 от "02_"  ноября 2015г. № 1279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</si>
</sst>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;@"/>
    <numFmt numFmtId="165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sz val="14"/>
      <color rgb="FF000000"/>
      <name val="Calibri"/>
      <family val="2"/>
      <charset val="204"/>
      <scheme val="minor"/>
    </font>
    <font>
      <b/>
      <sz val="14"/>
      <color rgb="FF000000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93">
    <xf numFmtId="0" fontId="0" fillId="0" borderId="0" xfId="0"/>
    <xf numFmtId="0" fontId="1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center" vertical="top"/>
    </xf>
    <xf numFmtId="0" fontId="6" fillId="0" borderId="0" xfId="0" applyFont="1" applyFill="1" applyAlignment="1">
      <alignment horizontal="left" vertical="top"/>
    </xf>
    <xf numFmtId="0" fontId="5" fillId="0" borderId="5" xfId="0" applyFont="1" applyFill="1" applyBorder="1" applyAlignment="1">
      <alignment horizontal="center" vertical="top"/>
    </xf>
    <xf numFmtId="0" fontId="8" fillId="0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vertical="top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14" fontId="5" fillId="0" borderId="5" xfId="0" applyNumberFormat="1" applyFont="1" applyFill="1" applyBorder="1" applyAlignment="1">
      <alignment horizontal="left" vertical="top"/>
    </xf>
    <xf numFmtId="49" fontId="11" fillId="2" borderId="5" xfId="0" applyNumberFormat="1" applyFont="1" applyFill="1" applyBorder="1" applyAlignment="1">
      <alignment horizontal="left" vertical="top"/>
    </xf>
    <xf numFmtId="0" fontId="8" fillId="0" borderId="5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left" vertical="top"/>
    </xf>
    <xf numFmtId="0" fontId="5" fillId="0" borderId="13" xfId="0" applyFont="1" applyFill="1" applyBorder="1" applyAlignment="1">
      <alignment horizontal="left" vertical="top"/>
    </xf>
    <xf numFmtId="0" fontId="5" fillId="0" borderId="13" xfId="0" applyFont="1" applyFill="1" applyBorder="1" applyAlignment="1">
      <alignment horizontal="center" vertical="top"/>
    </xf>
    <xf numFmtId="0" fontId="5" fillId="0" borderId="11" xfId="0" applyFont="1" applyFill="1" applyBorder="1" applyAlignment="1">
      <alignment horizontal="left" vertical="top"/>
    </xf>
    <xf numFmtId="164" fontId="5" fillId="0" borderId="5" xfId="0" applyNumberFormat="1" applyFont="1" applyFill="1" applyBorder="1" applyAlignment="1">
      <alignment horizontal="center" vertical="top"/>
    </xf>
    <xf numFmtId="0" fontId="9" fillId="0" borderId="7" xfId="0" applyFont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vertical="top"/>
    </xf>
    <xf numFmtId="14" fontId="8" fillId="0" borderId="5" xfId="0" applyNumberFormat="1" applyFont="1" applyFill="1" applyBorder="1" applyAlignment="1">
      <alignment horizontal="left" vertical="top"/>
    </xf>
    <xf numFmtId="49" fontId="12" fillId="2" borderId="5" xfId="0" applyNumberFormat="1" applyFont="1" applyFill="1" applyBorder="1" applyAlignment="1">
      <alignment horizontal="left" vertical="top"/>
    </xf>
    <xf numFmtId="14" fontId="5" fillId="0" borderId="5" xfId="0" applyNumberFormat="1" applyFont="1" applyFill="1" applyBorder="1" applyAlignment="1">
      <alignment horizontal="center" vertical="top"/>
    </xf>
    <xf numFmtId="0" fontId="0" fillId="0" borderId="0" xfId="0" applyAlignment="1">
      <alignment vertical="top" wrapText="1"/>
    </xf>
    <xf numFmtId="165" fontId="8" fillId="0" borderId="5" xfId="0" applyNumberFormat="1" applyFont="1" applyFill="1" applyBorder="1" applyAlignment="1">
      <alignment horizontal="center" vertical="top"/>
    </xf>
    <xf numFmtId="165" fontId="5" fillId="0" borderId="5" xfId="0" applyNumberFormat="1" applyFont="1" applyFill="1" applyBorder="1" applyAlignment="1">
      <alignment horizontal="center" vertical="top"/>
    </xf>
    <xf numFmtId="165" fontId="5" fillId="0" borderId="5" xfId="0" applyNumberFormat="1" applyFont="1" applyFill="1" applyBorder="1" applyAlignment="1">
      <alignment horizontal="left" vertical="top"/>
    </xf>
    <xf numFmtId="165" fontId="8" fillId="0" borderId="5" xfId="0" applyNumberFormat="1" applyFont="1" applyFill="1" applyBorder="1" applyAlignment="1">
      <alignment horizontal="left" vertical="top"/>
    </xf>
    <xf numFmtId="0" fontId="5" fillId="0" borderId="5" xfId="0" applyFont="1" applyFill="1" applyBorder="1" applyAlignment="1">
      <alignment horizontal="left" vertical="top"/>
    </xf>
    <xf numFmtId="0" fontId="2" fillId="0" borderId="13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2" fillId="0" borderId="13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/>
    </xf>
    <xf numFmtId="0" fontId="5" fillId="0" borderId="7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horizontal="center" vertical="top" wrapText="1"/>
    </xf>
    <xf numFmtId="0" fontId="13" fillId="0" borderId="7" xfId="0" applyFont="1" applyFill="1" applyBorder="1" applyAlignment="1">
      <alignment horizontal="center" vertical="center" textRotation="90" wrapText="1"/>
    </xf>
    <xf numFmtId="0" fontId="5" fillId="0" borderId="5" xfId="0" applyFont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0" fontId="5" fillId="0" borderId="5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8" fillId="0" borderId="10" xfId="0" applyFont="1" applyFill="1" applyBorder="1" applyAlignment="1">
      <alignment horizontal="left" vertical="top"/>
    </xf>
    <xf numFmtId="0" fontId="8" fillId="0" borderId="13" xfId="0" applyFont="1" applyFill="1" applyBorder="1" applyAlignment="1">
      <alignment horizontal="left" vertical="top"/>
    </xf>
    <xf numFmtId="0" fontId="8" fillId="0" borderId="11" xfId="0" applyFont="1" applyFill="1" applyBorder="1" applyAlignment="1">
      <alignment horizontal="left" vertical="top"/>
    </xf>
    <xf numFmtId="14" fontId="7" fillId="0" borderId="5" xfId="0" applyNumberFormat="1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0" fontId="13" fillId="0" borderId="4" xfId="0" applyFont="1" applyFill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3" fillId="0" borderId="0" xfId="0" applyFont="1" applyFill="1" applyAlignment="1">
      <alignment horizontal="right" vertical="top" wrapText="1"/>
    </xf>
    <xf numFmtId="0" fontId="0" fillId="0" borderId="0" xfId="0" applyAlignment="1">
      <alignment vertical="top" wrapText="1"/>
    </xf>
    <xf numFmtId="0" fontId="8" fillId="0" borderId="1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13" fillId="0" borderId="5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top" wrapText="1"/>
    </xf>
    <xf numFmtId="0" fontId="13" fillId="0" borderId="8" xfId="0" applyFont="1" applyFill="1" applyBorder="1" applyAlignment="1">
      <alignment horizontal="center" vertical="top" wrapText="1"/>
    </xf>
    <xf numFmtId="0" fontId="13" fillId="0" borderId="12" xfId="0" applyFont="1" applyFill="1" applyBorder="1" applyAlignment="1">
      <alignment horizontal="center" vertical="top" wrapText="1"/>
    </xf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top" wrapText="1"/>
    </xf>
    <xf numFmtId="0" fontId="13" fillId="0" borderId="13" xfId="0" applyFont="1" applyFill="1" applyBorder="1" applyAlignment="1">
      <alignment horizontal="center" vertical="top" wrapText="1"/>
    </xf>
    <xf numFmtId="0" fontId="13" fillId="0" borderId="11" xfId="0" applyFont="1" applyFill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K45"/>
  <sheetViews>
    <sheetView tabSelected="1" view="pageBreakPreview" topLeftCell="C1" zoomScale="50" zoomScaleSheetLayoutView="50" workbookViewId="0">
      <selection activeCell="Y2" sqref="Y2:AJ4"/>
    </sheetView>
  </sheetViews>
  <sheetFormatPr defaultRowHeight="12.75" x14ac:dyDescent="0.25"/>
  <cols>
    <col min="1" max="1" width="11" style="3" customWidth="1"/>
    <col min="2" max="2" width="46" style="3" customWidth="1"/>
    <col min="3" max="3" width="9.28515625" style="3" bestFit="1" customWidth="1"/>
    <col min="4" max="4" width="25.7109375" style="3" customWidth="1"/>
    <col min="5" max="5" width="26.28515625" style="3" customWidth="1"/>
    <col min="6" max="6" width="27.42578125" style="3" customWidth="1"/>
    <col min="7" max="7" width="14.5703125" style="10" customWidth="1"/>
    <col min="8" max="8" width="14.28515625" style="3" customWidth="1"/>
    <col min="9" max="10" width="11" style="3" customWidth="1"/>
    <col min="11" max="11" width="8.7109375" style="3" customWidth="1"/>
    <col min="12" max="12" width="9.28515625" style="3" customWidth="1"/>
    <col min="13" max="13" width="10.140625" style="3" customWidth="1"/>
    <col min="14" max="14" width="9.28515625" style="3" customWidth="1"/>
    <col min="15" max="15" width="12.5703125" style="3" customWidth="1"/>
    <col min="16" max="16" width="9.28515625" style="3" customWidth="1"/>
    <col min="17" max="17" width="11.140625" style="3" customWidth="1"/>
    <col min="18" max="18" width="10.42578125" style="3" customWidth="1"/>
    <col min="19" max="24" width="9.28515625" style="3" customWidth="1"/>
    <col min="25" max="25" width="4.42578125" style="3" customWidth="1"/>
    <col min="26" max="26" width="5" style="3" customWidth="1"/>
    <col min="27" max="27" width="4.140625" style="3" customWidth="1"/>
    <col min="28" max="28" width="4.5703125" style="3" customWidth="1"/>
    <col min="29" max="30" width="4.28515625" style="3" customWidth="1"/>
    <col min="31" max="31" width="4.7109375" style="3" customWidth="1"/>
    <col min="32" max="32" width="3.5703125" style="3" customWidth="1"/>
    <col min="33" max="33" width="3.140625" style="3" customWidth="1"/>
    <col min="34" max="34" width="3.5703125" style="3" customWidth="1"/>
    <col min="35" max="35" width="3.42578125" style="3" customWidth="1"/>
    <col min="36" max="36" width="4.140625" style="3" customWidth="1"/>
    <col min="37" max="16384" width="9.140625" style="3"/>
  </cols>
  <sheetData>
    <row r="2" spans="1:37" s="1" customFormat="1" ht="15.75" customHeight="1" x14ac:dyDescent="0.25">
      <c r="G2" s="11"/>
      <c r="Y2" s="63" t="s">
        <v>71</v>
      </c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</row>
    <row r="3" spans="1:37" s="1" customFormat="1" ht="15.75" x14ac:dyDescent="0.25">
      <c r="G3" s="11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</row>
    <row r="4" spans="1:37" s="1" customFormat="1" ht="41.25" customHeight="1" x14ac:dyDescent="0.25">
      <c r="G4" s="11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</row>
    <row r="5" spans="1:37" s="1" customFormat="1" ht="23.25" customHeight="1" x14ac:dyDescent="0.25">
      <c r="G5" s="1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</row>
    <row r="6" spans="1:37" s="1" customFormat="1" ht="58.5" customHeight="1" x14ac:dyDescent="0.25">
      <c r="G6" s="11"/>
      <c r="Y6" s="81" t="s">
        <v>55</v>
      </c>
      <c r="Z6" s="81"/>
      <c r="AA6" s="81"/>
      <c r="AB6" s="81"/>
      <c r="AC6" s="81"/>
      <c r="AD6" s="81"/>
      <c r="AE6" s="81"/>
      <c r="AF6" s="81"/>
      <c r="AG6" s="81"/>
      <c r="AH6" s="81"/>
      <c r="AI6" s="81"/>
      <c r="AJ6" s="81"/>
    </row>
    <row r="8" spans="1:37" ht="33" customHeight="1" x14ac:dyDescent="0.25">
      <c r="A8" s="65" t="s">
        <v>20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7"/>
      <c r="AK8" s="2"/>
    </row>
    <row r="9" spans="1:37" s="5" customFormat="1" ht="51" customHeight="1" x14ac:dyDescent="0.25">
      <c r="A9" s="60" t="s">
        <v>0</v>
      </c>
      <c r="B9" s="60" t="s">
        <v>9</v>
      </c>
      <c r="C9" s="60" t="s">
        <v>10</v>
      </c>
      <c r="D9" s="60" t="s">
        <v>11</v>
      </c>
      <c r="E9" s="60" t="s">
        <v>12</v>
      </c>
      <c r="F9" s="60" t="s">
        <v>1</v>
      </c>
      <c r="G9" s="60" t="s">
        <v>2</v>
      </c>
      <c r="H9" s="60" t="s">
        <v>3</v>
      </c>
      <c r="I9" s="68" t="s">
        <v>4</v>
      </c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75" t="s">
        <v>5</v>
      </c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7"/>
      <c r="AK9" s="4"/>
    </row>
    <row r="10" spans="1:37" s="5" customFormat="1" ht="7.5" customHeight="1" x14ac:dyDescent="0.25">
      <c r="A10" s="61"/>
      <c r="B10" s="61"/>
      <c r="C10" s="61"/>
      <c r="D10" s="61"/>
      <c r="E10" s="61"/>
      <c r="F10" s="61"/>
      <c r="G10" s="61"/>
      <c r="H10" s="61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78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80"/>
      <c r="AK10" s="4"/>
    </row>
    <row r="11" spans="1:37" ht="24" customHeight="1" x14ac:dyDescent="0.25">
      <c r="A11" s="61"/>
      <c r="B11" s="61"/>
      <c r="C11" s="61"/>
      <c r="D11" s="61"/>
      <c r="E11" s="61"/>
      <c r="F11" s="61"/>
      <c r="G11" s="61"/>
      <c r="H11" s="61"/>
      <c r="I11" s="57" t="s">
        <v>6</v>
      </c>
      <c r="J11" s="82" t="s">
        <v>18</v>
      </c>
      <c r="K11" s="83"/>
      <c r="L11" s="83"/>
      <c r="M11" s="83"/>
      <c r="N11" s="84"/>
      <c r="O11" s="69" t="s">
        <v>17</v>
      </c>
      <c r="P11" s="88"/>
      <c r="Q11" s="88"/>
      <c r="R11" s="88"/>
      <c r="S11" s="89"/>
      <c r="T11" s="69" t="s">
        <v>19</v>
      </c>
      <c r="U11" s="88"/>
      <c r="V11" s="88"/>
      <c r="W11" s="88"/>
      <c r="X11" s="89"/>
      <c r="Y11" s="82" t="s">
        <v>18</v>
      </c>
      <c r="Z11" s="70"/>
      <c r="AA11" s="70"/>
      <c r="AB11" s="71"/>
      <c r="AC11" s="69" t="s">
        <v>17</v>
      </c>
      <c r="AD11" s="88"/>
      <c r="AE11" s="88"/>
      <c r="AF11" s="89"/>
      <c r="AG11" s="69" t="s">
        <v>19</v>
      </c>
      <c r="AH11" s="70"/>
      <c r="AI11" s="70"/>
      <c r="AJ11" s="71"/>
      <c r="AK11" s="7"/>
    </row>
    <row r="12" spans="1:37" ht="12.75" customHeight="1" x14ac:dyDescent="0.25">
      <c r="A12" s="61"/>
      <c r="B12" s="61"/>
      <c r="C12" s="61"/>
      <c r="D12" s="61"/>
      <c r="E12" s="61"/>
      <c r="F12" s="61"/>
      <c r="G12" s="61"/>
      <c r="H12" s="61"/>
      <c r="I12" s="58"/>
      <c r="J12" s="85"/>
      <c r="K12" s="86"/>
      <c r="L12" s="86"/>
      <c r="M12" s="86"/>
      <c r="N12" s="87"/>
      <c r="O12" s="90"/>
      <c r="P12" s="91"/>
      <c r="Q12" s="91"/>
      <c r="R12" s="91"/>
      <c r="S12" s="92"/>
      <c r="T12" s="90"/>
      <c r="U12" s="91"/>
      <c r="V12" s="91"/>
      <c r="W12" s="91"/>
      <c r="X12" s="92"/>
      <c r="Y12" s="72"/>
      <c r="Z12" s="73"/>
      <c r="AA12" s="73"/>
      <c r="AB12" s="74"/>
      <c r="AC12" s="90"/>
      <c r="AD12" s="91"/>
      <c r="AE12" s="91"/>
      <c r="AF12" s="92"/>
      <c r="AG12" s="72"/>
      <c r="AH12" s="73"/>
      <c r="AI12" s="73"/>
      <c r="AJ12" s="74"/>
      <c r="AK12" s="7"/>
    </row>
    <row r="13" spans="1:37" ht="152.25" customHeight="1" x14ac:dyDescent="0.25">
      <c r="A13" s="62"/>
      <c r="B13" s="62"/>
      <c r="C13" s="62"/>
      <c r="D13" s="62"/>
      <c r="E13" s="62"/>
      <c r="F13" s="62"/>
      <c r="G13" s="62"/>
      <c r="H13" s="62"/>
      <c r="I13" s="59"/>
      <c r="J13" s="41" t="s">
        <v>62</v>
      </c>
      <c r="K13" s="43" t="s">
        <v>13</v>
      </c>
      <c r="L13" s="43" t="s">
        <v>14</v>
      </c>
      <c r="M13" s="43" t="s">
        <v>15</v>
      </c>
      <c r="N13" s="43" t="s">
        <v>16</v>
      </c>
      <c r="O13" s="42" t="s">
        <v>62</v>
      </c>
      <c r="P13" s="43" t="s">
        <v>13</v>
      </c>
      <c r="Q13" s="43" t="s">
        <v>14</v>
      </c>
      <c r="R13" s="43" t="s">
        <v>15</v>
      </c>
      <c r="S13" s="43" t="s">
        <v>16</v>
      </c>
      <c r="T13" s="41" t="s">
        <v>62</v>
      </c>
      <c r="U13" s="43" t="s">
        <v>13</v>
      </c>
      <c r="V13" s="43" t="s">
        <v>14</v>
      </c>
      <c r="W13" s="43" t="s">
        <v>15</v>
      </c>
      <c r="X13" s="43" t="s">
        <v>16</v>
      </c>
      <c r="Y13" s="42">
        <v>1</v>
      </c>
      <c r="Z13" s="42">
        <v>2</v>
      </c>
      <c r="AA13" s="42">
        <v>3</v>
      </c>
      <c r="AB13" s="42">
        <v>4</v>
      </c>
      <c r="AC13" s="42">
        <v>1</v>
      </c>
      <c r="AD13" s="42">
        <v>2</v>
      </c>
      <c r="AE13" s="42">
        <v>3</v>
      </c>
      <c r="AF13" s="42">
        <v>4</v>
      </c>
      <c r="AG13" s="42">
        <v>1</v>
      </c>
      <c r="AH13" s="42">
        <v>2</v>
      </c>
      <c r="AI13" s="42">
        <v>3</v>
      </c>
      <c r="AJ13" s="42">
        <v>4</v>
      </c>
      <c r="AK13" s="7"/>
    </row>
    <row r="14" spans="1:37" s="10" customFormat="1" x14ac:dyDescent="0.25">
      <c r="A14" s="8">
        <v>1</v>
      </c>
      <c r="B14" s="8">
        <v>2</v>
      </c>
      <c r="C14" s="6">
        <v>3</v>
      </c>
      <c r="D14" s="8">
        <v>4</v>
      </c>
      <c r="E14" s="8">
        <v>5</v>
      </c>
      <c r="F14" s="6">
        <v>6</v>
      </c>
      <c r="G14" s="8">
        <v>7</v>
      </c>
      <c r="H14" s="8">
        <v>8</v>
      </c>
      <c r="I14" s="6">
        <v>9</v>
      </c>
      <c r="J14" s="6"/>
      <c r="K14" s="6">
        <v>10</v>
      </c>
      <c r="L14" s="6">
        <v>11</v>
      </c>
      <c r="M14" s="6">
        <v>12</v>
      </c>
      <c r="N14" s="6">
        <v>13</v>
      </c>
      <c r="O14" s="6"/>
      <c r="P14" s="6">
        <v>14</v>
      </c>
      <c r="Q14" s="6">
        <v>15</v>
      </c>
      <c r="R14" s="6">
        <v>16</v>
      </c>
      <c r="S14" s="6">
        <v>17</v>
      </c>
      <c r="T14" s="6"/>
      <c r="U14" s="6">
        <v>18</v>
      </c>
      <c r="V14" s="6">
        <v>19</v>
      </c>
      <c r="W14" s="6">
        <v>20</v>
      </c>
      <c r="X14" s="6">
        <v>21</v>
      </c>
      <c r="Y14" s="8">
        <v>22</v>
      </c>
      <c r="Z14" s="8">
        <v>23</v>
      </c>
      <c r="AA14" s="6">
        <v>24</v>
      </c>
      <c r="AB14" s="8">
        <v>25</v>
      </c>
      <c r="AC14" s="8">
        <v>26</v>
      </c>
      <c r="AD14" s="6">
        <v>27</v>
      </c>
      <c r="AE14" s="8">
        <v>28</v>
      </c>
      <c r="AF14" s="8">
        <v>29</v>
      </c>
      <c r="AG14" s="6">
        <v>30</v>
      </c>
      <c r="AH14" s="8">
        <v>31</v>
      </c>
      <c r="AI14" s="8">
        <v>32</v>
      </c>
      <c r="AJ14" s="6">
        <v>33</v>
      </c>
      <c r="AK14" s="9"/>
    </row>
    <row r="15" spans="1:37" ht="27" customHeight="1" x14ac:dyDescent="0.25">
      <c r="A15" s="55" t="s">
        <v>63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7"/>
    </row>
    <row r="16" spans="1:37" ht="29.25" customHeight="1" x14ac:dyDescent="0.25">
      <c r="A16" s="56" t="s">
        <v>21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</row>
    <row r="17" spans="1:36" ht="67.5" customHeight="1" x14ac:dyDescent="0.25">
      <c r="A17" s="13" t="s">
        <v>28</v>
      </c>
      <c r="B17" s="16" t="s">
        <v>22</v>
      </c>
      <c r="C17" s="40"/>
      <c r="D17" s="47" t="s">
        <v>68</v>
      </c>
      <c r="E17" s="47" t="s">
        <v>61</v>
      </c>
      <c r="F17" s="47" t="s">
        <v>47</v>
      </c>
      <c r="G17" s="13">
        <v>2015</v>
      </c>
      <c r="H17" s="13">
        <v>2017</v>
      </c>
      <c r="I17" s="32">
        <f>M17+R17+W17</f>
        <v>298.8</v>
      </c>
      <c r="J17" s="32">
        <f>K17+L17+M17+N17</f>
        <v>58.8</v>
      </c>
      <c r="K17" s="32">
        <f t="shared" ref="K17:X17" si="0">K18+K19</f>
        <v>0</v>
      </c>
      <c r="L17" s="32">
        <f t="shared" si="0"/>
        <v>0</v>
      </c>
      <c r="M17" s="32">
        <f t="shared" si="0"/>
        <v>58.8</v>
      </c>
      <c r="N17" s="32">
        <f t="shared" si="0"/>
        <v>0</v>
      </c>
      <c r="O17" s="32">
        <f>P17+Q17+R17+S17</f>
        <v>120</v>
      </c>
      <c r="P17" s="32">
        <f t="shared" si="0"/>
        <v>0</v>
      </c>
      <c r="Q17" s="32">
        <f t="shared" si="0"/>
        <v>0</v>
      </c>
      <c r="R17" s="32">
        <f t="shared" si="0"/>
        <v>120</v>
      </c>
      <c r="S17" s="32">
        <f t="shared" si="0"/>
        <v>0</v>
      </c>
      <c r="T17" s="32">
        <f>U17+V17+W17+X17</f>
        <v>120</v>
      </c>
      <c r="U17" s="32">
        <f t="shared" si="0"/>
        <v>0</v>
      </c>
      <c r="V17" s="32">
        <f t="shared" si="0"/>
        <v>0</v>
      </c>
      <c r="W17" s="32">
        <f t="shared" si="0"/>
        <v>120</v>
      </c>
      <c r="X17" s="32">
        <f t="shared" si="0"/>
        <v>0</v>
      </c>
      <c r="Y17" s="13" t="s">
        <v>25</v>
      </c>
      <c r="Z17" s="13" t="s">
        <v>25</v>
      </c>
      <c r="AA17" s="13" t="s">
        <v>25</v>
      </c>
      <c r="AB17" s="13" t="s">
        <v>25</v>
      </c>
      <c r="AC17" s="13" t="s">
        <v>25</v>
      </c>
      <c r="AD17" s="13" t="s">
        <v>25</v>
      </c>
      <c r="AE17" s="13" t="s">
        <v>25</v>
      </c>
      <c r="AF17" s="13" t="s">
        <v>25</v>
      </c>
      <c r="AG17" s="13" t="s">
        <v>25</v>
      </c>
      <c r="AH17" s="13" t="s">
        <v>25</v>
      </c>
      <c r="AI17" s="13" t="s">
        <v>25</v>
      </c>
      <c r="AJ17" s="13" t="s">
        <v>25</v>
      </c>
    </row>
    <row r="18" spans="1:36" ht="144.75" customHeight="1" x14ac:dyDescent="0.25">
      <c r="A18" s="13" t="s">
        <v>42</v>
      </c>
      <c r="B18" s="16" t="s">
        <v>26</v>
      </c>
      <c r="C18" s="40"/>
      <c r="D18" s="48"/>
      <c r="E18" s="48"/>
      <c r="F18" s="47"/>
      <c r="G18" s="13">
        <v>2015</v>
      </c>
      <c r="H18" s="13">
        <v>2017</v>
      </c>
      <c r="I18" s="33">
        <f>M18+R18+W18</f>
        <v>238.8</v>
      </c>
      <c r="J18" s="33">
        <f>K18+L18+M18+N18</f>
        <v>38.799999999999997</v>
      </c>
      <c r="K18" s="33">
        <v>0</v>
      </c>
      <c r="L18" s="33">
        <v>0</v>
      </c>
      <c r="M18" s="33">
        <v>38.799999999999997</v>
      </c>
      <c r="N18" s="33">
        <v>0</v>
      </c>
      <c r="O18" s="33">
        <f t="shared" ref="O18:O19" si="1">P18+Q18+R18+S18</f>
        <v>100</v>
      </c>
      <c r="P18" s="33">
        <v>0</v>
      </c>
      <c r="Q18" s="33">
        <v>0</v>
      </c>
      <c r="R18" s="33">
        <v>100</v>
      </c>
      <c r="S18" s="33">
        <v>0</v>
      </c>
      <c r="T18" s="33">
        <f t="shared" ref="T18:T19" si="2">U18+V18+W18+X18</f>
        <v>100</v>
      </c>
      <c r="U18" s="33">
        <v>0</v>
      </c>
      <c r="V18" s="33">
        <v>0</v>
      </c>
      <c r="W18" s="33">
        <v>100</v>
      </c>
      <c r="X18" s="33">
        <v>0</v>
      </c>
      <c r="Y18" s="13" t="s">
        <v>25</v>
      </c>
      <c r="Z18" s="13" t="s">
        <v>25</v>
      </c>
      <c r="AA18" s="13" t="s">
        <v>25</v>
      </c>
      <c r="AB18" s="13" t="s">
        <v>25</v>
      </c>
      <c r="AC18" s="13" t="s">
        <v>25</v>
      </c>
      <c r="AD18" s="13" t="s">
        <v>25</v>
      </c>
      <c r="AE18" s="13" t="s">
        <v>25</v>
      </c>
      <c r="AF18" s="13" t="s">
        <v>25</v>
      </c>
      <c r="AG18" s="13" t="s">
        <v>25</v>
      </c>
      <c r="AH18" s="13" t="s">
        <v>25</v>
      </c>
      <c r="AI18" s="13" t="s">
        <v>25</v>
      </c>
      <c r="AJ18" s="13" t="s">
        <v>25</v>
      </c>
    </row>
    <row r="19" spans="1:36" ht="142.5" customHeight="1" x14ac:dyDescent="0.25">
      <c r="A19" s="13" t="s">
        <v>56</v>
      </c>
      <c r="B19" s="16" t="s">
        <v>69</v>
      </c>
      <c r="C19" s="40"/>
      <c r="D19" s="44" t="s">
        <v>68</v>
      </c>
      <c r="E19" s="44" t="s">
        <v>61</v>
      </c>
      <c r="F19" s="47"/>
      <c r="G19" s="13"/>
      <c r="H19" s="13"/>
      <c r="I19" s="33">
        <f>M19+R19+W19</f>
        <v>60</v>
      </c>
      <c r="J19" s="33">
        <f>K19+L19+M19+N19</f>
        <v>20</v>
      </c>
      <c r="K19" s="33">
        <v>0</v>
      </c>
      <c r="L19" s="33">
        <v>0</v>
      </c>
      <c r="M19" s="33">
        <v>20</v>
      </c>
      <c r="N19" s="33">
        <v>0</v>
      </c>
      <c r="O19" s="33">
        <f t="shared" si="1"/>
        <v>20</v>
      </c>
      <c r="P19" s="33">
        <v>0</v>
      </c>
      <c r="Q19" s="33">
        <v>0</v>
      </c>
      <c r="R19" s="33">
        <v>20</v>
      </c>
      <c r="S19" s="33">
        <v>0</v>
      </c>
      <c r="T19" s="33">
        <f t="shared" si="2"/>
        <v>20</v>
      </c>
      <c r="U19" s="33">
        <v>0</v>
      </c>
      <c r="V19" s="33">
        <v>0</v>
      </c>
      <c r="W19" s="33">
        <v>20</v>
      </c>
      <c r="X19" s="33">
        <v>0</v>
      </c>
      <c r="Y19" s="13"/>
      <c r="Z19" s="13"/>
      <c r="AA19" s="13"/>
      <c r="AB19" s="13" t="s">
        <v>25</v>
      </c>
      <c r="AC19" s="13"/>
      <c r="AD19" s="13"/>
      <c r="AE19" s="13"/>
      <c r="AF19" s="13"/>
      <c r="AG19" s="13"/>
      <c r="AH19" s="13"/>
      <c r="AI19" s="13"/>
      <c r="AJ19" s="13"/>
    </row>
    <row r="20" spans="1:36" ht="42.75" customHeight="1" x14ac:dyDescent="0.25">
      <c r="A20" s="40"/>
      <c r="B20" s="15" t="s">
        <v>48</v>
      </c>
      <c r="C20" s="13">
        <v>0</v>
      </c>
      <c r="D20" s="40"/>
      <c r="E20" s="40"/>
      <c r="F20" s="48"/>
      <c r="G20" s="13" t="s">
        <v>7</v>
      </c>
      <c r="H20" s="18" t="s">
        <v>8</v>
      </c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19"/>
      <c r="Z20" s="19"/>
      <c r="AA20" s="19"/>
      <c r="AB20" s="13" t="s">
        <v>25</v>
      </c>
      <c r="AC20" s="19"/>
      <c r="AD20" s="19"/>
      <c r="AE20" s="19"/>
      <c r="AF20" s="13" t="s">
        <v>25</v>
      </c>
      <c r="AG20" s="19"/>
      <c r="AH20" s="19"/>
      <c r="AI20" s="19"/>
      <c r="AJ20" s="13" t="s">
        <v>25</v>
      </c>
    </row>
    <row r="21" spans="1:36" s="2" customFormat="1" ht="180" customHeight="1" x14ac:dyDescent="0.25">
      <c r="A21" s="13" t="s">
        <v>29</v>
      </c>
      <c r="B21" s="15" t="s">
        <v>37</v>
      </c>
      <c r="C21" s="13"/>
      <c r="D21" s="16" t="s">
        <v>57</v>
      </c>
      <c r="E21" s="16" t="s">
        <v>58</v>
      </c>
      <c r="F21" s="48"/>
      <c r="G21" s="13">
        <v>2015</v>
      </c>
      <c r="H21" s="13">
        <v>2017</v>
      </c>
      <c r="I21" s="32">
        <f>M21+R21+W21</f>
        <v>60</v>
      </c>
      <c r="J21" s="32">
        <f>K21+L21+M21+N21</f>
        <v>20</v>
      </c>
      <c r="K21" s="32">
        <v>0</v>
      </c>
      <c r="L21" s="32">
        <v>0</v>
      </c>
      <c r="M21" s="32">
        <v>20</v>
      </c>
      <c r="N21" s="32">
        <v>0</v>
      </c>
      <c r="O21" s="32">
        <f>P21+Q21+R21+S21</f>
        <v>20</v>
      </c>
      <c r="P21" s="32">
        <v>0</v>
      </c>
      <c r="Q21" s="32">
        <v>0</v>
      </c>
      <c r="R21" s="32">
        <v>20</v>
      </c>
      <c r="S21" s="32">
        <v>0</v>
      </c>
      <c r="T21" s="32">
        <f>U21+V21+W21+X21</f>
        <v>20</v>
      </c>
      <c r="U21" s="32">
        <v>0</v>
      </c>
      <c r="V21" s="32">
        <v>0</v>
      </c>
      <c r="W21" s="32">
        <v>20</v>
      </c>
      <c r="X21" s="32">
        <v>0</v>
      </c>
      <c r="Y21" s="13" t="s">
        <v>25</v>
      </c>
      <c r="Z21" s="13" t="s">
        <v>25</v>
      </c>
      <c r="AA21" s="13" t="s">
        <v>25</v>
      </c>
      <c r="AB21" s="13" t="s">
        <v>25</v>
      </c>
      <c r="AC21" s="13" t="s">
        <v>25</v>
      </c>
      <c r="AD21" s="13" t="s">
        <v>25</v>
      </c>
      <c r="AE21" s="13" t="s">
        <v>25</v>
      </c>
      <c r="AF21" s="13" t="s">
        <v>25</v>
      </c>
      <c r="AG21" s="13" t="s">
        <v>25</v>
      </c>
      <c r="AH21" s="13" t="s">
        <v>25</v>
      </c>
      <c r="AI21" s="13" t="s">
        <v>25</v>
      </c>
      <c r="AJ21" s="13" t="s">
        <v>25</v>
      </c>
    </row>
    <row r="22" spans="1:36" s="2" customFormat="1" ht="122.25" customHeight="1" x14ac:dyDescent="0.25">
      <c r="A22" s="40"/>
      <c r="B22" s="15" t="s">
        <v>49</v>
      </c>
      <c r="C22" s="13">
        <v>0</v>
      </c>
      <c r="D22" s="16"/>
      <c r="E22" s="16"/>
      <c r="F22" s="48"/>
      <c r="G22" s="13" t="s">
        <v>7</v>
      </c>
      <c r="H22" s="18" t="s">
        <v>8</v>
      </c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19"/>
      <c r="Z22" s="19"/>
      <c r="AA22" s="19"/>
      <c r="AB22" s="13" t="s">
        <v>25</v>
      </c>
      <c r="AC22" s="19"/>
      <c r="AD22" s="19"/>
      <c r="AE22" s="19"/>
      <c r="AF22" s="13" t="s">
        <v>25</v>
      </c>
      <c r="AG22" s="19"/>
      <c r="AH22" s="19"/>
      <c r="AI22" s="19"/>
      <c r="AJ22" s="13" t="s">
        <v>25</v>
      </c>
    </row>
    <row r="23" spans="1:36" s="2" customFormat="1" ht="78.75" customHeight="1" x14ac:dyDescent="0.25">
      <c r="A23" s="13" t="s">
        <v>30</v>
      </c>
      <c r="B23" s="15" t="s">
        <v>41</v>
      </c>
      <c r="C23" s="13"/>
      <c r="D23" s="47" t="s">
        <v>57</v>
      </c>
      <c r="E23" s="47" t="s">
        <v>58</v>
      </c>
      <c r="F23" s="48"/>
      <c r="G23" s="30">
        <v>42005</v>
      </c>
      <c r="H23" s="18">
        <v>42369</v>
      </c>
      <c r="I23" s="32">
        <f>I24</f>
        <v>372.09999999999997</v>
      </c>
      <c r="J23" s="32">
        <f t="shared" ref="J23:O23" si="3">J24</f>
        <v>372.09999999999997</v>
      </c>
      <c r="K23" s="32">
        <f>K24</f>
        <v>0</v>
      </c>
      <c r="L23" s="32">
        <f t="shared" ref="L23:N23" si="4">L24</f>
        <v>322.39999999999998</v>
      </c>
      <c r="M23" s="32">
        <f t="shared" si="4"/>
        <v>49.7</v>
      </c>
      <c r="N23" s="32">
        <f t="shared" si="4"/>
        <v>0</v>
      </c>
      <c r="O23" s="32">
        <f t="shared" si="3"/>
        <v>0</v>
      </c>
      <c r="P23" s="32">
        <f>P24</f>
        <v>0</v>
      </c>
      <c r="Q23" s="32">
        <f t="shared" ref="Q23" si="5">Q24</f>
        <v>0</v>
      </c>
      <c r="R23" s="32">
        <f t="shared" ref="R23" si="6">R24</f>
        <v>0</v>
      </c>
      <c r="S23" s="32">
        <f t="shared" ref="S23" si="7">S24</f>
        <v>0</v>
      </c>
      <c r="T23" s="32">
        <f>U23+V23+W23+X23</f>
        <v>0</v>
      </c>
      <c r="U23" s="32">
        <f>U24</f>
        <v>0</v>
      </c>
      <c r="V23" s="32">
        <f t="shared" ref="V23" si="8">V24</f>
        <v>0</v>
      </c>
      <c r="W23" s="32">
        <f t="shared" ref="W23" si="9">W24</f>
        <v>0</v>
      </c>
      <c r="X23" s="32">
        <f t="shared" ref="X23" si="10">X24</f>
        <v>0</v>
      </c>
      <c r="Y23" s="13"/>
      <c r="Z23" s="13" t="s">
        <v>25</v>
      </c>
      <c r="AA23" s="13" t="s">
        <v>25</v>
      </c>
      <c r="AB23" s="13"/>
      <c r="AC23" s="13"/>
      <c r="AD23" s="13"/>
      <c r="AE23" s="13"/>
      <c r="AF23" s="13"/>
      <c r="AG23" s="13"/>
      <c r="AH23" s="13"/>
      <c r="AI23" s="13"/>
      <c r="AJ23" s="13"/>
    </row>
    <row r="24" spans="1:36" s="2" customFormat="1" ht="104.25" customHeight="1" x14ac:dyDescent="0.25">
      <c r="A24" s="13" t="s">
        <v>43</v>
      </c>
      <c r="B24" s="15" t="s">
        <v>50</v>
      </c>
      <c r="C24" s="13"/>
      <c r="D24" s="48"/>
      <c r="E24" s="48"/>
      <c r="F24" s="48"/>
      <c r="G24" s="30">
        <v>42005</v>
      </c>
      <c r="H24" s="18">
        <v>42257</v>
      </c>
      <c r="I24" s="33">
        <f>L24+M24</f>
        <v>372.09999999999997</v>
      </c>
      <c r="J24" s="33">
        <f>K24+L24+M24+N24</f>
        <v>372.09999999999997</v>
      </c>
      <c r="K24" s="33">
        <v>0</v>
      </c>
      <c r="L24" s="33">
        <v>322.39999999999998</v>
      </c>
      <c r="M24" s="33">
        <v>49.7</v>
      </c>
      <c r="N24" s="33">
        <v>0</v>
      </c>
      <c r="O24" s="33">
        <f>P24+Q24+R24+S24</f>
        <v>0</v>
      </c>
      <c r="P24" s="33">
        <v>0</v>
      </c>
      <c r="Q24" s="33">
        <v>0</v>
      </c>
      <c r="R24" s="33">
        <v>0</v>
      </c>
      <c r="S24" s="33">
        <v>0</v>
      </c>
      <c r="T24" s="33">
        <f>U24+V24+W24+X24</f>
        <v>0</v>
      </c>
      <c r="U24" s="33">
        <v>0</v>
      </c>
      <c r="V24" s="33">
        <v>0</v>
      </c>
      <c r="W24" s="33">
        <v>0</v>
      </c>
      <c r="X24" s="33">
        <v>0</v>
      </c>
      <c r="Y24" s="13"/>
      <c r="Z24" s="13" t="s">
        <v>25</v>
      </c>
      <c r="AA24" s="13" t="s">
        <v>25</v>
      </c>
      <c r="AB24" s="13"/>
      <c r="AC24" s="13"/>
      <c r="AD24" s="13"/>
      <c r="AE24" s="13"/>
      <c r="AF24" s="13"/>
      <c r="AG24" s="13"/>
      <c r="AH24" s="13"/>
      <c r="AI24" s="13"/>
      <c r="AJ24" s="13"/>
    </row>
    <row r="25" spans="1:36" s="2" customFormat="1" ht="84" customHeight="1" x14ac:dyDescent="0.25">
      <c r="A25" s="13"/>
      <c r="B25" s="16" t="s">
        <v>51</v>
      </c>
      <c r="C25" s="13">
        <v>0</v>
      </c>
      <c r="D25" s="16"/>
      <c r="E25" s="16"/>
      <c r="F25" s="48"/>
      <c r="G25" s="13" t="s">
        <v>7</v>
      </c>
      <c r="H25" s="18">
        <v>42257</v>
      </c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13"/>
      <c r="Z25" s="13"/>
      <c r="AA25" s="13" t="s">
        <v>25</v>
      </c>
      <c r="AB25" s="13"/>
      <c r="AC25" s="13"/>
      <c r="AD25" s="13"/>
      <c r="AE25" s="13"/>
      <c r="AF25" s="13"/>
      <c r="AG25" s="13"/>
      <c r="AH25" s="13"/>
      <c r="AI25" s="13"/>
      <c r="AJ25" s="13"/>
    </row>
    <row r="26" spans="1:36" s="2" customFormat="1" ht="39" customHeight="1" x14ac:dyDescent="0.25">
      <c r="A26" s="13"/>
      <c r="B26" s="20" t="s">
        <v>44</v>
      </c>
      <c r="C26" s="13"/>
      <c r="D26" s="16"/>
      <c r="E26" s="16"/>
      <c r="F26" s="48"/>
      <c r="G26" s="13"/>
      <c r="H26" s="18"/>
      <c r="I26" s="32">
        <f>K26+L26+M26+N26+P26+Q26+R26+S26+U26+V26+W26+X26</f>
        <v>730.9</v>
      </c>
      <c r="J26" s="32">
        <f>K26+L26+M26+N26</f>
        <v>450.9</v>
      </c>
      <c r="K26" s="32">
        <f>K17+K21+K23</f>
        <v>0</v>
      </c>
      <c r="L26" s="32">
        <f>L17+L21+L23</f>
        <v>322.39999999999998</v>
      </c>
      <c r="M26" s="32">
        <f>M17+M21+M23</f>
        <v>128.5</v>
      </c>
      <c r="N26" s="32">
        <f>N17+N21+N23</f>
        <v>0</v>
      </c>
      <c r="O26" s="32">
        <f>P26+Q26+R26+S26</f>
        <v>140</v>
      </c>
      <c r="P26" s="32">
        <f>P17+P21+P23</f>
        <v>0</v>
      </c>
      <c r="Q26" s="32">
        <f>Q17+Q21+Q23</f>
        <v>0</v>
      </c>
      <c r="R26" s="32">
        <f>R17+R21+R23</f>
        <v>140</v>
      </c>
      <c r="S26" s="32">
        <f>S17+S21+S23</f>
        <v>0</v>
      </c>
      <c r="T26" s="32">
        <f>U26+V26+W26+X26</f>
        <v>140</v>
      </c>
      <c r="U26" s="32">
        <f>U17+U21+U23</f>
        <v>0</v>
      </c>
      <c r="V26" s="32">
        <f>V17+V21+V23</f>
        <v>0</v>
      </c>
      <c r="W26" s="32">
        <f>W17+W21+W23</f>
        <v>140</v>
      </c>
      <c r="X26" s="32">
        <f>X17+X21+X23</f>
        <v>0</v>
      </c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</row>
    <row r="27" spans="1:36" ht="34.5" customHeight="1" x14ac:dyDescent="0.25">
      <c r="A27" s="52" t="s">
        <v>23</v>
      </c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4"/>
    </row>
    <row r="28" spans="1:36" ht="36.75" customHeight="1" x14ac:dyDescent="0.25">
      <c r="A28" s="21" t="s">
        <v>54</v>
      </c>
      <c r="B28" s="22"/>
      <c r="C28" s="22"/>
      <c r="D28" s="22"/>
      <c r="E28" s="22"/>
      <c r="F28" s="22"/>
      <c r="G28" s="23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4"/>
    </row>
    <row r="29" spans="1:36" ht="99.75" customHeight="1" x14ac:dyDescent="0.25">
      <c r="A29" s="25" t="s">
        <v>31</v>
      </c>
      <c r="B29" s="16" t="s">
        <v>24</v>
      </c>
      <c r="C29" s="36"/>
      <c r="D29" s="16" t="s">
        <v>59</v>
      </c>
      <c r="E29" s="16" t="s">
        <v>60</v>
      </c>
      <c r="F29" s="49" t="s">
        <v>27</v>
      </c>
      <c r="G29" s="13">
        <v>2015</v>
      </c>
      <c r="H29" s="13">
        <v>2016</v>
      </c>
      <c r="I29" s="32">
        <f>M29+Q29+R29+W29</f>
        <v>20894.7</v>
      </c>
      <c r="J29" s="32">
        <f>K29+L29+M29+N29</f>
        <v>3000</v>
      </c>
      <c r="K29" s="32">
        <v>0</v>
      </c>
      <c r="L29" s="32">
        <v>0</v>
      </c>
      <c r="M29" s="32">
        <v>3000</v>
      </c>
      <c r="N29" s="32">
        <v>0</v>
      </c>
      <c r="O29" s="32">
        <f>P29+Q29+R29+S29</f>
        <v>17894.7</v>
      </c>
      <c r="P29" s="32">
        <v>0</v>
      </c>
      <c r="Q29" s="32">
        <v>17000</v>
      </c>
      <c r="R29" s="32">
        <v>894.7</v>
      </c>
      <c r="S29" s="32">
        <v>0</v>
      </c>
      <c r="T29" s="32">
        <f>U29+V29+W29+X29</f>
        <v>0</v>
      </c>
      <c r="U29" s="32">
        <v>0</v>
      </c>
      <c r="V29" s="32">
        <v>0</v>
      </c>
      <c r="W29" s="32">
        <v>0</v>
      </c>
      <c r="X29" s="32">
        <v>0</v>
      </c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</row>
    <row r="30" spans="1:36" ht="123.75" customHeight="1" x14ac:dyDescent="0.25">
      <c r="A30" s="25" t="s">
        <v>32</v>
      </c>
      <c r="B30" s="16" t="s">
        <v>70</v>
      </c>
      <c r="C30" s="17"/>
      <c r="D30" s="16" t="s">
        <v>59</v>
      </c>
      <c r="E30" s="16" t="s">
        <v>60</v>
      </c>
      <c r="F30" s="50"/>
      <c r="G30" s="13">
        <v>2015</v>
      </c>
      <c r="H30" s="13">
        <v>2015</v>
      </c>
      <c r="I30" s="33">
        <v>3000</v>
      </c>
      <c r="J30" s="33">
        <f>K30+L30+M30+N30</f>
        <v>3000</v>
      </c>
      <c r="K30" s="33">
        <v>0</v>
      </c>
      <c r="L30" s="33">
        <v>0</v>
      </c>
      <c r="M30" s="33">
        <v>3000</v>
      </c>
      <c r="N30" s="33">
        <v>0</v>
      </c>
      <c r="O30" s="33">
        <f>P30+Q30+R30+S30</f>
        <v>0</v>
      </c>
      <c r="P30" s="33">
        <v>0</v>
      </c>
      <c r="Q30" s="33">
        <v>0</v>
      </c>
      <c r="R30" s="33">
        <v>0</v>
      </c>
      <c r="S30" s="33">
        <v>0</v>
      </c>
      <c r="T30" s="33">
        <f>U30+V30+W30+X30</f>
        <v>0</v>
      </c>
      <c r="U30" s="33">
        <v>0</v>
      </c>
      <c r="V30" s="33">
        <v>0</v>
      </c>
      <c r="W30" s="33">
        <v>0</v>
      </c>
      <c r="X30" s="33">
        <v>0</v>
      </c>
      <c r="Y30" s="13" t="s">
        <v>25</v>
      </c>
      <c r="Z30" s="13" t="s">
        <v>25</v>
      </c>
      <c r="AA30" s="17"/>
      <c r="AB30" s="17"/>
      <c r="AC30" s="17"/>
      <c r="AD30" s="17"/>
      <c r="AE30" s="17"/>
      <c r="AF30" s="17"/>
      <c r="AG30" s="17"/>
      <c r="AH30" s="17"/>
      <c r="AI30" s="17"/>
      <c r="AJ30" s="17"/>
    </row>
    <row r="31" spans="1:36" ht="105" customHeight="1" x14ac:dyDescent="0.25">
      <c r="A31" s="25" t="s">
        <v>33</v>
      </c>
      <c r="B31" s="16" t="s">
        <v>34</v>
      </c>
      <c r="C31" s="17"/>
      <c r="D31" s="16" t="s">
        <v>59</v>
      </c>
      <c r="E31" s="16" t="s">
        <v>60</v>
      </c>
      <c r="F31" s="50"/>
      <c r="G31" s="13">
        <v>2016</v>
      </c>
      <c r="H31" s="13">
        <v>2016</v>
      </c>
      <c r="I31" s="33">
        <v>17894.7</v>
      </c>
      <c r="J31" s="33">
        <f>K31+L31+M31+N31</f>
        <v>0</v>
      </c>
      <c r="K31" s="33">
        <v>0</v>
      </c>
      <c r="L31" s="33">
        <v>0</v>
      </c>
      <c r="M31" s="33">
        <v>0</v>
      </c>
      <c r="N31" s="33">
        <v>0</v>
      </c>
      <c r="O31" s="33">
        <f>P31+Q31+R31+S31</f>
        <v>17894.7</v>
      </c>
      <c r="P31" s="33">
        <v>0</v>
      </c>
      <c r="Q31" s="33">
        <v>17000</v>
      </c>
      <c r="R31" s="33">
        <v>894.7</v>
      </c>
      <c r="S31" s="33">
        <v>0</v>
      </c>
      <c r="T31" s="33">
        <f>U31+V31+W31+X31</f>
        <v>0</v>
      </c>
      <c r="U31" s="33">
        <v>0</v>
      </c>
      <c r="V31" s="33">
        <v>0</v>
      </c>
      <c r="W31" s="33">
        <v>0</v>
      </c>
      <c r="X31" s="33">
        <v>0</v>
      </c>
      <c r="Y31" s="17"/>
      <c r="Z31" s="17"/>
      <c r="AA31" s="17"/>
      <c r="AB31" s="17"/>
      <c r="AC31" s="17"/>
      <c r="AD31" s="13" t="s">
        <v>25</v>
      </c>
      <c r="AE31" s="13" t="s">
        <v>25</v>
      </c>
      <c r="AF31" s="17"/>
      <c r="AG31" s="17"/>
      <c r="AH31" s="17"/>
      <c r="AI31" s="17"/>
      <c r="AJ31" s="17"/>
    </row>
    <row r="32" spans="1:36" ht="71.25" customHeight="1" x14ac:dyDescent="0.25">
      <c r="A32" s="13"/>
      <c r="B32" s="16" t="s">
        <v>52</v>
      </c>
      <c r="C32" s="13">
        <v>0</v>
      </c>
      <c r="D32" s="17"/>
      <c r="E32" s="17"/>
      <c r="F32" s="51"/>
      <c r="G32" s="13" t="s">
        <v>7</v>
      </c>
      <c r="H32" s="18" t="s">
        <v>8</v>
      </c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19"/>
      <c r="Z32" s="19"/>
      <c r="AA32" s="19"/>
      <c r="AB32" s="19"/>
      <c r="AC32" s="19"/>
      <c r="AD32" s="13"/>
      <c r="AE32" s="13"/>
      <c r="AF32" s="13" t="s">
        <v>25</v>
      </c>
      <c r="AG32" s="19"/>
      <c r="AH32" s="19"/>
      <c r="AI32" s="19"/>
      <c r="AJ32" s="13"/>
    </row>
    <row r="33" spans="1:36" ht="103.5" customHeight="1" x14ac:dyDescent="0.25">
      <c r="A33" s="13" t="s">
        <v>38</v>
      </c>
      <c r="B33" s="16" t="s">
        <v>67</v>
      </c>
      <c r="C33" s="36"/>
      <c r="D33" s="16" t="s">
        <v>59</v>
      </c>
      <c r="E33" s="16" t="s">
        <v>60</v>
      </c>
      <c r="F33" s="49" t="s">
        <v>36</v>
      </c>
      <c r="G33" s="13">
        <v>2015</v>
      </c>
      <c r="H33" s="13">
        <v>2016</v>
      </c>
      <c r="I33" s="34">
        <f>M33+Q33+R33</f>
        <v>20530.399999999998</v>
      </c>
      <c r="J33" s="34">
        <f>K33+L33+M33+N33</f>
        <v>2752.6</v>
      </c>
      <c r="K33" s="33">
        <f>K34+K35+K36</f>
        <v>0</v>
      </c>
      <c r="L33" s="33">
        <f t="shared" ref="L33:N33" si="11">L34+L35+L36</f>
        <v>0</v>
      </c>
      <c r="M33" s="33">
        <f t="shared" si="11"/>
        <v>2752.6</v>
      </c>
      <c r="N33" s="33">
        <f t="shared" si="11"/>
        <v>0</v>
      </c>
      <c r="O33" s="33">
        <f>P33+Q33+R33+S33</f>
        <v>17777.8</v>
      </c>
      <c r="P33" s="33">
        <f>P34+P35+P36</f>
        <v>0</v>
      </c>
      <c r="Q33" s="33">
        <f t="shared" ref="Q33" si="12">Q34+Q35+Q36</f>
        <v>16000</v>
      </c>
      <c r="R33" s="33">
        <f t="shared" ref="R33" si="13">R34+R35+R36</f>
        <v>1777.8</v>
      </c>
      <c r="S33" s="33">
        <f t="shared" ref="S33" si="14">S34+S35+S36</f>
        <v>0</v>
      </c>
      <c r="T33" s="33">
        <f>U33+V33+W33+X33</f>
        <v>0</v>
      </c>
      <c r="U33" s="33">
        <f>U34+U35+U36</f>
        <v>0</v>
      </c>
      <c r="V33" s="33">
        <f t="shared" ref="V33" si="15">V34+V35+V36</f>
        <v>0</v>
      </c>
      <c r="W33" s="33">
        <f t="shared" ref="W33" si="16">W34+W35+W36</f>
        <v>0</v>
      </c>
      <c r="X33" s="33">
        <f t="shared" ref="X33" si="17">X34+X35+X36</f>
        <v>0</v>
      </c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</row>
    <row r="34" spans="1:36" ht="123" customHeight="1" x14ac:dyDescent="0.25">
      <c r="A34" s="13" t="s">
        <v>40</v>
      </c>
      <c r="B34" s="16" t="s">
        <v>35</v>
      </c>
      <c r="C34" s="17"/>
      <c r="D34" s="16" t="s">
        <v>59</v>
      </c>
      <c r="E34" s="16" t="s">
        <v>60</v>
      </c>
      <c r="F34" s="50"/>
      <c r="G34" s="13">
        <v>2015</v>
      </c>
      <c r="H34" s="13">
        <v>2015</v>
      </c>
      <c r="I34" s="33">
        <f>M34+Q34+R34</f>
        <v>2653</v>
      </c>
      <c r="J34" s="33">
        <f>K34+L34+M34+N34</f>
        <v>2653</v>
      </c>
      <c r="K34" s="33">
        <v>0</v>
      </c>
      <c r="L34" s="33">
        <v>0</v>
      </c>
      <c r="M34" s="33">
        <v>2653</v>
      </c>
      <c r="N34" s="33">
        <v>0</v>
      </c>
      <c r="O34" s="33">
        <f>P34+Q34+R34+S34</f>
        <v>0</v>
      </c>
      <c r="P34" s="33">
        <v>0</v>
      </c>
      <c r="Q34" s="33">
        <v>0</v>
      </c>
      <c r="R34" s="33">
        <v>0</v>
      </c>
      <c r="S34" s="33">
        <v>0</v>
      </c>
      <c r="T34" s="33">
        <f>U34+V34+W34+X34</f>
        <v>0</v>
      </c>
      <c r="U34" s="33">
        <v>0</v>
      </c>
      <c r="V34" s="33">
        <v>0</v>
      </c>
      <c r="W34" s="33">
        <v>0</v>
      </c>
      <c r="X34" s="33">
        <v>0</v>
      </c>
      <c r="Y34" s="13" t="s">
        <v>25</v>
      </c>
      <c r="Z34" s="13" t="s">
        <v>25</v>
      </c>
      <c r="AA34" s="17"/>
      <c r="AB34" s="17"/>
      <c r="AC34" s="17"/>
      <c r="AD34" s="17"/>
      <c r="AE34" s="17"/>
      <c r="AF34" s="17"/>
      <c r="AG34" s="17"/>
      <c r="AH34" s="17"/>
      <c r="AI34" s="17"/>
      <c r="AJ34" s="17"/>
    </row>
    <row r="35" spans="1:36" ht="123" customHeight="1" x14ac:dyDescent="0.25">
      <c r="A35" s="13" t="s">
        <v>39</v>
      </c>
      <c r="B35" s="46" t="s">
        <v>66</v>
      </c>
      <c r="C35" s="45"/>
      <c r="D35" s="46" t="s">
        <v>59</v>
      </c>
      <c r="E35" s="46" t="s">
        <v>60</v>
      </c>
      <c r="F35" s="50"/>
      <c r="G35" s="13">
        <v>2015</v>
      </c>
      <c r="H35" s="13">
        <v>2015</v>
      </c>
      <c r="I35" s="33">
        <f>M35+Q35+R35</f>
        <v>99.6</v>
      </c>
      <c r="J35" s="33">
        <f>K35+L35+M35+N35</f>
        <v>99.6</v>
      </c>
      <c r="K35" s="33">
        <v>0</v>
      </c>
      <c r="L35" s="33">
        <v>0</v>
      </c>
      <c r="M35" s="33">
        <v>99.6</v>
      </c>
      <c r="N35" s="33">
        <v>0</v>
      </c>
      <c r="O35" s="33">
        <f>P35+Q35+R35+S35</f>
        <v>0</v>
      </c>
      <c r="P35" s="33">
        <v>0</v>
      </c>
      <c r="Q35" s="33">
        <v>0</v>
      </c>
      <c r="R35" s="33">
        <v>0</v>
      </c>
      <c r="S35" s="33">
        <v>0</v>
      </c>
      <c r="T35" s="33">
        <f>U35+V35+W35+X35</f>
        <v>0</v>
      </c>
      <c r="U35" s="33">
        <v>0</v>
      </c>
      <c r="V35" s="33">
        <v>0</v>
      </c>
      <c r="W35" s="33">
        <v>0</v>
      </c>
      <c r="X35" s="33">
        <v>0</v>
      </c>
      <c r="Y35" s="13"/>
      <c r="Z35" s="13"/>
      <c r="AA35" s="45"/>
      <c r="AB35" s="45"/>
      <c r="AC35" s="45"/>
      <c r="AD35" s="45"/>
      <c r="AE35" s="45"/>
      <c r="AF35" s="45"/>
      <c r="AG35" s="45"/>
      <c r="AH35" s="45"/>
      <c r="AI35" s="45"/>
      <c r="AJ35" s="45"/>
    </row>
    <row r="36" spans="1:36" ht="99" customHeight="1" x14ac:dyDescent="0.25">
      <c r="A36" s="13" t="s">
        <v>64</v>
      </c>
      <c r="B36" s="16" t="s">
        <v>65</v>
      </c>
      <c r="C36" s="17"/>
      <c r="D36" s="16" t="s">
        <v>59</v>
      </c>
      <c r="E36" s="16" t="s">
        <v>60</v>
      </c>
      <c r="F36" s="50"/>
      <c r="G36" s="13">
        <v>2016</v>
      </c>
      <c r="H36" s="13">
        <v>2016</v>
      </c>
      <c r="I36" s="33">
        <v>17777.8</v>
      </c>
      <c r="J36" s="33">
        <f>K36+L36+M36+N36</f>
        <v>0</v>
      </c>
      <c r="K36" s="33">
        <v>0</v>
      </c>
      <c r="L36" s="33">
        <v>0</v>
      </c>
      <c r="M36" s="33">
        <v>0</v>
      </c>
      <c r="N36" s="33">
        <v>0</v>
      </c>
      <c r="O36" s="33">
        <f>P36+Q36+R36+S36</f>
        <v>17777.8</v>
      </c>
      <c r="P36" s="33">
        <v>0</v>
      </c>
      <c r="Q36" s="33">
        <v>16000</v>
      </c>
      <c r="R36" s="33">
        <v>1777.8</v>
      </c>
      <c r="S36" s="33">
        <v>0</v>
      </c>
      <c r="T36" s="33">
        <f>U36+V36+W36+X36</f>
        <v>0</v>
      </c>
      <c r="U36" s="33">
        <v>0</v>
      </c>
      <c r="V36" s="33">
        <v>0</v>
      </c>
      <c r="W36" s="33">
        <v>0</v>
      </c>
      <c r="X36" s="33">
        <v>0</v>
      </c>
      <c r="Y36" s="13"/>
      <c r="Z36" s="13"/>
      <c r="AA36" s="17"/>
      <c r="AB36" s="17"/>
      <c r="AC36" s="17"/>
      <c r="AD36" s="13" t="s">
        <v>25</v>
      </c>
      <c r="AE36" s="13" t="s">
        <v>25</v>
      </c>
      <c r="AF36" s="17"/>
      <c r="AG36" s="17"/>
      <c r="AH36" s="17"/>
      <c r="AI36" s="17"/>
      <c r="AJ36" s="17"/>
    </row>
    <row r="37" spans="1:36" ht="69.75" customHeight="1" x14ac:dyDescent="0.25">
      <c r="A37" s="17"/>
      <c r="B37" s="16" t="s">
        <v>53</v>
      </c>
      <c r="C37" s="13">
        <v>0</v>
      </c>
      <c r="D37" s="17"/>
      <c r="E37" s="17"/>
      <c r="F37" s="51"/>
      <c r="G37" s="13" t="s">
        <v>7</v>
      </c>
      <c r="H37" s="18" t="s">
        <v>8</v>
      </c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17"/>
      <c r="Z37" s="17"/>
      <c r="AA37" s="17"/>
      <c r="AB37" s="17"/>
      <c r="AC37" s="17"/>
      <c r="AD37" s="17"/>
      <c r="AE37" s="17"/>
      <c r="AF37" s="13" t="s">
        <v>25</v>
      </c>
      <c r="AG37" s="17"/>
      <c r="AH37" s="17"/>
      <c r="AI37" s="17"/>
      <c r="AJ37" s="17"/>
    </row>
    <row r="38" spans="1:36" ht="38.25" customHeight="1" x14ac:dyDescent="0.25">
      <c r="A38" s="17"/>
      <c r="B38" s="20" t="s">
        <v>45</v>
      </c>
      <c r="C38" s="13"/>
      <c r="D38" s="17"/>
      <c r="E38" s="17"/>
      <c r="F38" s="26"/>
      <c r="G38" s="13"/>
      <c r="H38" s="18"/>
      <c r="I38" s="35">
        <f>J38+O38+T38</f>
        <v>41425.1</v>
      </c>
      <c r="J38" s="35">
        <f>K38+L38+M38+N38</f>
        <v>5752.6</v>
      </c>
      <c r="K38" s="32">
        <f>K29+K33</f>
        <v>0</v>
      </c>
      <c r="L38" s="32">
        <f>L29+L33</f>
        <v>0</v>
      </c>
      <c r="M38" s="32">
        <f>M29+M33</f>
        <v>5752.6</v>
      </c>
      <c r="N38" s="32">
        <f>N29+N33</f>
        <v>0</v>
      </c>
      <c r="O38" s="32">
        <f>P38+Q38+R38+S38</f>
        <v>35672.5</v>
      </c>
      <c r="P38" s="32">
        <f>P29+P33</f>
        <v>0</v>
      </c>
      <c r="Q38" s="32">
        <f>Q29+Q33</f>
        <v>33000</v>
      </c>
      <c r="R38" s="32">
        <f>R29+R33</f>
        <v>2672.5</v>
      </c>
      <c r="S38" s="32">
        <f>S29+S33</f>
        <v>0</v>
      </c>
      <c r="T38" s="32">
        <f>U38+V38+W38+X38</f>
        <v>0</v>
      </c>
      <c r="U38" s="32">
        <f>U29+U33</f>
        <v>0</v>
      </c>
      <c r="V38" s="32">
        <f>V29+V33</f>
        <v>0</v>
      </c>
      <c r="W38" s="32">
        <f>W29+W33</f>
        <v>0</v>
      </c>
      <c r="X38" s="32">
        <f>X29+X33</f>
        <v>0</v>
      </c>
      <c r="Y38" s="17"/>
      <c r="Z38" s="17"/>
      <c r="AA38" s="17"/>
      <c r="AB38" s="17"/>
      <c r="AC38" s="17"/>
      <c r="AD38" s="17"/>
      <c r="AE38" s="17"/>
      <c r="AF38" s="13"/>
      <c r="AG38" s="17"/>
      <c r="AH38" s="17"/>
      <c r="AI38" s="17"/>
      <c r="AJ38" s="17"/>
    </row>
    <row r="39" spans="1:36" s="12" customFormat="1" ht="30" customHeight="1" x14ac:dyDescent="0.25">
      <c r="A39" s="27"/>
      <c r="B39" s="27" t="s">
        <v>46</v>
      </c>
      <c r="C39" s="27"/>
      <c r="D39" s="27"/>
      <c r="E39" s="27"/>
      <c r="F39" s="27"/>
      <c r="G39" s="14"/>
      <c r="H39" s="28"/>
      <c r="I39" s="35">
        <f>J39+O39+T39</f>
        <v>42156</v>
      </c>
      <c r="J39" s="35">
        <f>K39+L39+M39+N39</f>
        <v>6203.5</v>
      </c>
      <c r="K39" s="32">
        <f>K26+K38</f>
        <v>0</v>
      </c>
      <c r="L39" s="32">
        <f>L26+L38</f>
        <v>322.39999999999998</v>
      </c>
      <c r="M39" s="32">
        <f>M26+M38</f>
        <v>5881.1</v>
      </c>
      <c r="N39" s="32">
        <f>N26+N38</f>
        <v>0</v>
      </c>
      <c r="O39" s="32">
        <f>P39+Q39+R39+S39</f>
        <v>35812.5</v>
      </c>
      <c r="P39" s="32">
        <f>P26+P38</f>
        <v>0</v>
      </c>
      <c r="Q39" s="32">
        <f>Q26+Q38</f>
        <v>33000</v>
      </c>
      <c r="R39" s="32">
        <f>R26+R38</f>
        <v>2812.5</v>
      </c>
      <c r="S39" s="32">
        <f>S26+S38</f>
        <v>0</v>
      </c>
      <c r="T39" s="32">
        <f>U39+V39+W39+X39</f>
        <v>140</v>
      </c>
      <c r="U39" s="32">
        <f>U26+U38</f>
        <v>0</v>
      </c>
      <c r="V39" s="32">
        <f>V26+V38</f>
        <v>0</v>
      </c>
      <c r="W39" s="32">
        <f>W26+W38</f>
        <v>140</v>
      </c>
      <c r="X39" s="32">
        <f>X26+X38</f>
        <v>0</v>
      </c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</row>
    <row r="41" spans="1:36" x14ac:dyDescent="0.25"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1:36" x14ac:dyDescent="0.25"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4" spans="1:36" x14ac:dyDescent="0.25">
      <c r="F44" s="2"/>
      <c r="G44" s="38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spans="1:36" x14ac:dyDescent="0.25">
      <c r="F45" s="37"/>
      <c r="G45" s="39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</row>
  </sheetData>
  <mergeCells count="30">
    <mergeCell ref="Y2:AJ4"/>
    <mergeCell ref="G9:G13"/>
    <mergeCell ref="A8:AJ8"/>
    <mergeCell ref="I9:X10"/>
    <mergeCell ref="AG11:AJ12"/>
    <mergeCell ref="Y9:AJ10"/>
    <mergeCell ref="Y6:AJ6"/>
    <mergeCell ref="J11:N12"/>
    <mergeCell ref="O11:S12"/>
    <mergeCell ref="T11:X12"/>
    <mergeCell ref="H9:H13"/>
    <mergeCell ref="Y11:AB12"/>
    <mergeCell ref="AC11:AF12"/>
    <mergeCell ref="A15:AJ15"/>
    <mergeCell ref="A16:AJ16"/>
    <mergeCell ref="I11:I13"/>
    <mergeCell ref="A9:A13"/>
    <mergeCell ref="B9:B13"/>
    <mergeCell ref="C9:C13"/>
    <mergeCell ref="D9:D13"/>
    <mergeCell ref="E9:E13"/>
    <mergeCell ref="F9:F13"/>
    <mergeCell ref="E17:E18"/>
    <mergeCell ref="D23:D24"/>
    <mergeCell ref="E23:E24"/>
    <mergeCell ref="F29:F32"/>
    <mergeCell ref="F33:F37"/>
    <mergeCell ref="A27:AJ27"/>
    <mergeCell ref="F17:F26"/>
    <mergeCell ref="D17:D18"/>
  </mergeCells>
  <pageMargins left="0.42" right="0.39" top="0.97" bottom="0.28999999999999998" header="0.23" footer="0.3"/>
  <pageSetup paperSize="9"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АПК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Меньшикова НМ</cp:lastModifiedBy>
  <cp:lastPrinted>2015-10-30T12:40:00Z</cp:lastPrinted>
  <dcterms:created xsi:type="dcterms:W3CDTF">2014-09-11T06:26:00Z</dcterms:created>
  <dcterms:modified xsi:type="dcterms:W3CDTF">2015-11-11T15:26:21Z</dcterms:modified>
</cp:coreProperties>
</file>