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95" windowWidth="19440" windowHeight="7275"/>
  </bookViews>
  <sheets>
    <sheet name="Лист1" sheetId="1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M80" i="1" l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S111" i="1"/>
  <c r="R111" i="1"/>
  <c r="Q111" i="1"/>
  <c r="O111" i="1"/>
  <c r="O110" i="1" s="1"/>
  <c r="N111" i="1"/>
  <c r="M111" i="1"/>
  <c r="M110" i="1" s="1"/>
  <c r="K111" i="1"/>
  <c r="J111" i="1"/>
  <c r="J110" i="1" s="1"/>
  <c r="I111" i="1"/>
  <c r="H111" i="1"/>
  <c r="H110" i="1" s="1"/>
  <c r="G111" i="1"/>
  <c r="G110" i="1" s="1"/>
  <c r="S83" i="1"/>
  <c r="R83" i="1"/>
  <c r="Q83" i="1"/>
  <c r="O83" i="1"/>
  <c r="O82" i="1" s="1"/>
  <c r="N83" i="1"/>
  <c r="M83" i="1"/>
  <c r="M82" i="1" s="1"/>
  <c r="L83" i="1"/>
  <c r="L82" i="1" s="1"/>
  <c r="K83" i="1"/>
  <c r="J83" i="1"/>
  <c r="J82" i="1" s="1"/>
  <c r="I83" i="1"/>
  <c r="H83" i="1"/>
  <c r="H82" i="1" s="1"/>
  <c r="G83" i="1"/>
  <c r="G82" i="1" s="1"/>
  <c r="P147" i="1"/>
  <c r="P132" i="1"/>
  <c r="P112" i="1"/>
  <c r="P122" i="1"/>
  <c r="P116" i="1"/>
  <c r="P115" i="1"/>
  <c r="P99" i="1"/>
  <c r="P87" i="1"/>
  <c r="P86" i="1"/>
  <c r="P85" i="1"/>
  <c r="P84" i="1"/>
  <c r="P17" i="1" l="1"/>
  <c r="D8" i="3" l="1"/>
  <c r="E8" i="3"/>
  <c r="F8" i="3"/>
  <c r="G8" i="3"/>
  <c r="H8" i="3"/>
  <c r="I8" i="3"/>
  <c r="J8" i="3"/>
  <c r="C8" i="3"/>
  <c r="D9" i="3"/>
  <c r="E9" i="3"/>
  <c r="F9" i="3"/>
  <c r="G9" i="3"/>
  <c r="H9" i="3"/>
  <c r="I9" i="3"/>
  <c r="J9" i="3"/>
  <c r="C9" i="3"/>
  <c r="P114" i="1" l="1"/>
  <c r="P117" i="1"/>
  <c r="P118" i="1"/>
  <c r="P119" i="1"/>
  <c r="P120" i="1"/>
  <c r="P121" i="1"/>
  <c r="P123" i="1"/>
  <c r="P124" i="1"/>
  <c r="P125" i="1"/>
  <c r="P126" i="1"/>
  <c r="P127" i="1"/>
  <c r="P128" i="1"/>
  <c r="P129" i="1"/>
  <c r="P130" i="1"/>
  <c r="P131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8" i="1"/>
  <c r="P149" i="1"/>
  <c r="P150" i="1"/>
  <c r="P151" i="1"/>
  <c r="P152" i="1"/>
  <c r="P153" i="1"/>
  <c r="P18" i="1" l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T111" i="1" l="1"/>
  <c r="U111" i="1"/>
  <c r="L111" i="1"/>
  <c r="L110" i="1" s="1"/>
  <c r="J12" i="3" l="1"/>
  <c r="J18" i="3"/>
  <c r="H18" i="3"/>
  <c r="I18" i="3"/>
  <c r="G18" i="3"/>
  <c r="E18" i="3"/>
  <c r="F18" i="3"/>
  <c r="D18" i="3"/>
  <c r="C18" i="3"/>
  <c r="H12" i="3"/>
  <c r="I12" i="3"/>
  <c r="G12" i="3"/>
  <c r="D12" i="3"/>
  <c r="E12" i="3"/>
  <c r="F12" i="3"/>
  <c r="C12" i="3"/>
  <c r="P113" i="1" l="1"/>
  <c r="P111" i="1" s="1"/>
  <c r="P110" i="1" s="1"/>
  <c r="Q110" i="1" l="1"/>
  <c r="R110" i="1"/>
  <c r="S110" i="1"/>
  <c r="P89" i="1"/>
  <c r="P90" i="1"/>
  <c r="P91" i="1"/>
  <c r="P92" i="1"/>
  <c r="P93" i="1"/>
  <c r="P94" i="1"/>
  <c r="P95" i="1"/>
  <c r="P96" i="1"/>
  <c r="P97" i="1"/>
  <c r="P98" i="1"/>
  <c r="P100" i="1"/>
  <c r="P101" i="1"/>
  <c r="P102" i="1"/>
  <c r="P103" i="1"/>
  <c r="P104" i="1"/>
  <c r="P105" i="1"/>
  <c r="P106" i="1"/>
  <c r="P107" i="1"/>
  <c r="P108" i="1"/>
  <c r="P88" i="1"/>
  <c r="P83" i="1" l="1"/>
  <c r="P82" i="1" s="1"/>
  <c r="T16" i="1"/>
  <c r="S16" i="1"/>
  <c r="S15" i="1" s="1"/>
  <c r="R16" i="1"/>
  <c r="R15" i="1" s="1"/>
  <c r="Q16" i="1"/>
  <c r="Q15" i="1" s="1"/>
  <c r="T15" i="1" l="1"/>
  <c r="P16" i="1"/>
  <c r="N110" i="1" l="1"/>
  <c r="T110" i="1"/>
  <c r="T14" i="1" s="1"/>
  <c r="T13" i="1" s="1"/>
  <c r="Q82" i="1"/>
  <c r="Q14" i="1" s="1"/>
  <c r="Q13" i="1" s="1"/>
  <c r="R82" i="1"/>
  <c r="R14" i="1" s="1"/>
  <c r="R13" i="1" s="1"/>
  <c r="S82" i="1"/>
  <c r="S14" i="1" s="1"/>
  <c r="S13" i="1" s="1"/>
  <c r="T83" i="1"/>
  <c r="P15" i="1"/>
  <c r="P14" i="1" s="1"/>
  <c r="P13" i="1" s="1"/>
  <c r="N82" i="1" l="1"/>
  <c r="I82" i="1" l="1"/>
  <c r="I110" i="1"/>
  <c r="K110" i="1"/>
  <c r="N16" i="1"/>
  <c r="O16" i="1"/>
  <c r="M16" i="1"/>
  <c r="M15" i="1" s="1"/>
  <c r="M14" i="1" s="1"/>
  <c r="M13" i="1" s="1"/>
  <c r="I16" i="1"/>
  <c r="J16" i="1"/>
  <c r="J15" i="1" s="1"/>
  <c r="J14" i="1" s="1"/>
  <c r="J13" i="1" s="1"/>
  <c r="K16" i="1"/>
  <c r="K15" i="1" s="1"/>
  <c r="L16" i="1"/>
  <c r="L15" i="1" s="1"/>
  <c r="L14" i="1" s="1"/>
  <c r="L13" i="1" s="1"/>
  <c r="H16" i="1"/>
  <c r="H15" i="1" s="1"/>
  <c r="H14" i="1" s="1"/>
  <c r="H13" i="1" s="1"/>
  <c r="G16" i="1"/>
  <c r="G15" i="1" s="1"/>
  <c r="G14" i="1" s="1"/>
  <c r="G13" i="1" s="1"/>
  <c r="I15" i="1" l="1"/>
  <c r="I14" i="1" s="1"/>
  <c r="I13" i="1" s="1"/>
  <c r="O15" i="1"/>
  <c r="O14" i="1" s="1"/>
  <c r="O13" i="1" s="1"/>
  <c r="N15" i="1"/>
  <c r="N14" i="1" s="1"/>
  <c r="N13" i="1" s="1"/>
  <c r="K82" i="1"/>
  <c r="K14" i="1" s="1"/>
  <c r="K13" i="1" s="1"/>
</calcChain>
</file>

<file path=xl/sharedStrings.xml><?xml version="1.0" encoding="utf-8"?>
<sst xmlns="http://schemas.openxmlformats.org/spreadsheetml/2006/main" count="534" uniqueCount="204">
  <si>
    <t>Перечень аварийных многоквартирных домов</t>
  </si>
  <si>
    <t>№ п/п</t>
  </si>
  <si>
    <t>Адрес МКД</t>
  </si>
  <si>
    <t>Документ, подтверждающий признание МКД аварийным</t>
  </si>
  <si>
    <t>Планируемая дата  окончания переселения</t>
  </si>
  <si>
    <r>
      <t xml:space="preserve">Планируемая дата сноса </t>
    </r>
    <r>
      <rPr>
        <sz val="8"/>
        <color theme="1"/>
        <rFont val="Times New Roman"/>
        <family val="1"/>
        <charset val="204"/>
      </rPr>
      <t>или реконструкции</t>
    </r>
    <r>
      <rPr>
        <sz val="8"/>
        <color rgb="FF000000"/>
        <rFont val="Times New Roman"/>
        <family val="1"/>
        <charset val="204"/>
      </rPr>
      <t xml:space="preserve"> МКД</t>
    </r>
  </si>
  <si>
    <t>Число жителей всего</t>
  </si>
  <si>
    <t>Число жителей планируемых к переселению</t>
  </si>
  <si>
    <t>Общая площадь жилых помещений МКД</t>
  </si>
  <si>
    <t>Количество расселяемых жилых помещений</t>
  </si>
  <si>
    <t>Расселяемая площадь жилых помещений</t>
  </si>
  <si>
    <t>Стоимость переселения граждан</t>
  </si>
  <si>
    <t>Дополнительные источники финансирования</t>
  </si>
  <si>
    <t>Всего</t>
  </si>
  <si>
    <t>в том числе:</t>
  </si>
  <si>
    <t>всего:</t>
  </si>
  <si>
    <t>Номер</t>
  </si>
  <si>
    <t>Дата</t>
  </si>
  <si>
    <t>частная собственность</t>
  </si>
  <si>
    <t>муниципальная собственность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</si>
  <si>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</si>
  <si>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</si>
  <si>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</si>
  <si>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чел.</t>
  </si>
  <si>
    <t>кв.м</t>
  </si>
  <si>
    <t>ед.</t>
  </si>
  <si>
    <t>руб.</t>
  </si>
  <si>
    <t>Х</t>
  </si>
  <si>
    <t>г.Печора ул.Железнодорожная д.11</t>
  </si>
  <si>
    <t>31.12.2014</t>
  </si>
  <si>
    <t>31.12.2015</t>
  </si>
  <si>
    <t>г.Печора ул.Н.Островского д.1</t>
  </si>
  <si>
    <t>г.Печора ул.Больничная д.72 "Б"</t>
  </si>
  <si>
    <t>г.Печора ул.Восточная д.10</t>
  </si>
  <si>
    <t>г.Печора ул.Железнодорожная д.43</t>
  </si>
  <si>
    <t>г.Печора ул.Мехколонна-53 д.2</t>
  </si>
  <si>
    <t>г.Печора ул.Больничная д.45 "А"</t>
  </si>
  <si>
    <t>г.Печора ул.Октябрьская д.3</t>
  </si>
  <si>
    <t>г.Печора ул.Куратова д.1</t>
  </si>
  <si>
    <t>г.Печора ул.Московская д.16</t>
  </si>
  <si>
    <t>г.Печора ул.Свободы д.34</t>
  </si>
  <si>
    <t>г.Печора ул.Щипачкина д.10</t>
  </si>
  <si>
    <t>г.Печора ул.Больничная д.37 "Д"</t>
  </si>
  <si>
    <t>г.Печора ул.Больничная д.62</t>
  </si>
  <si>
    <t>г.Печора ул.Восточная д.18</t>
  </si>
  <si>
    <t>г.Печора ул.Больничная д.76</t>
  </si>
  <si>
    <t>г.Печора ул.Привокзальная д.29</t>
  </si>
  <si>
    <t>г.Печора ул.Спортивная д.6</t>
  </si>
  <si>
    <t>г.Печора ул.Социалистическая д.40</t>
  </si>
  <si>
    <t>пгт.Путеец ул.Парковая д.37 "А"</t>
  </si>
  <si>
    <t>г.Печора ул.Восточная д.2</t>
  </si>
  <si>
    <t>г.Печора ул.Мехколонна-53 д.4</t>
  </si>
  <si>
    <t>г.Печора ул.Мехколонна-53 д.8</t>
  </si>
  <si>
    <t>г.Печора ул.Советская д.51</t>
  </si>
  <si>
    <t>г.Печора ул.Чехова д.60</t>
  </si>
  <si>
    <t>г.Печора ул.Железнодорожная д.7</t>
  </si>
  <si>
    <t>г.Печора ул.Пионерская д.31</t>
  </si>
  <si>
    <t>г.Печора ул.Речная д.4</t>
  </si>
  <si>
    <t>г.Печора ул.Гагарина д.10</t>
  </si>
  <si>
    <t>г.Печора ул.Н.Островского д.6</t>
  </si>
  <si>
    <t>г.Печора пер.Северный д.13</t>
  </si>
  <si>
    <t>пгт.Путеец ул.Парковая д.3</t>
  </si>
  <si>
    <t>г.Печора ул.Железнодорожная д.13</t>
  </si>
  <si>
    <t>г.Печора ул.Мехколонна-53 д.18</t>
  </si>
  <si>
    <t>г.Печора ул.Московская д.9</t>
  </si>
  <si>
    <t>г.Печора ул.Московская д.10</t>
  </si>
  <si>
    <t>г.Печора ул.Московская д.23</t>
  </si>
  <si>
    <t>г.Печора ул.Н.Островского д.28</t>
  </si>
  <si>
    <t>г.Печора пер.Северный д.15</t>
  </si>
  <si>
    <t>г.Печора ул.Первомайская д.1 "А"</t>
  </si>
  <si>
    <t>г.Печора ул.Пионерская д.1</t>
  </si>
  <si>
    <t>г.Печора ул.Щипачкина д.12</t>
  </si>
  <si>
    <t>г.Печора ул.Железнодорожная д.25</t>
  </si>
  <si>
    <t>г.Печора пер.Северный д.9</t>
  </si>
  <si>
    <t>г.Печора ул.Советская д.26</t>
  </si>
  <si>
    <t>г.Печора ул.Мехколонна-53 д.10</t>
  </si>
  <si>
    <t>г.Печора ул.Стадионная д.4</t>
  </si>
  <si>
    <t>пгт.Путеец ул.Парковая д.7</t>
  </si>
  <si>
    <t>пгт.Путеец ул.Парковая д.33</t>
  </si>
  <si>
    <t>г.Печора ул.Железнодорожная д.44</t>
  </si>
  <si>
    <t>г.Печора ул.Октябрьская д.9</t>
  </si>
  <si>
    <t>г.Печора ул.Советская д.41</t>
  </si>
  <si>
    <t>пгт.Путеец ул.Парковая д.31</t>
  </si>
  <si>
    <t>г.Печора ул.Больничная д.39</t>
  </si>
  <si>
    <t>г.Печора ул.Гагарина д.33 "Б"</t>
  </si>
  <si>
    <t>г.Печора ул.Октябрьская д.11</t>
  </si>
  <si>
    <t>г.Печора ул.Пионерская д.13</t>
  </si>
  <si>
    <t>г.Печора ул.Пионерская д.29</t>
  </si>
  <si>
    <t>г.Печора ул.Октябрьская д.8</t>
  </si>
  <si>
    <t>г.Печора ул.Пристанционная д.6</t>
  </si>
  <si>
    <t>пгт.Путеец ул.Парковая д.35</t>
  </si>
  <si>
    <t>пгт.Путеец ул.Парковая д.37 "Б"</t>
  </si>
  <si>
    <t>пгт.Путеец ул.Парковая д.39</t>
  </si>
  <si>
    <t>г.Печора ул.Советская д.28</t>
  </si>
  <si>
    <t>31.12.2016</t>
  </si>
  <si>
    <t>г.Печора ул.Щипачкина д.16</t>
  </si>
  <si>
    <t>31.12.2017</t>
  </si>
  <si>
    <t>г.Печора ул.Гагарина д.28</t>
  </si>
  <si>
    <t>г.Печора ул.Ленинградская д.3</t>
  </si>
  <si>
    <t>г.Печора ул.Октябрьская д.2</t>
  </si>
  <si>
    <t>г.Печора ул.Социалистическая д.48 "А"</t>
  </si>
  <si>
    <t>г.Печора ул.Железнодорожная д.9</t>
  </si>
  <si>
    <t>п.Талый ул.Рабочая д.18</t>
  </si>
  <si>
    <t>г.Печора ул.Восточная д.4</t>
  </si>
  <si>
    <t>г.Печора ул.Портовая д.17</t>
  </si>
  <si>
    <t>п.Озерный ул.Запрудная д.3</t>
  </si>
  <si>
    <t>г.Печора ул.Пионерская д.30</t>
  </si>
  <si>
    <t>г.Печора ул.Пионерская д.9</t>
  </si>
  <si>
    <t xml:space="preserve">г.Печора ул.Н.Островского д.9 </t>
  </si>
  <si>
    <t>г.Печора ул.Железнодорожная д.21</t>
  </si>
  <si>
    <t>г.Печора ул.Первомайская д.21</t>
  </si>
  <si>
    <t>пгт.Изъяю ул.Таежная д.3</t>
  </si>
  <si>
    <t>пгт.Кожва ул.Октябрьская д.4</t>
  </si>
  <si>
    <t>пгт.Кожва ул.Октябрьская д.17</t>
  </si>
  <si>
    <t>пгт.Кожва пер.Транспортный д.7 "Б"</t>
  </si>
  <si>
    <t>пгт.Изъяю ул.Таежная д.4</t>
  </si>
  <si>
    <t>п.Озерный ул.Терешковой д.1</t>
  </si>
  <si>
    <t>п.Озерный ул.Терешковой д.3</t>
  </si>
  <si>
    <t>г.Печора ул.Восточная д.9</t>
  </si>
  <si>
    <t>п.Озерный ул.Центральная д.12</t>
  </si>
  <si>
    <t>г.Печора ул.Н.Островского д.8</t>
  </si>
  <si>
    <t>пгт.Кожва ул.Лесная д.30</t>
  </si>
  <si>
    <t>пгт.Кожва ул.Октябрьская д.14</t>
  </si>
  <si>
    <t>пгт.Кожва пер.Подгорный д.2</t>
  </si>
  <si>
    <t>г.Печора ул.Московская д.5</t>
  </si>
  <si>
    <t>г.Печора ул.Стадионная д.53</t>
  </si>
  <si>
    <t>пгт.Кожва ул.Октябрьская д.33</t>
  </si>
  <si>
    <t>г.Печора ул.Октябрьская д.6</t>
  </si>
  <si>
    <t>г.Печора ул.Октябрьская д.7</t>
  </si>
  <si>
    <t>г.Печора ул.Гагарина д.33 "А"</t>
  </si>
  <si>
    <t>г.Печора ул.Московская д.12</t>
  </si>
  <si>
    <t>п.Каджером ул.Горького д.29</t>
  </si>
  <si>
    <t>г.Печора ул.Социалистическая д.30</t>
  </si>
  <si>
    <t>г.Печора ул.Ленина д.10</t>
  </si>
  <si>
    <t>г.Печора ул.Советская д.32</t>
  </si>
  <si>
    <t>пгт.Кожва ул.Октябрьская д.30</t>
  </si>
  <si>
    <t>пгт.Кожва пер.Станционный д.3</t>
  </si>
  <si>
    <t>пгт.Кожва ул.Советская д.13</t>
  </si>
  <si>
    <t>пгт.Кожва ул.Уральская д.6</t>
  </si>
  <si>
    <t>г.Печора ул.Московская д.4</t>
  </si>
  <si>
    <t>г.Печора ул.Портовая д.10</t>
  </si>
  <si>
    <t>г.Печора ул.Н.Островского д.4</t>
  </si>
  <si>
    <t>г.Печора ул.Гагарина д.33 "Г"</t>
  </si>
  <si>
    <t>г.Печора ул.Н.Островского д.4 "А"</t>
  </si>
  <si>
    <t>г.Печора ул.Строительная д.6</t>
  </si>
  <si>
    <t>г.Печора ул.Портовая д.11</t>
  </si>
  <si>
    <t>г.Печора ул.Социалистическая д.46 "А"</t>
  </si>
  <si>
    <t>пгт.Кожва ул.Лесная д.45</t>
  </si>
  <si>
    <t>пгт.Изъяю ул.Вокзальная д.8</t>
  </si>
  <si>
    <t>пгт.Изъяю ул.Таежная д.1</t>
  </si>
  <si>
    <t>пгт.Кожва ул.Уральская д.1</t>
  </si>
  <si>
    <t>г.Печора ул.Стадионная д.57</t>
  </si>
  <si>
    <t>г.Печора ул.Речная д.2</t>
  </si>
  <si>
    <t>пгт.Кожва ул.Лесная д.29</t>
  </si>
  <si>
    <t>пгт.Кожва ул.Уральская д.18</t>
  </si>
  <si>
    <t>г.Печора ул.Московская д.2</t>
  </si>
  <si>
    <t>г.Печора ул.Западная д.50</t>
  </si>
  <si>
    <t>г.Печора ул.Пионерская д.34</t>
  </si>
  <si>
    <t>к муниципальной адресной программе "Переселение граждан из аварийного жилищного фонда" на 2013-2017 годы</t>
  </si>
  <si>
    <t>Внебюджетные источники финансирования</t>
  </si>
  <si>
    <t>Всего по этапу 2013 года с финансовой поддержкой Фонда</t>
  </si>
  <si>
    <t>Всего по этапу 2016 года с финансовой поддержкой Фонда</t>
  </si>
  <si>
    <t>Всего по этапу 2015 года с финансовой поддержкой Фонда</t>
  </si>
  <si>
    <t>Всего по III этапу (2015-2016 гг.) без финансовой поддержки Фонда</t>
  </si>
  <si>
    <t>Всего по IV этапу (2016-2017 гг.) без финансовой поддержки Фонда</t>
  </si>
  <si>
    <t>Итого по МО без финансовой поддержки Фонда</t>
  </si>
  <si>
    <t xml:space="preserve">Перечень жилых помещений в аварийных многоквартирных домах, расселенных без участия средств софинансирования </t>
  </si>
  <si>
    <t>"Приложение 1</t>
  </si>
  <si>
    <t>30.08.2017</t>
  </si>
  <si>
    <t>Всего по I этапу (2013-2014 гг.) без финансовой поддержки Фонда</t>
  </si>
  <si>
    <t xml:space="preserve">Приложение 2                                                                                                                                                                                                                 к постановлению администрации МР «Печора» от                    № ______    
</t>
  </si>
  <si>
    <t xml:space="preserve">г.Печора ул.Восточная д.14 </t>
  </si>
  <si>
    <t xml:space="preserve">г.Печора ул.Восточная д.16 </t>
  </si>
  <si>
    <t>IV.2016</t>
  </si>
  <si>
    <t>IV.2017</t>
  </si>
  <si>
    <t>Заключение № 184</t>
  </si>
  <si>
    <t xml:space="preserve">г.Печора ул.Гагарина д.14 </t>
  </si>
  <si>
    <t>IV.2015</t>
  </si>
  <si>
    <t>Заключение №119</t>
  </si>
  <si>
    <t>Заключение № 10</t>
  </si>
  <si>
    <t>Заключение № 5</t>
  </si>
  <si>
    <t>Заключение № 2</t>
  </si>
  <si>
    <t>Заключение № 133</t>
  </si>
  <si>
    <t>Заключение № 83</t>
  </si>
  <si>
    <t>г. Печора, ул. Гагарина д. 42 А</t>
  </si>
  <si>
    <t>Акт № 6</t>
  </si>
  <si>
    <t>Заключение № 71</t>
  </si>
  <si>
    <t>Заключение № 90</t>
  </si>
  <si>
    <t>Заключение № 54</t>
  </si>
  <si>
    <t>Заключение № 135</t>
  </si>
  <si>
    <t>пгт. Кожва ул. Космонавтов д. 1</t>
  </si>
  <si>
    <t>Заключение № 53</t>
  </si>
  <si>
    <t>Заключение № 57</t>
  </si>
  <si>
    <t>Заключение № 132</t>
  </si>
  <si>
    <t>Заключение № 45</t>
  </si>
  <si>
    <t>64 МКД</t>
  </si>
  <si>
    <t>25 МКД</t>
  </si>
  <si>
    <t>42 МКД</t>
  </si>
  <si>
    <t>131 МКД</t>
  </si>
  <si>
    <t>Итого по МО I этап (2013г.)</t>
  </si>
  <si>
    <t>Итого по МО III этап (2015г.)</t>
  </si>
  <si>
    <t>Итого по МО IV этап (2016г.)</t>
  </si>
  <si>
    <t>Итого по МО за 2013-2016 гг.:</t>
  </si>
  <si>
    <t>Всего по МО 2013-2016 годы с финансовой поддержкой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</si>
</sst>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3" fillId="0" borderId="1" xfId="0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0" fontId="6" fillId="0" borderId="2" xfId="0" applyFont="1" applyFill="1" applyBorder="1" applyAlignment="1">
      <alignment horizontal="center" vertical="center" textRotation="90" wrapText="1"/>
    </xf>
    <xf numFmtId="0" fontId="10" fillId="0" borderId="5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top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49" fontId="0" fillId="0" borderId="0" xfId="0" applyNumberFormat="1" applyFill="1" applyAlignment="1">
      <alignment vertical="center"/>
    </xf>
    <xf numFmtId="2" fontId="5" fillId="0" borderId="0" xfId="0" applyNumberFormat="1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textRotation="90" wrapText="1"/>
    </xf>
    <xf numFmtId="0" fontId="17" fillId="0" borderId="0" xfId="0" applyFont="1"/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left" vertical="top" wrapText="1"/>
    </xf>
    <xf numFmtId="2" fontId="1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/>
    </xf>
    <xf numFmtId="0" fontId="8" fillId="0" borderId="1" xfId="0" applyFont="1" applyFill="1" applyBorder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5"/>
  <sheetViews>
    <sheetView tabSelected="1" workbookViewId="0">
      <selection activeCell="P14" sqref="P14:S14"/>
    </sheetView>
  </sheetViews>
  <sheetFormatPr defaultRowHeight="15" x14ac:dyDescent="0.25"/>
  <cols>
    <col min="1" max="1" width="6" style="31" customWidth="1"/>
    <col min="2" max="2" width="25.85546875" style="32" customWidth="1"/>
    <col min="3" max="3" width="9.140625" style="28" customWidth="1"/>
    <col min="4" max="4" width="11.28515625" style="28" bestFit="1" customWidth="1"/>
    <col min="5" max="6" width="9.140625" style="33"/>
    <col min="7" max="7" width="7.7109375" style="28" customWidth="1"/>
    <col min="8" max="8" width="7.140625" style="28" customWidth="1"/>
    <col min="9" max="9" width="12.28515625" style="28" customWidth="1"/>
    <col min="10" max="11" width="6.85546875" style="28" customWidth="1"/>
    <col min="12" max="12" width="7" style="28" customWidth="1"/>
    <col min="13" max="13" width="11.42578125" style="34" customWidth="1"/>
    <col min="14" max="14" width="10.28515625" style="28" bestFit="1" customWidth="1"/>
    <col min="15" max="15" width="10.28515625" style="28" customWidth="1"/>
    <col min="16" max="16" width="17.7109375" style="28" customWidth="1"/>
    <col min="17" max="17" width="17" style="31" customWidth="1"/>
    <col min="18" max="18" width="19" style="31" customWidth="1"/>
    <col min="19" max="19" width="16.28515625" style="31" customWidth="1"/>
    <col min="20" max="20" width="17.28515625" style="28" customWidth="1"/>
    <col min="21" max="21" width="14.140625" style="57" customWidth="1"/>
  </cols>
  <sheetData>
    <row r="1" spans="1:21" ht="54.75" customHeight="1" x14ac:dyDescent="0.25">
      <c r="N1" s="54"/>
      <c r="O1" s="54"/>
      <c r="P1" s="54"/>
      <c r="Q1" s="86" t="s">
        <v>170</v>
      </c>
      <c r="R1" s="86"/>
      <c r="S1" s="86"/>
      <c r="T1" s="86"/>
      <c r="U1" s="86"/>
    </row>
    <row r="2" spans="1:21" ht="19.5" customHeight="1" x14ac:dyDescent="0.25">
      <c r="A2" s="92"/>
      <c r="B2" s="102"/>
      <c r="C2" s="93"/>
      <c r="D2" s="93"/>
      <c r="E2" s="101"/>
      <c r="F2" s="101"/>
      <c r="G2" s="93"/>
      <c r="H2" s="93"/>
      <c r="I2" s="93"/>
      <c r="J2" s="93"/>
      <c r="K2" s="93"/>
      <c r="L2" s="93"/>
      <c r="M2" s="92"/>
      <c r="N2" s="85" t="s">
        <v>167</v>
      </c>
      <c r="O2" s="85"/>
      <c r="P2" s="85"/>
      <c r="Q2" s="85"/>
      <c r="R2" s="85"/>
      <c r="S2" s="85"/>
      <c r="T2" s="85"/>
      <c r="U2" s="85"/>
    </row>
    <row r="3" spans="1:21" x14ac:dyDescent="0.25">
      <c r="A3" s="92"/>
      <c r="B3" s="102"/>
      <c r="C3" s="93"/>
      <c r="D3" s="93"/>
      <c r="E3" s="101"/>
      <c r="F3" s="101"/>
      <c r="G3" s="93"/>
      <c r="H3" s="93"/>
      <c r="I3" s="93"/>
      <c r="J3" s="93"/>
      <c r="K3" s="93"/>
      <c r="L3" s="93"/>
      <c r="M3" s="92"/>
      <c r="N3" s="85" t="s">
        <v>158</v>
      </c>
      <c r="O3" s="85"/>
      <c r="P3" s="85"/>
      <c r="Q3" s="85"/>
      <c r="R3" s="85"/>
      <c r="S3" s="85"/>
      <c r="T3" s="85"/>
      <c r="U3" s="85"/>
    </row>
    <row r="4" spans="1:21" x14ac:dyDescent="0.25">
      <c r="A4" s="58"/>
      <c r="B4" s="59"/>
      <c r="C4" s="64"/>
      <c r="D4" s="64"/>
      <c r="E4" s="66"/>
      <c r="F4" s="66"/>
      <c r="G4" s="64"/>
      <c r="H4" s="64"/>
      <c r="I4" s="64"/>
      <c r="J4" s="64"/>
      <c r="K4" s="64"/>
      <c r="L4" s="64"/>
      <c r="M4" s="63"/>
      <c r="N4" s="87"/>
      <c r="O4" s="87"/>
      <c r="P4" s="87"/>
      <c r="Q4" s="87"/>
      <c r="R4" s="87"/>
      <c r="S4" s="87"/>
      <c r="T4" s="87"/>
    </row>
    <row r="5" spans="1:21" x14ac:dyDescent="0.25">
      <c r="A5" s="58"/>
      <c r="B5" s="59"/>
      <c r="C5" s="64"/>
      <c r="D5" s="64"/>
      <c r="E5" s="66"/>
      <c r="F5" s="66"/>
      <c r="G5" s="64"/>
      <c r="H5" s="64"/>
      <c r="I5" s="64"/>
      <c r="J5" s="64"/>
      <c r="K5" s="64"/>
      <c r="L5" s="64"/>
      <c r="M5" s="63"/>
      <c r="N5" s="87"/>
      <c r="O5" s="87"/>
      <c r="P5" s="87"/>
      <c r="Q5" s="87"/>
      <c r="R5" s="87"/>
      <c r="S5" s="87"/>
      <c r="T5" s="87"/>
    </row>
    <row r="6" spans="1:21" s="13" customFormat="1" ht="18.75" x14ac:dyDescent="0.25">
      <c r="A6" s="91" t="s">
        <v>0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57"/>
    </row>
    <row r="7" spans="1:21" s="13" customFormat="1" x14ac:dyDescent="0.25">
      <c r="A7" s="31"/>
      <c r="B7" s="32"/>
      <c r="C7" s="28"/>
      <c r="D7" s="28"/>
      <c r="E7" s="33"/>
      <c r="F7" s="33"/>
      <c r="G7" s="28"/>
      <c r="H7" s="28"/>
      <c r="I7" s="28"/>
      <c r="J7" s="28"/>
      <c r="K7" s="28"/>
      <c r="L7" s="28"/>
      <c r="M7" s="34"/>
      <c r="N7" s="28"/>
      <c r="O7" s="28"/>
      <c r="P7" s="28"/>
      <c r="Q7" s="31"/>
      <c r="R7" s="31"/>
      <c r="S7" s="31"/>
      <c r="T7" s="28"/>
      <c r="U7" s="57"/>
    </row>
    <row r="8" spans="1:21" s="13" customFormat="1" ht="27" customHeight="1" x14ac:dyDescent="0.25">
      <c r="A8" s="89" t="s">
        <v>1</v>
      </c>
      <c r="B8" s="95" t="s">
        <v>2</v>
      </c>
      <c r="C8" s="89" t="s">
        <v>3</v>
      </c>
      <c r="D8" s="89"/>
      <c r="E8" s="98" t="s">
        <v>4</v>
      </c>
      <c r="F8" s="98" t="s">
        <v>5</v>
      </c>
      <c r="G8" s="88" t="s">
        <v>6</v>
      </c>
      <c r="H8" s="88" t="s">
        <v>7</v>
      </c>
      <c r="I8" s="88" t="s">
        <v>8</v>
      </c>
      <c r="J8" s="89" t="s">
        <v>9</v>
      </c>
      <c r="K8" s="89"/>
      <c r="L8" s="89"/>
      <c r="M8" s="89" t="s">
        <v>10</v>
      </c>
      <c r="N8" s="89"/>
      <c r="O8" s="89"/>
      <c r="P8" s="82" t="s">
        <v>11</v>
      </c>
      <c r="Q8" s="83"/>
      <c r="R8" s="83"/>
      <c r="S8" s="83"/>
      <c r="T8" s="83"/>
      <c r="U8" s="84"/>
    </row>
    <row r="9" spans="1:21" s="13" customFormat="1" x14ac:dyDescent="0.25">
      <c r="A9" s="89"/>
      <c r="B9" s="96"/>
      <c r="C9" s="89"/>
      <c r="D9" s="89"/>
      <c r="E9" s="98"/>
      <c r="F9" s="98"/>
      <c r="G9" s="88"/>
      <c r="H9" s="88"/>
      <c r="I9" s="88"/>
      <c r="J9" s="88" t="s">
        <v>13</v>
      </c>
      <c r="K9" s="89" t="s">
        <v>14</v>
      </c>
      <c r="L9" s="89"/>
      <c r="M9" s="90" t="s">
        <v>13</v>
      </c>
      <c r="N9" s="89" t="s">
        <v>14</v>
      </c>
      <c r="O9" s="89"/>
      <c r="P9" s="88" t="s">
        <v>15</v>
      </c>
      <c r="Q9" s="82" t="s">
        <v>14</v>
      </c>
      <c r="R9" s="83"/>
      <c r="S9" s="83"/>
      <c r="T9" s="83"/>
      <c r="U9" s="84"/>
    </row>
    <row r="10" spans="1:21" s="13" customFormat="1" ht="65.25" x14ac:dyDescent="0.25">
      <c r="A10" s="89"/>
      <c r="B10" s="96"/>
      <c r="C10" s="99" t="s">
        <v>16</v>
      </c>
      <c r="D10" s="99" t="s">
        <v>17</v>
      </c>
      <c r="E10" s="98"/>
      <c r="F10" s="98"/>
      <c r="G10" s="88"/>
      <c r="H10" s="88"/>
      <c r="I10" s="88"/>
      <c r="J10" s="88"/>
      <c r="K10" s="61" t="s">
        <v>18</v>
      </c>
      <c r="L10" s="61" t="s">
        <v>19</v>
      </c>
      <c r="M10" s="90"/>
      <c r="N10" s="61" t="s">
        <v>18</v>
      </c>
      <c r="O10" s="61" t="s">
        <v>19</v>
      </c>
      <c r="P10" s="88"/>
      <c r="Q10" s="61" t="s">
        <v>20</v>
      </c>
      <c r="R10" s="61" t="s">
        <v>21</v>
      </c>
      <c r="S10" s="61" t="s">
        <v>22</v>
      </c>
      <c r="T10" s="25" t="s">
        <v>12</v>
      </c>
      <c r="U10" s="25" t="s">
        <v>159</v>
      </c>
    </row>
    <row r="11" spans="1:21" s="13" customFormat="1" x14ac:dyDescent="0.25">
      <c r="A11" s="89"/>
      <c r="B11" s="97"/>
      <c r="C11" s="99"/>
      <c r="D11" s="99"/>
      <c r="E11" s="98"/>
      <c r="F11" s="98"/>
      <c r="G11" s="15" t="s">
        <v>23</v>
      </c>
      <c r="H11" s="15" t="s">
        <v>23</v>
      </c>
      <c r="I11" s="15" t="s">
        <v>24</v>
      </c>
      <c r="J11" s="15" t="s">
        <v>25</v>
      </c>
      <c r="K11" s="15" t="s">
        <v>25</v>
      </c>
      <c r="L11" s="15" t="s">
        <v>25</v>
      </c>
      <c r="M11" s="16" t="s">
        <v>24</v>
      </c>
      <c r="N11" s="15" t="s">
        <v>24</v>
      </c>
      <c r="O11" s="15" t="s">
        <v>24</v>
      </c>
      <c r="P11" s="15" t="s">
        <v>26</v>
      </c>
      <c r="Q11" s="15" t="s">
        <v>26</v>
      </c>
      <c r="R11" s="15" t="s">
        <v>26</v>
      </c>
      <c r="S11" s="15" t="s">
        <v>26</v>
      </c>
      <c r="T11" s="15" t="s">
        <v>26</v>
      </c>
      <c r="U11" s="37"/>
    </row>
    <row r="12" spans="1:21" s="14" customFormat="1" x14ac:dyDescent="0.25">
      <c r="A12" s="60">
        <v>1</v>
      </c>
      <c r="B12" s="29">
        <v>2</v>
      </c>
      <c r="C12" s="62">
        <v>3</v>
      </c>
      <c r="D12" s="62">
        <v>4</v>
      </c>
      <c r="E12" s="17">
        <v>5</v>
      </c>
      <c r="F12" s="17">
        <v>6</v>
      </c>
      <c r="G12" s="62">
        <v>7</v>
      </c>
      <c r="H12" s="62">
        <v>8</v>
      </c>
      <c r="I12" s="62">
        <v>9</v>
      </c>
      <c r="J12" s="62">
        <v>10</v>
      </c>
      <c r="K12" s="62">
        <v>11</v>
      </c>
      <c r="L12" s="62">
        <v>12</v>
      </c>
      <c r="M12" s="18">
        <v>13</v>
      </c>
      <c r="N12" s="62">
        <v>14</v>
      </c>
      <c r="O12" s="62">
        <v>15</v>
      </c>
      <c r="P12" s="62">
        <v>16</v>
      </c>
      <c r="Q12" s="62">
        <v>17</v>
      </c>
      <c r="R12" s="62">
        <v>18</v>
      </c>
      <c r="S12" s="62">
        <v>19</v>
      </c>
      <c r="T12" s="62">
        <v>20</v>
      </c>
      <c r="U12" s="55">
        <v>21</v>
      </c>
    </row>
    <row r="13" spans="1:21" s="13" customFormat="1" ht="24.75" customHeight="1" x14ac:dyDescent="0.25">
      <c r="A13" s="100" t="s">
        <v>202</v>
      </c>
      <c r="B13" s="100"/>
      <c r="C13" s="19" t="s">
        <v>27</v>
      </c>
      <c r="D13" s="19" t="s">
        <v>198</v>
      </c>
      <c r="E13" s="20" t="s">
        <v>27</v>
      </c>
      <c r="F13" s="20" t="s">
        <v>27</v>
      </c>
      <c r="G13" s="21">
        <f>G14</f>
        <v>1558</v>
      </c>
      <c r="H13" s="21">
        <f t="shared" ref="H13:T13" si="0">H14+H81+H109</f>
        <v>1558</v>
      </c>
      <c r="I13" s="21">
        <f t="shared" si="0"/>
        <v>44841.060000000005</v>
      </c>
      <c r="J13" s="21">
        <f t="shared" si="0"/>
        <v>718</v>
      </c>
      <c r="K13" s="21">
        <f t="shared" si="0"/>
        <v>326</v>
      </c>
      <c r="L13" s="21">
        <f t="shared" si="0"/>
        <v>392</v>
      </c>
      <c r="M13" s="21">
        <f t="shared" si="0"/>
        <v>35525.14</v>
      </c>
      <c r="N13" s="21">
        <f t="shared" si="0"/>
        <v>16848.039999999997</v>
      </c>
      <c r="O13" s="21">
        <f t="shared" si="0"/>
        <v>18677.099999999999</v>
      </c>
      <c r="P13" s="104">
        <f t="shared" si="0"/>
        <v>1258398553.1100001</v>
      </c>
      <c r="Q13" s="104">
        <f t="shared" si="0"/>
        <v>586192995.49000013</v>
      </c>
      <c r="R13" s="104">
        <f t="shared" si="0"/>
        <v>573779914.74000001</v>
      </c>
      <c r="S13" s="104">
        <f t="shared" si="0"/>
        <v>98425642.880000025</v>
      </c>
      <c r="T13" s="21">
        <f t="shared" si="0"/>
        <v>0</v>
      </c>
      <c r="U13" s="22">
        <v>0</v>
      </c>
    </row>
    <row r="14" spans="1:21" s="13" customFormat="1" ht="42" customHeight="1" x14ac:dyDescent="0.25">
      <c r="A14" s="79" t="s">
        <v>203</v>
      </c>
      <c r="B14" s="80"/>
      <c r="C14" s="26" t="s">
        <v>27</v>
      </c>
      <c r="D14" s="19" t="s">
        <v>198</v>
      </c>
      <c r="E14" s="20" t="s">
        <v>27</v>
      </c>
      <c r="F14" s="20" t="s">
        <v>27</v>
      </c>
      <c r="G14" s="21">
        <f>G15+G82+G110</f>
        <v>1558</v>
      </c>
      <c r="H14" s="21">
        <f t="shared" ref="H14:T14" si="1">H15+H82+H110</f>
        <v>1558</v>
      </c>
      <c r="I14" s="21">
        <f t="shared" si="1"/>
        <v>44841.060000000005</v>
      </c>
      <c r="J14" s="21">
        <f t="shared" si="1"/>
        <v>718</v>
      </c>
      <c r="K14" s="21">
        <f t="shared" si="1"/>
        <v>326</v>
      </c>
      <c r="L14" s="21">
        <f t="shared" si="1"/>
        <v>392</v>
      </c>
      <c r="M14" s="21">
        <f t="shared" si="1"/>
        <v>35525.14</v>
      </c>
      <c r="N14" s="21">
        <f t="shared" si="1"/>
        <v>16848.039999999997</v>
      </c>
      <c r="O14" s="21">
        <f t="shared" si="1"/>
        <v>18677.099999999999</v>
      </c>
      <c r="P14" s="104">
        <f t="shared" si="1"/>
        <v>1258398553.1100001</v>
      </c>
      <c r="Q14" s="104">
        <f t="shared" si="1"/>
        <v>586192995.49000013</v>
      </c>
      <c r="R14" s="104">
        <f t="shared" si="1"/>
        <v>573779914.74000001</v>
      </c>
      <c r="S14" s="104">
        <f t="shared" si="1"/>
        <v>98425642.880000025</v>
      </c>
      <c r="T14" s="21">
        <f t="shared" si="1"/>
        <v>0</v>
      </c>
      <c r="U14" s="22">
        <v>0</v>
      </c>
    </row>
    <row r="15" spans="1:21" s="13" customFormat="1" ht="33" customHeight="1" x14ac:dyDescent="0.25">
      <c r="A15" s="81" t="s">
        <v>199</v>
      </c>
      <c r="B15" s="81"/>
      <c r="C15" s="19" t="s">
        <v>27</v>
      </c>
      <c r="D15" s="19" t="s">
        <v>195</v>
      </c>
      <c r="E15" s="20" t="s">
        <v>27</v>
      </c>
      <c r="F15" s="20" t="s">
        <v>27</v>
      </c>
      <c r="G15" s="21">
        <f>G16</f>
        <v>699</v>
      </c>
      <c r="H15" s="21">
        <f>H16</f>
        <v>699</v>
      </c>
      <c r="I15" s="22">
        <f>I16+I81</f>
        <v>22289.920000000006</v>
      </c>
      <c r="J15" s="21">
        <f>J16</f>
        <v>340</v>
      </c>
      <c r="K15" s="21">
        <f>K16+K81</f>
        <v>137</v>
      </c>
      <c r="L15" s="21">
        <f>L16</f>
        <v>203</v>
      </c>
      <c r="M15" s="22">
        <f t="shared" ref="M15:T15" si="2">M16+M81</f>
        <v>17015.189999999999</v>
      </c>
      <c r="N15" s="22">
        <f t="shared" si="2"/>
        <v>7150.93</v>
      </c>
      <c r="O15" s="22">
        <f t="shared" si="2"/>
        <v>9864.26</v>
      </c>
      <c r="P15" s="22">
        <f t="shared" si="2"/>
        <v>584081074.61000001</v>
      </c>
      <c r="Q15" s="22">
        <f t="shared" si="2"/>
        <v>157028979.14000005</v>
      </c>
      <c r="R15" s="22">
        <f t="shared" si="2"/>
        <v>381368194.19999999</v>
      </c>
      <c r="S15" s="22">
        <f t="shared" si="2"/>
        <v>45683901.270000003</v>
      </c>
      <c r="T15" s="22">
        <f t="shared" si="2"/>
        <v>0</v>
      </c>
      <c r="U15" s="22">
        <v>0</v>
      </c>
    </row>
    <row r="16" spans="1:21" s="13" customFormat="1" ht="45" customHeight="1" x14ac:dyDescent="0.25">
      <c r="A16" s="79" t="s">
        <v>160</v>
      </c>
      <c r="B16" s="80"/>
      <c r="C16" s="26" t="s">
        <v>27</v>
      </c>
      <c r="D16" s="19" t="s">
        <v>195</v>
      </c>
      <c r="E16" s="20" t="s">
        <v>27</v>
      </c>
      <c r="F16" s="20" t="s">
        <v>27</v>
      </c>
      <c r="G16" s="21">
        <f t="shared" ref="G16:T16" si="3">SUM(G17:G80)</f>
        <v>699</v>
      </c>
      <c r="H16" s="21">
        <f t="shared" si="3"/>
        <v>699</v>
      </c>
      <c r="I16" s="22">
        <f t="shared" si="3"/>
        <v>22289.920000000006</v>
      </c>
      <c r="J16" s="21">
        <f t="shared" si="3"/>
        <v>340</v>
      </c>
      <c r="K16" s="21">
        <f t="shared" si="3"/>
        <v>137</v>
      </c>
      <c r="L16" s="21">
        <f t="shared" si="3"/>
        <v>203</v>
      </c>
      <c r="M16" s="22">
        <f t="shared" si="3"/>
        <v>17015.189999999999</v>
      </c>
      <c r="N16" s="77">
        <f t="shared" si="3"/>
        <v>7150.93</v>
      </c>
      <c r="O16" s="77">
        <f t="shared" si="3"/>
        <v>9864.26</v>
      </c>
      <c r="P16" s="77">
        <f t="shared" si="3"/>
        <v>584081074.61000001</v>
      </c>
      <c r="Q16" s="77">
        <f t="shared" si="3"/>
        <v>157028979.14000005</v>
      </c>
      <c r="R16" s="77">
        <f t="shared" si="3"/>
        <v>381368194.19999999</v>
      </c>
      <c r="S16" s="77">
        <f t="shared" si="3"/>
        <v>45683901.270000003</v>
      </c>
      <c r="T16" s="22">
        <f t="shared" si="3"/>
        <v>0</v>
      </c>
      <c r="U16" s="22">
        <v>0</v>
      </c>
    </row>
    <row r="17" spans="1:21" s="24" customFormat="1" ht="25.5" x14ac:dyDescent="0.25">
      <c r="A17" s="35">
        <v>1</v>
      </c>
      <c r="B17" s="75" t="s">
        <v>28</v>
      </c>
      <c r="C17" s="1">
        <v>37</v>
      </c>
      <c r="D17" s="2">
        <v>39609</v>
      </c>
      <c r="E17" s="36" t="s">
        <v>29</v>
      </c>
      <c r="F17" s="36" t="s">
        <v>30</v>
      </c>
      <c r="G17" s="3">
        <v>16</v>
      </c>
      <c r="H17" s="3">
        <v>16</v>
      </c>
      <c r="I17" s="4">
        <v>448.63</v>
      </c>
      <c r="J17" s="1">
        <v>7</v>
      </c>
      <c r="K17" s="1">
        <v>1</v>
      </c>
      <c r="L17" s="1">
        <v>6</v>
      </c>
      <c r="M17" s="4">
        <f>N17+O17</f>
        <v>395.72999999999996</v>
      </c>
      <c r="N17" s="3">
        <v>50.45</v>
      </c>
      <c r="O17" s="1">
        <v>345.28</v>
      </c>
      <c r="P17" s="6">
        <f>Q17+R17+S17</f>
        <v>13471856.000000002</v>
      </c>
      <c r="Q17" s="5">
        <v>3621880.38</v>
      </c>
      <c r="R17" s="5">
        <v>8796274.4000000004</v>
      </c>
      <c r="S17" s="5">
        <v>1053701.22</v>
      </c>
      <c r="T17" s="6">
        <v>0</v>
      </c>
      <c r="U17" s="56">
        <v>0</v>
      </c>
    </row>
    <row r="18" spans="1:21" s="24" customFormat="1" x14ac:dyDescent="0.25">
      <c r="A18" s="35">
        <v>2</v>
      </c>
      <c r="B18" s="75" t="s">
        <v>31</v>
      </c>
      <c r="C18" s="1">
        <v>31</v>
      </c>
      <c r="D18" s="2">
        <v>39609</v>
      </c>
      <c r="E18" s="36" t="s">
        <v>29</v>
      </c>
      <c r="F18" s="36" t="s">
        <v>30</v>
      </c>
      <c r="G18" s="3">
        <v>13</v>
      </c>
      <c r="H18" s="3">
        <v>13</v>
      </c>
      <c r="I18" s="4">
        <v>450.3</v>
      </c>
      <c r="J18" s="1">
        <v>7</v>
      </c>
      <c r="K18" s="1">
        <v>5</v>
      </c>
      <c r="L18" s="1">
        <v>2</v>
      </c>
      <c r="M18" s="4">
        <f t="shared" ref="M18:M80" si="4">N18+O18</f>
        <v>400.8</v>
      </c>
      <c r="N18" s="3">
        <v>274.8</v>
      </c>
      <c r="O18" s="1">
        <v>126</v>
      </c>
      <c r="P18" s="6">
        <f t="shared" ref="P18:P80" si="5">Q18+R18+S18+T18</f>
        <v>13672262.950000001</v>
      </c>
      <c r="Q18" s="5">
        <v>3675759.38</v>
      </c>
      <c r="R18" s="5">
        <v>8927127.5099999998</v>
      </c>
      <c r="S18" s="5">
        <v>1069376.06</v>
      </c>
      <c r="T18" s="6">
        <v>0</v>
      </c>
      <c r="U18" s="56">
        <v>0</v>
      </c>
    </row>
    <row r="19" spans="1:21" s="24" customFormat="1" ht="25.5" x14ac:dyDescent="0.25">
      <c r="A19" s="35">
        <v>3</v>
      </c>
      <c r="B19" s="75" t="s">
        <v>32</v>
      </c>
      <c r="C19" s="1">
        <v>36</v>
      </c>
      <c r="D19" s="2">
        <v>39609</v>
      </c>
      <c r="E19" s="36" t="s">
        <v>29</v>
      </c>
      <c r="F19" s="36" t="s">
        <v>30</v>
      </c>
      <c r="G19" s="3">
        <v>8</v>
      </c>
      <c r="H19" s="3">
        <v>8</v>
      </c>
      <c r="I19" s="4">
        <v>487.8</v>
      </c>
      <c r="J19" s="1">
        <v>8</v>
      </c>
      <c r="K19" s="1">
        <v>6</v>
      </c>
      <c r="L19" s="1">
        <v>2</v>
      </c>
      <c r="M19" s="4">
        <f t="shared" si="4"/>
        <v>336</v>
      </c>
      <c r="N19" s="3">
        <v>254.5</v>
      </c>
      <c r="O19" s="1">
        <v>81.5</v>
      </c>
      <c r="P19" s="6">
        <f t="shared" si="5"/>
        <v>11687879.999999998</v>
      </c>
      <c r="Q19" s="5">
        <v>3142262.17</v>
      </c>
      <c r="R19" s="5">
        <v>7631450.2999999998</v>
      </c>
      <c r="S19" s="5">
        <v>914167.53</v>
      </c>
      <c r="T19" s="6">
        <v>0</v>
      </c>
      <c r="U19" s="56">
        <v>0</v>
      </c>
    </row>
    <row r="20" spans="1:21" s="24" customFormat="1" x14ac:dyDescent="0.25">
      <c r="A20" s="35">
        <v>4</v>
      </c>
      <c r="B20" s="75" t="s">
        <v>33</v>
      </c>
      <c r="C20" s="1">
        <v>89</v>
      </c>
      <c r="D20" s="2">
        <v>39777</v>
      </c>
      <c r="E20" s="36" t="s">
        <v>29</v>
      </c>
      <c r="F20" s="36" t="s">
        <v>30</v>
      </c>
      <c r="G20" s="3">
        <v>23</v>
      </c>
      <c r="H20" s="3">
        <v>23</v>
      </c>
      <c r="I20" s="4">
        <v>722.9</v>
      </c>
      <c r="J20" s="1">
        <v>9</v>
      </c>
      <c r="K20" s="1">
        <v>3</v>
      </c>
      <c r="L20" s="1">
        <v>6</v>
      </c>
      <c r="M20" s="4">
        <f t="shared" si="4"/>
        <v>533.6</v>
      </c>
      <c r="N20" s="3">
        <v>174.4</v>
      </c>
      <c r="O20" s="1">
        <v>359.2</v>
      </c>
      <c r="P20" s="6">
        <f t="shared" si="5"/>
        <v>18399934</v>
      </c>
      <c r="Q20" s="5">
        <v>4946783.8899999997</v>
      </c>
      <c r="R20" s="5">
        <v>12013999.279999999</v>
      </c>
      <c r="S20" s="5">
        <v>1439150.83</v>
      </c>
      <c r="T20" s="6">
        <v>0</v>
      </c>
      <c r="U20" s="56">
        <v>0</v>
      </c>
    </row>
    <row r="21" spans="1:21" s="24" customFormat="1" ht="25.5" x14ac:dyDescent="0.25">
      <c r="A21" s="35">
        <v>5</v>
      </c>
      <c r="B21" s="75" t="s">
        <v>34</v>
      </c>
      <c r="C21" s="1">
        <v>105</v>
      </c>
      <c r="D21" s="2">
        <v>39797</v>
      </c>
      <c r="E21" s="36" t="s">
        <v>29</v>
      </c>
      <c r="F21" s="36" t="s">
        <v>30</v>
      </c>
      <c r="G21" s="3">
        <v>4</v>
      </c>
      <c r="H21" s="3">
        <v>4</v>
      </c>
      <c r="I21" s="4">
        <v>205.1</v>
      </c>
      <c r="J21" s="1">
        <v>2</v>
      </c>
      <c r="K21" s="1">
        <v>0</v>
      </c>
      <c r="L21" s="1">
        <v>2</v>
      </c>
      <c r="M21" s="4">
        <f t="shared" si="4"/>
        <v>115.4</v>
      </c>
      <c r="N21" s="3">
        <v>0</v>
      </c>
      <c r="O21" s="1">
        <v>115.4</v>
      </c>
      <c r="P21" s="6">
        <f t="shared" si="5"/>
        <v>3975373.7500000005</v>
      </c>
      <c r="Q21" s="5">
        <v>1068770.95</v>
      </c>
      <c r="R21" s="5">
        <v>2595668.9500000002</v>
      </c>
      <c r="S21" s="5">
        <v>310933.84999999998</v>
      </c>
      <c r="T21" s="6">
        <v>0</v>
      </c>
      <c r="U21" s="56">
        <v>0</v>
      </c>
    </row>
    <row r="22" spans="1:21" s="24" customFormat="1" ht="25.5" x14ac:dyDescent="0.25">
      <c r="A22" s="35">
        <v>6</v>
      </c>
      <c r="B22" s="75" t="s">
        <v>35</v>
      </c>
      <c r="C22" s="1">
        <v>52</v>
      </c>
      <c r="D22" s="2">
        <v>39913</v>
      </c>
      <c r="E22" s="36" t="s">
        <v>29</v>
      </c>
      <c r="F22" s="36" t="s">
        <v>30</v>
      </c>
      <c r="G22" s="3">
        <v>1</v>
      </c>
      <c r="H22" s="3">
        <v>1</v>
      </c>
      <c r="I22" s="4">
        <v>270.5</v>
      </c>
      <c r="J22" s="1">
        <v>1</v>
      </c>
      <c r="K22" s="1">
        <v>0</v>
      </c>
      <c r="L22" s="1">
        <v>1</v>
      </c>
      <c r="M22" s="4">
        <f t="shared" si="4"/>
        <v>43</v>
      </c>
      <c r="N22" s="3">
        <v>0</v>
      </c>
      <c r="O22" s="1">
        <v>43</v>
      </c>
      <c r="P22" s="6">
        <f t="shared" si="5"/>
        <v>1487800</v>
      </c>
      <c r="Q22" s="5">
        <v>399991.93</v>
      </c>
      <c r="R22" s="5">
        <v>971439.79</v>
      </c>
      <c r="S22" s="5">
        <v>116368.28</v>
      </c>
      <c r="T22" s="6">
        <v>0</v>
      </c>
      <c r="U22" s="56">
        <v>0</v>
      </c>
    </row>
    <row r="23" spans="1:21" s="24" customFormat="1" ht="25.5" x14ac:dyDescent="0.25">
      <c r="A23" s="35">
        <v>7</v>
      </c>
      <c r="B23" s="75" t="s">
        <v>36</v>
      </c>
      <c r="C23" s="1">
        <v>68</v>
      </c>
      <c r="D23" s="2">
        <v>39931</v>
      </c>
      <c r="E23" s="36" t="s">
        <v>29</v>
      </c>
      <c r="F23" s="36" t="s">
        <v>30</v>
      </c>
      <c r="G23" s="3">
        <v>9</v>
      </c>
      <c r="H23" s="3">
        <v>9</v>
      </c>
      <c r="I23" s="4">
        <v>210.4</v>
      </c>
      <c r="J23" s="1">
        <v>2</v>
      </c>
      <c r="K23" s="1">
        <v>0</v>
      </c>
      <c r="L23" s="1">
        <v>2</v>
      </c>
      <c r="M23" s="4">
        <f t="shared" si="4"/>
        <v>105.3</v>
      </c>
      <c r="N23" s="3">
        <v>0</v>
      </c>
      <c r="O23" s="1">
        <v>105.3</v>
      </c>
      <c r="P23" s="6">
        <f t="shared" si="5"/>
        <v>3624350</v>
      </c>
      <c r="Q23" s="5">
        <v>974398.94</v>
      </c>
      <c r="R23" s="5">
        <v>2366472.52</v>
      </c>
      <c r="S23" s="5">
        <v>283478.53999999998</v>
      </c>
      <c r="T23" s="6">
        <v>0</v>
      </c>
      <c r="U23" s="56">
        <v>0</v>
      </c>
    </row>
    <row r="24" spans="1:21" s="24" customFormat="1" ht="20.25" customHeight="1" x14ac:dyDescent="0.25">
      <c r="A24" s="35">
        <v>8</v>
      </c>
      <c r="B24" s="75" t="s">
        <v>37</v>
      </c>
      <c r="C24" s="1">
        <v>95</v>
      </c>
      <c r="D24" s="2">
        <v>39959</v>
      </c>
      <c r="E24" s="36" t="s">
        <v>29</v>
      </c>
      <c r="F24" s="36" t="s">
        <v>30</v>
      </c>
      <c r="G24" s="3">
        <v>6</v>
      </c>
      <c r="H24" s="3">
        <v>6</v>
      </c>
      <c r="I24" s="4">
        <v>200.7</v>
      </c>
      <c r="J24" s="1">
        <v>3</v>
      </c>
      <c r="K24" s="1">
        <v>1</v>
      </c>
      <c r="L24" s="1">
        <v>2</v>
      </c>
      <c r="M24" s="4">
        <f t="shared" si="4"/>
        <v>156.9</v>
      </c>
      <c r="N24" s="3">
        <v>44.2</v>
      </c>
      <c r="O24" s="1">
        <v>112.7</v>
      </c>
      <c r="P24" s="6">
        <f t="shared" si="5"/>
        <v>5428740</v>
      </c>
      <c r="Q24" s="5">
        <v>1459505.43</v>
      </c>
      <c r="R24" s="5">
        <v>3544625.67</v>
      </c>
      <c r="S24" s="5">
        <v>424608.9</v>
      </c>
      <c r="T24" s="6">
        <v>0</v>
      </c>
      <c r="U24" s="56">
        <v>0</v>
      </c>
    </row>
    <row r="25" spans="1:21" s="24" customFormat="1" x14ac:dyDescent="0.25">
      <c r="A25" s="35">
        <v>9</v>
      </c>
      <c r="B25" s="75" t="s">
        <v>38</v>
      </c>
      <c r="C25" s="1">
        <v>108</v>
      </c>
      <c r="D25" s="2">
        <v>40072</v>
      </c>
      <c r="E25" s="36" t="s">
        <v>29</v>
      </c>
      <c r="F25" s="36" t="s">
        <v>30</v>
      </c>
      <c r="G25" s="3">
        <v>10</v>
      </c>
      <c r="H25" s="3">
        <v>10</v>
      </c>
      <c r="I25" s="4">
        <v>523.1</v>
      </c>
      <c r="J25" s="1">
        <v>3</v>
      </c>
      <c r="K25" s="1">
        <v>2</v>
      </c>
      <c r="L25" s="1">
        <v>1</v>
      </c>
      <c r="M25" s="4">
        <f t="shared" si="4"/>
        <v>195.89999999999998</v>
      </c>
      <c r="N25" s="3">
        <v>131.1</v>
      </c>
      <c r="O25" s="1">
        <v>64.8</v>
      </c>
      <c r="P25" s="6">
        <f t="shared" si="5"/>
        <v>6747346</v>
      </c>
      <c r="Q25" s="5">
        <v>1814009.9</v>
      </c>
      <c r="R25" s="5">
        <v>4405592.43</v>
      </c>
      <c r="S25" s="5">
        <v>527743.67000000004</v>
      </c>
      <c r="T25" s="6">
        <v>0</v>
      </c>
      <c r="U25" s="56">
        <v>0</v>
      </c>
    </row>
    <row r="26" spans="1:21" s="24" customFormat="1" ht="23.25" customHeight="1" x14ac:dyDescent="0.25">
      <c r="A26" s="35">
        <v>10</v>
      </c>
      <c r="B26" s="75" t="s">
        <v>39</v>
      </c>
      <c r="C26" s="3">
        <v>101</v>
      </c>
      <c r="D26" s="2">
        <v>40072</v>
      </c>
      <c r="E26" s="36" t="s">
        <v>29</v>
      </c>
      <c r="F26" s="36" t="s">
        <v>30</v>
      </c>
      <c r="G26" s="3">
        <v>9</v>
      </c>
      <c r="H26" s="3">
        <v>9</v>
      </c>
      <c r="I26" s="4">
        <v>202.9</v>
      </c>
      <c r="J26" s="3">
        <v>2</v>
      </c>
      <c r="K26" s="3">
        <v>0</v>
      </c>
      <c r="L26" s="3">
        <v>2</v>
      </c>
      <c r="M26" s="4">
        <f t="shared" si="4"/>
        <v>101</v>
      </c>
      <c r="N26" s="3">
        <v>0</v>
      </c>
      <c r="O26" s="3">
        <v>101</v>
      </c>
      <c r="P26" s="6">
        <f t="shared" si="5"/>
        <v>3477103.33</v>
      </c>
      <c r="Q26" s="5">
        <v>934811.98</v>
      </c>
      <c r="R26" s="5">
        <v>2270329.71</v>
      </c>
      <c r="S26" s="5">
        <v>271961.64</v>
      </c>
      <c r="T26" s="6">
        <v>0</v>
      </c>
      <c r="U26" s="56">
        <v>0</v>
      </c>
    </row>
    <row r="27" spans="1:21" s="24" customFormat="1" x14ac:dyDescent="0.25">
      <c r="A27" s="35">
        <v>11</v>
      </c>
      <c r="B27" s="75" t="s">
        <v>40</v>
      </c>
      <c r="C27" s="3">
        <v>111</v>
      </c>
      <c r="D27" s="2">
        <v>40072</v>
      </c>
      <c r="E27" s="36" t="s">
        <v>29</v>
      </c>
      <c r="F27" s="36" t="s">
        <v>30</v>
      </c>
      <c r="G27" s="3">
        <v>7</v>
      </c>
      <c r="H27" s="3">
        <v>7</v>
      </c>
      <c r="I27" s="4">
        <v>44.9</v>
      </c>
      <c r="J27" s="3">
        <v>2</v>
      </c>
      <c r="K27" s="3">
        <v>0</v>
      </c>
      <c r="L27" s="3">
        <v>2</v>
      </c>
      <c r="M27" s="4">
        <f t="shared" si="4"/>
        <v>44.9</v>
      </c>
      <c r="N27" s="3">
        <v>0</v>
      </c>
      <c r="O27" s="3">
        <v>44.9</v>
      </c>
      <c r="P27" s="6">
        <f t="shared" si="5"/>
        <v>1553540</v>
      </c>
      <c r="Q27" s="5">
        <v>417665.99</v>
      </c>
      <c r="R27" s="5">
        <v>1014363.88</v>
      </c>
      <c r="S27" s="5">
        <v>121510.13</v>
      </c>
      <c r="T27" s="6">
        <v>0</v>
      </c>
      <c r="U27" s="56">
        <v>0</v>
      </c>
    </row>
    <row r="28" spans="1:21" s="24" customFormat="1" ht="23.25" customHeight="1" x14ac:dyDescent="0.25">
      <c r="A28" s="35">
        <v>12</v>
      </c>
      <c r="B28" s="75" t="s">
        <v>41</v>
      </c>
      <c r="C28" s="1">
        <v>106</v>
      </c>
      <c r="D28" s="2">
        <v>40072</v>
      </c>
      <c r="E28" s="36" t="s">
        <v>29</v>
      </c>
      <c r="F28" s="36" t="s">
        <v>30</v>
      </c>
      <c r="G28" s="3">
        <v>26</v>
      </c>
      <c r="H28" s="3">
        <v>26</v>
      </c>
      <c r="I28" s="4">
        <v>567.85</v>
      </c>
      <c r="J28" s="1">
        <v>9</v>
      </c>
      <c r="K28" s="1">
        <v>1</v>
      </c>
      <c r="L28" s="1">
        <v>8</v>
      </c>
      <c r="M28" s="4">
        <f t="shared" si="4"/>
        <v>486.78999999999996</v>
      </c>
      <c r="N28" s="3">
        <v>78.400000000000006</v>
      </c>
      <c r="O28" s="1">
        <v>408.39</v>
      </c>
      <c r="P28" s="6">
        <f t="shared" si="5"/>
        <v>16787934.100000001</v>
      </c>
      <c r="Q28" s="5">
        <v>4513401.0999999996</v>
      </c>
      <c r="R28" s="5">
        <v>10961464.75</v>
      </c>
      <c r="S28" s="5">
        <v>1313068.25</v>
      </c>
      <c r="T28" s="6">
        <v>0</v>
      </c>
      <c r="U28" s="56">
        <v>0</v>
      </c>
    </row>
    <row r="29" spans="1:21" s="24" customFormat="1" ht="25.5" x14ac:dyDescent="0.25">
      <c r="A29" s="35">
        <v>13</v>
      </c>
      <c r="B29" s="75" t="s">
        <v>42</v>
      </c>
      <c r="C29" s="1">
        <v>119</v>
      </c>
      <c r="D29" s="2">
        <v>40081</v>
      </c>
      <c r="E29" s="36" t="s">
        <v>29</v>
      </c>
      <c r="F29" s="36" t="s">
        <v>30</v>
      </c>
      <c r="G29" s="3">
        <v>3</v>
      </c>
      <c r="H29" s="3">
        <v>3</v>
      </c>
      <c r="I29" s="4">
        <v>240.3</v>
      </c>
      <c r="J29" s="1">
        <v>3</v>
      </c>
      <c r="K29" s="1">
        <v>0</v>
      </c>
      <c r="L29" s="1">
        <v>3</v>
      </c>
      <c r="M29" s="4">
        <f t="shared" si="4"/>
        <v>85.9</v>
      </c>
      <c r="N29" s="3">
        <v>0</v>
      </c>
      <c r="O29" s="1">
        <v>85.9</v>
      </c>
      <c r="P29" s="6">
        <f t="shared" si="5"/>
        <v>2972140</v>
      </c>
      <c r="Q29" s="5">
        <v>799053.64</v>
      </c>
      <c r="R29" s="5">
        <v>1940620.43</v>
      </c>
      <c r="S29" s="5">
        <v>232465.93</v>
      </c>
      <c r="T29" s="6">
        <v>0</v>
      </c>
      <c r="U29" s="56">
        <v>0</v>
      </c>
    </row>
    <row r="30" spans="1:21" s="24" customFormat="1" ht="19.5" customHeight="1" x14ac:dyDescent="0.25">
      <c r="A30" s="35">
        <v>14</v>
      </c>
      <c r="B30" s="75" t="s">
        <v>43</v>
      </c>
      <c r="C30" s="1">
        <v>149</v>
      </c>
      <c r="D30" s="2">
        <v>40120</v>
      </c>
      <c r="E30" s="36" t="s">
        <v>29</v>
      </c>
      <c r="F30" s="36" t="s">
        <v>30</v>
      </c>
      <c r="G30" s="3">
        <v>8</v>
      </c>
      <c r="H30" s="3">
        <v>8</v>
      </c>
      <c r="I30" s="4">
        <v>186.7</v>
      </c>
      <c r="J30" s="1">
        <v>3</v>
      </c>
      <c r="K30" s="1">
        <v>0</v>
      </c>
      <c r="L30" s="1">
        <v>3</v>
      </c>
      <c r="M30" s="4">
        <f t="shared" si="4"/>
        <v>93.6</v>
      </c>
      <c r="N30" s="3">
        <v>0</v>
      </c>
      <c r="O30" s="1">
        <v>93.6</v>
      </c>
      <c r="P30" s="6">
        <f t="shared" si="5"/>
        <v>3210078.46</v>
      </c>
      <c r="Q30" s="5">
        <v>863022.91</v>
      </c>
      <c r="R30" s="5">
        <v>2095979.27</v>
      </c>
      <c r="S30" s="5">
        <v>251076.28</v>
      </c>
      <c r="T30" s="6">
        <v>0</v>
      </c>
      <c r="U30" s="56">
        <v>0</v>
      </c>
    </row>
    <row r="31" spans="1:21" s="24" customFormat="1" x14ac:dyDescent="0.25">
      <c r="A31" s="35">
        <v>15</v>
      </c>
      <c r="B31" s="75" t="s">
        <v>44</v>
      </c>
      <c r="C31" s="1">
        <v>152</v>
      </c>
      <c r="D31" s="2">
        <v>40120</v>
      </c>
      <c r="E31" s="36" t="s">
        <v>29</v>
      </c>
      <c r="F31" s="36" t="s">
        <v>30</v>
      </c>
      <c r="G31" s="3">
        <v>17</v>
      </c>
      <c r="H31" s="3">
        <v>17</v>
      </c>
      <c r="I31" s="4">
        <v>734.1</v>
      </c>
      <c r="J31" s="1">
        <v>10</v>
      </c>
      <c r="K31" s="1">
        <v>5</v>
      </c>
      <c r="L31" s="1">
        <v>5</v>
      </c>
      <c r="M31" s="4">
        <f t="shared" si="4"/>
        <v>545</v>
      </c>
      <c r="N31" s="3">
        <v>287.7</v>
      </c>
      <c r="O31" s="1">
        <v>257.3</v>
      </c>
      <c r="P31" s="6">
        <f t="shared" si="5"/>
        <v>18823680.240000002</v>
      </c>
      <c r="Q31" s="5">
        <v>5060707.1900000004</v>
      </c>
      <c r="R31" s="5">
        <v>12290678.91</v>
      </c>
      <c r="S31" s="5">
        <v>1472294.14</v>
      </c>
      <c r="T31" s="6">
        <v>0</v>
      </c>
      <c r="U31" s="56">
        <v>0</v>
      </c>
    </row>
    <row r="32" spans="1:21" s="24" customFormat="1" ht="23.25" customHeight="1" x14ac:dyDescent="0.25">
      <c r="A32" s="35">
        <v>16</v>
      </c>
      <c r="B32" s="75" t="s">
        <v>45</v>
      </c>
      <c r="C32" s="1">
        <v>179</v>
      </c>
      <c r="D32" s="2">
        <v>40164</v>
      </c>
      <c r="E32" s="36" t="s">
        <v>29</v>
      </c>
      <c r="F32" s="36" t="s">
        <v>30</v>
      </c>
      <c r="G32" s="3">
        <v>5</v>
      </c>
      <c r="H32" s="3">
        <v>5</v>
      </c>
      <c r="I32" s="4">
        <v>516.1</v>
      </c>
      <c r="J32" s="1">
        <v>3</v>
      </c>
      <c r="K32" s="1">
        <v>0</v>
      </c>
      <c r="L32" s="1">
        <v>3</v>
      </c>
      <c r="M32" s="4">
        <f t="shared" si="4"/>
        <v>133.91999999999999</v>
      </c>
      <c r="N32" s="3">
        <v>0</v>
      </c>
      <c r="O32" s="1">
        <v>133.91999999999999</v>
      </c>
      <c r="P32" s="6">
        <f t="shared" si="5"/>
        <v>4633286</v>
      </c>
      <c r="Q32" s="5">
        <v>1245649.28</v>
      </c>
      <c r="R32" s="5">
        <v>3025244.27</v>
      </c>
      <c r="S32" s="5">
        <v>362392.45</v>
      </c>
      <c r="T32" s="6">
        <v>0</v>
      </c>
      <c r="U32" s="56">
        <v>0</v>
      </c>
    </row>
    <row r="33" spans="1:21" s="24" customFormat="1" ht="25.5" x14ac:dyDescent="0.25">
      <c r="A33" s="35">
        <v>17</v>
      </c>
      <c r="B33" s="75" t="s">
        <v>46</v>
      </c>
      <c r="C33" s="3">
        <v>181</v>
      </c>
      <c r="D33" s="2">
        <v>40164</v>
      </c>
      <c r="E33" s="36" t="s">
        <v>29</v>
      </c>
      <c r="F33" s="36" t="s">
        <v>30</v>
      </c>
      <c r="G33" s="3">
        <v>5</v>
      </c>
      <c r="H33" s="3">
        <v>5</v>
      </c>
      <c r="I33" s="4">
        <v>97.2</v>
      </c>
      <c r="J33" s="3">
        <v>3</v>
      </c>
      <c r="K33" s="3">
        <v>0</v>
      </c>
      <c r="L33" s="3">
        <v>3</v>
      </c>
      <c r="M33" s="4">
        <f t="shared" si="4"/>
        <v>97.2</v>
      </c>
      <c r="N33" s="3">
        <v>0</v>
      </c>
      <c r="O33" s="3">
        <v>97.2</v>
      </c>
      <c r="P33" s="6">
        <f t="shared" si="5"/>
        <v>3363120.0000000005</v>
      </c>
      <c r="Q33" s="5">
        <v>904167.8</v>
      </c>
      <c r="R33" s="5">
        <v>2195905.77</v>
      </c>
      <c r="S33" s="5">
        <v>263046.43</v>
      </c>
      <c r="T33" s="6">
        <v>0</v>
      </c>
      <c r="U33" s="56">
        <v>0</v>
      </c>
    </row>
    <row r="34" spans="1:21" s="24" customFormat="1" ht="21.75" customHeight="1" x14ac:dyDescent="0.25">
      <c r="A34" s="35">
        <v>18</v>
      </c>
      <c r="B34" s="75" t="s">
        <v>47</v>
      </c>
      <c r="C34" s="1">
        <v>170</v>
      </c>
      <c r="D34" s="2">
        <v>40164</v>
      </c>
      <c r="E34" s="36" t="s">
        <v>29</v>
      </c>
      <c r="F34" s="36" t="s">
        <v>30</v>
      </c>
      <c r="G34" s="3">
        <v>4</v>
      </c>
      <c r="H34" s="3">
        <v>4</v>
      </c>
      <c r="I34" s="4">
        <v>107.6</v>
      </c>
      <c r="J34" s="1">
        <v>3</v>
      </c>
      <c r="K34" s="1">
        <v>0</v>
      </c>
      <c r="L34" s="1">
        <v>3</v>
      </c>
      <c r="M34" s="4">
        <f t="shared" si="4"/>
        <v>80.599999999999994</v>
      </c>
      <c r="N34" s="3">
        <v>0</v>
      </c>
      <c r="O34" s="1">
        <v>80.599999999999994</v>
      </c>
      <c r="P34" s="6">
        <f t="shared" si="5"/>
        <v>2705379.3</v>
      </c>
      <c r="Q34" s="5">
        <v>727335.58</v>
      </c>
      <c r="R34" s="5">
        <v>1766442.47</v>
      </c>
      <c r="S34" s="5">
        <v>211601.25</v>
      </c>
      <c r="T34" s="6">
        <v>0</v>
      </c>
      <c r="U34" s="56">
        <v>0</v>
      </c>
    </row>
    <row r="35" spans="1:21" s="24" customFormat="1" ht="25.5" x14ac:dyDescent="0.25">
      <c r="A35" s="35">
        <v>19</v>
      </c>
      <c r="B35" s="75" t="s">
        <v>48</v>
      </c>
      <c r="C35" s="1">
        <v>25</v>
      </c>
      <c r="D35" s="2">
        <v>40277</v>
      </c>
      <c r="E35" s="36" t="s">
        <v>29</v>
      </c>
      <c r="F35" s="36" t="s">
        <v>30</v>
      </c>
      <c r="G35" s="3">
        <v>11</v>
      </c>
      <c r="H35" s="3">
        <v>11</v>
      </c>
      <c r="I35" s="4">
        <v>410.89</v>
      </c>
      <c r="J35" s="1">
        <v>6</v>
      </c>
      <c r="K35" s="1">
        <v>4</v>
      </c>
      <c r="L35" s="1">
        <v>2</v>
      </c>
      <c r="M35" s="4">
        <f t="shared" si="4"/>
        <v>287.44</v>
      </c>
      <c r="N35" s="3">
        <v>190.11</v>
      </c>
      <c r="O35" s="1">
        <v>97.33</v>
      </c>
      <c r="P35" s="6">
        <f t="shared" si="5"/>
        <v>9887816.2300000004</v>
      </c>
      <c r="Q35" s="5">
        <v>2658318.77</v>
      </c>
      <c r="R35" s="5">
        <v>6456121.9199999999</v>
      </c>
      <c r="S35" s="5">
        <v>773375.54</v>
      </c>
      <c r="T35" s="6">
        <v>0</v>
      </c>
      <c r="U35" s="56">
        <v>0</v>
      </c>
    </row>
    <row r="36" spans="1:21" s="27" customFormat="1" ht="25.5" x14ac:dyDescent="0.25">
      <c r="A36" s="35">
        <v>20</v>
      </c>
      <c r="B36" s="75" t="s">
        <v>49</v>
      </c>
      <c r="C36" s="1">
        <v>32</v>
      </c>
      <c r="D36" s="2">
        <v>40310</v>
      </c>
      <c r="E36" s="12" t="s">
        <v>29</v>
      </c>
      <c r="F36" s="12" t="s">
        <v>30</v>
      </c>
      <c r="G36" s="7">
        <v>14</v>
      </c>
      <c r="H36" s="7">
        <v>14</v>
      </c>
      <c r="I36" s="6">
        <v>331.1</v>
      </c>
      <c r="J36" s="8">
        <v>7</v>
      </c>
      <c r="K36" s="8">
        <v>3</v>
      </c>
      <c r="L36" s="8">
        <v>4</v>
      </c>
      <c r="M36" s="4">
        <f t="shared" si="4"/>
        <v>280.89999999999998</v>
      </c>
      <c r="N36" s="6">
        <v>116.4</v>
      </c>
      <c r="O36" s="9">
        <v>164.5</v>
      </c>
      <c r="P36" s="6">
        <f t="shared" si="5"/>
        <v>9719140</v>
      </c>
      <c r="Q36" s="5">
        <v>2612970.52</v>
      </c>
      <c r="R36" s="5">
        <v>6345986.9400000004</v>
      </c>
      <c r="S36" s="5">
        <v>760182.54</v>
      </c>
      <c r="T36" s="6">
        <v>0</v>
      </c>
      <c r="U36" s="56">
        <v>0</v>
      </c>
    </row>
    <row r="37" spans="1:21" s="24" customFormat="1" ht="19.5" customHeight="1" x14ac:dyDescent="0.25">
      <c r="A37" s="35">
        <v>21</v>
      </c>
      <c r="B37" s="75" t="s">
        <v>50</v>
      </c>
      <c r="C37" s="1">
        <v>42</v>
      </c>
      <c r="D37" s="2">
        <v>40324</v>
      </c>
      <c r="E37" s="36" t="s">
        <v>29</v>
      </c>
      <c r="F37" s="36" t="s">
        <v>30</v>
      </c>
      <c r="G37" s="3">
        <v>33</v>
      </c>
      <c r="H37" s="3">
        <v>33</v>
      </c>
      <c r="I37" s="4">
        <v>730.7</v>
      </c>
      <c r="J37" s="1">
        <v>12</v>
      </c>
      <c r="K37" s="1">
        <v>4</v>
      </c>
      <c r="L37" s="1">
        <v>8</v>
      </c>
      <c r="M37" s="4">
        <f t="shared" si="4"/>
        <v>730.7</v>
      </c>
      <c r="N37" s="3">
        <v>272.39999999999998</v>
      </c>
      <c r="O37" s="1">
        <v>458.3</v>
      </c>
      <c r="P37" s="6">
        <f t="shared" si="5"/>
        <v>23811336.150000002</v>
      </c>
      <c r="Q37" s="5">
        <v>6401628.0899999999</v>
      </c>
      <c r="R37" s="5">
        <v>15547304.4</v>
      </c>
      <c r="S37" s="5">
        <v>1862403.66</v>
      </c>
      <c r="T37" s="6">
        <v>0</v>
      </c>
      <c r="U37" s="56">
        <v>0</v>
      </c>
    </row>
    <row r="38" spans="1:21" s="24" customFormat="1" ht="25.5" x14ac:dyDescent="0.25">
      <c r="A38" s="35">
        <v>22</v>
      </c>
      <c r="B38" s="75" t="s">
        <v>51</v>
      </c>
      <c r="C38" s="1">
        <v>37</v>
      </c>
      <c r="D38" s="2">
        <v>40324</v>
      </c>
      <c r="E38" s="36" t="s">
        <v>29</v>
      </c>
      <c r="F38" s="36" t="s">
        <v>30</v>
      </c>
      <c r="G38" s="3">
        <v>6</v>
      </c>
      <c r="H38" s="3">
        <v>6</v>
      </c>
      <c r="I38" s="4">
        <v>276.5</v>
      </c>
      <c r="J38" s="1">
        <v>4</v>
      </c>
      <c r="K38" s="1">
        <v>0</v>
      </c>
      <c r="L38" s="1">
        <v>4</v>
      </c>
      <c r="M38" s="4">
        <f t="shared" si="4"/>
        <v>150.5</v>
      </c>
      <c r="N38" s="3">
        <v>0</v>
      </c>
      <c r="O38" s="1">
        <v>150.5</v>
      </c>
      <c r="P38" s="6">
        <f t="shared" si="5"/>
        <v>5207299.9999999991</v>
      </c>
      <c r="Q38" s="5">
        <v>1399971.75</v>
      </c>
      <c r="R38" s="5">
        <v>3400039.28</v>
      </c>
      <c r="S38" s="5">
        <v>407288.97</v>
      </c>
      <c r="T38" s="6">
        <v>0</v>
      </c>
      <c r="U38" s="56">
        <v>0</v>
      </c>
    </row>
    <row r="39" spans="1:21" s="24" customFormat="1" ht="25.5" x14ac:dyDescent="0.25">
      <c r="A39" s="35">
        <v>23</v>
      </c>
      <c r="B39" s="75" t="s">
        <v>52</v>
      </c>
      <c r="C39" s="1">
        <v>38</v>
      </c>
      <c r="D39" s="2">
        <v>40324</v>
      </c>
      <c r="E39" s="36" t="s">
        <v>29</v>
      </c>
      <c r="F39" s="36" t="s">
        <v>30</v>
      </c>
      <c r="G39" s="3">
        <v>4</v>
      </c>
      <c r="H39" s="3">
        <v>4</v>
      </c>
      <c r="I39" s="4">
        <v>207.5</v>
      </c>
      <c r="J39" s="1">
        <v>3</v>
      </c>
      <c r="K39" s="1">
        <v>0</v>
      </c>
      <c r="L39" s="1">
        <v>3</v>
      </c>
      <c r="M39" s="4">
        <f t="shared" si="4"/>
        <v>108.8</v>
      </c>
      <c r="N39" s="3">
        <v>0</v>
      </c>
      <c r="O39" s="1">
        <v>108.8</v>
      </c>
      <c r="P39" s="6">
        <f t="shared" si="5"/>
        <v>3531007.8999999994</v>
      </c>
      <c r="Q39" s="5">
        <v>949304.11</v>
      </c>
      <c r="R39" s="5">
        <v>2305526.0099999998</v>
      </c>
      <c r="S39" s="5">
        <v>276177.78000000003</v>
      </c>
      <c r="T39" s="6">
        <v>0</v>
      </c>
      <c r="U39" s="56">
        <v>0</v>
      </c>
    </row>
    <row r="40" spans="1:21" s="24" customFormat="1" ht="21" customHeight="1" x14ac:dyDescent="0.25">
      <c r="A40" s="35">
        <v>24</v>
      </c>
      <c r="B40" s="75" t="s">
        <v>53</v>
      </c>
      <c r="C40" s="1">
        <v>41</v>
      </c>
      <c r="D40" s="2">
        <v>40324</v>
      </c>
      <c r="E40" s="36" t="s">
        <v>29</v>
      </c>
      <c r="F40" s="36" t="s">
        <v>30</v>
      </c>
      <c r="G40" s="3">
        <v>13</v>
      </c>
      <c r="H40" s="3">
        <v>13</v>
      </c>
      <c r="I40" s="4">
        <v>488.7</v>
      </c>
      <c r="J40" s="1">
        <v>7</v>
      </c>
      <c r="K40" s="1">
        <v>6</v>
      </c>
      <c r="L40" s="1">
        <v>1</v>
      </c>
      <c r="M40" s="4">
        <f t="shared" si="4"/>
        <v>420.09999999999997</v>
      </c>
      <c r="N40" s="3">
        <v>366.4</v>
      </c>
      <c r="O40" s="1">
        <v>53.7</v>
      </c>
      <c r="P40" s="6">
        <f t="shared" si="5"/>
        <v>14502474.960000001</v>
      </c>
      <c r="Q40" s="5">
        <v>3898960.15</v>
      </c>
      <c r="R40" s="5">
        <v>9469203.7200000007</v>
      </c>
      <c r="S40" s="5">
        <v>1134311.0900000001</v>
      </c>
      <c r="T40" s="6">
        <v>0</v>
      </c>
      <c r="U40" s="56">
        <v>0</v>
      </c>
    </row>
    <row r="41" spans="1:21" s="24" customFormat="1" ht="19.5" customHeight="1" x14ac:dyDescent="0.25">
      <c r="A41" s="35">
        <v>25</v>
      </c>
      <c r="B41" s="75" t="s">
        <v>54</v>
      </c>
      <c r="C41" s="1">
        <v>40</v>
      </c>
      <c r="D41" s="2">
        <v>40324</v>
      </c>
      <c r="E41" s="36" t="s">
        <v>29</v>
      </c>
      <c r="F41" s="36" t="s">
        <v>30</v>
      </c>
      <c r="G41" s="3">
        <v>24</v>
      </c>
      <c r="H41" s="3">
        <v>24</v>
      </c>
      <c r="I41" s="4">
        <v>377.7</v>
      </c>
      <c r="J41" s="1">
        <v>10</v>
      </c>
      <c r="K41" s="1">
        <v>4</v>
      </c>
      <c r="L41" s="1">
        <v>6</v>
      </c>
      <c r="M41" s="4">
        <f t="shared" si="4"/>
        <v>377.7</v>
      </c>
      <c r="N41" s="3">
        <v>139.19999999999999</v>
      </c>
      <c r="O41" s="1">
        <v>238.5</v>
      </c>
      <c r="P41" s="6">
        <f t="shared" si="5"/>
        <v>13039247.1</v>
      </c>
      <c r="Q41" s="5">
        <v>3505574.39</v>
      </c>
      <c r="R41" s="5">
        <v>8513808.0099999998</v>
      </c>
      <c r="S41" s="5">
        <v>1019864.7</v>
      </c>
      <c r="T41" s="6">
        <v>0</v>
      </c>
      <c r="U41" s="56">
        <v>0</v>
      </c>
    </row>
    <row r="42" spans="1:21" s="24" customFormat="1" ht="25.5" x14ac:dyDescent="0.25">
      <c r="A42" s="35">
        <v>26</v>
      </c>
      <c r="B42" s="75" t="s">
        <v>55</v>
      </c>
      <c r="C42" s="1">
        <v>64</v>
      </c>
      <c r="D42" s="2">
        <v>40389</v>
      </c>
      <c r="E42" s="36" t="s">
        <v>29</v>
      </c>
      <c r="F42" s="36" t="s">
        <v>30</v>
      </c>
      <c r="G42" s="3">
        <v>11</v>
      </c>
      <c r="H42" s="3">
        <v>11</v>
      </c>
      <c r="I42" s="4">
        <v>472.2</v>
      </c>
      <c r="J42" s="1">
        <v>7</v>
      </c>
      <c r="K42" s="1">
        <v>5</v>
      </c>
      <c r="L42" s="1">
        <v>2</v>
      </c>
      <c r="M42" s="4">
        <f t="shared" si="4"/>
        <v>406.79999999999995</v>
      </c>
      <c r="N42" s="3">
        <v>287.39999999999998</v>
      </c>
      <c r="O42" s="1">
        <v>119.4</v>
      </c>
      <c r="P42" s="6">
        <f t="shared" si="5"/>
        <v>14063170</v>
      </c>
      <c r="Q42" s="5">
        <v>3780853.94</v>
      </c>
      <c r="R42" s="5">
        <v>9182365.2100000009</v>
      </c>
      <c r="S42" s="5">
        <v>1099950.8500000001</v>
      </c>
      <c r="T42" s="6">
        <v>0</v>
      </c>
      <c r="U42" s="56">
        <v>0</v>
      </c>
    </row>
    <row r="43" spans="1:21" s="24" customFormat="1" ht="19.5" customHeight="1" x14ac:dyDescent="0.25">
      <c r="A43" s="35">
        <v>27</v>
      </c>
      <c r="B43" s="75" t="s">
        <v>56</v>
      </c>
      <c r="C43" s="1">
        <v>61</v>
      </c>
      <c r="D43" s="2">
        <v>40389</v>
      </c>
      <c r="E43" s="36" t="s">
        <v>29</v>
      </c>
      <c r="F43" s="36" t="s">
        <v>30</v>
      </c>
      <c r="G43" s="3">
        <v>6</v>
      </c>
      <c r="H43" s="3">
        <v>6</v>
      </c>
      <c r="I43" s="4">
        <v>468.56</v>
      </c>
      <c r="J43" s="1">
        <v>4</v>
      </c>
      <c r="K43" s="1">
        <v>1</v>
      </c>
      <c r="L43" s="1">
        <v>3</v>
      </c>
      <c r="M43" s="4">
        <f t="shared" si="4"/>
        <v>206.19</v>
      </c>
      <c r="N43" s="3">
        <v>65.650000000000006</v>
      </c>
      <c r="O43" s="1">
        <v>140.54</v>
      </c>
      <c r="P43" s="6">
        <f t="shared" si="5"/>
        <v>6971870.1699999999</v>
      </c>
      <c r="Q43" s="5">
        <v>1874372.74</v>
      </c>
      <c r="R43" s="5">
        <v>4552192.5999999996</v>
      </c>
      <c r="S43" s="5">
        <v>545304.82999999996</v>
      </c>
      <c r="T43" s="6">
        <v>0</v>
      </c>
      <c r="U43" s="56">
        <v>0</v>
      </c>
    </row>
    <row r="44" spans="1:21" s="24" customFormat="1" ht="18" customHeight="1" x14ac:dyDescent="0.25">
      <c r="A44" s="35">
        <v>28</v>
      </c>
      <c r="B44" s="75" t="s">
        <v>57</v>
      </c>
      <c r="C44" s="1">
        <v>62</v>
      </c>
      <c r="D44" s="2">
        <v>40389</v>
      </c>
      <c r="E44" s="36" t="s">
        <v>29</v>
      </c>
      <c r="F44" s="36" t="s">
        <v>30</v>
      </c>
      <c r="G44" s="3">
        <v>12</v>
      </c>
      <c r="H44" s="3">
        <v>12</v>
      </c>
      <c r="I44" s="4">
        <v>524.79999999999995</v>
      </c>
      <c r="J44" s="1">
        <v>5</v>
      </c>
      <c r="K44" s="1">
        <v>0</v>
      </c>
      <c r="L44" s="1">
        <v>5</v>
      </c>
      <c r="M44" s="4">
        <f t="shared" si="4"/>
        <v>240.9</v>
      </c>
      <c r="N44" s="3">
        <v>0</v>
      </c>
      <c r="O44" s="1">
        <v>240.9</v>
      </c>
      <c r="P44" s="6">
        <f t="shared" si="5"/>
        <v>8226496</v>
      </c>
      <c r="Q44" s="5">
        <v>2211676.29</v>
      </c>
      <c r="R44" s="5">
        <v>5371384.3200000003</v>
      </c>
      <c r="S44" s="5">
        <v>643435.39</v>
      </c>
      <c r="T44" s="6">
        <v>0</v>
      </c>
      <c r="U44" s="56">
        <v>0</v>
      </c>
    </row>
    <row r="45" spans="1:21" s="24" customFormat="1" ht="19.5" customHeight="1" x14ac:dyDescent="0.25">
      <c r="A45" s="35">
        <v>29</v>
      </c>
      <c r="B45" s="75" t="s">
        <v>58</v>
      </c>
      <c r="C45" s="1">
        <v>95</v>
      </c>
      <c r="D45" s="2">
        <v>40408</v>
      </c>
      <c r="E45" s="36" t="s">
        <v>29</v>
      </c>
      <c r="F45" s="36" t="s">
        <v>30</v>
      </c>
      <c r="G45" s="3">
        <v>20</v>
      </c>
      <c r="H45" s="3">
        <v>20</v>
      </c>
      <c r="I45" s="4">
        <v>344.4</v>
      </c>
      <c r="J45" s="1">
        <v>7</v>
      </c>
      <c r="K45" s="1">
        <v>2</v>
      </c>
      <c r="L45" s="1">
        <v>5</v>
      </c>
      <c r="M45" s="4">
        <f t="shared" si="4"/>
        <v>303.39999999999998</v>
      </c>
      <c r="N45" s="3">
        <v>92.6</v>
      </c>
      <c r="O45" s="1">
        <v>210.8</v>
      </c>
      <c r="P45" s="6">
        <f t="shared" si="5"/>
        <v>10497640</v>
      </c>
      <c r="Q45" s="5">
        <v>2822268.63</v>
      </c>
      <c r="R45" s="5">
        <v>6854298.46</v>
      </c>
      <c r="S45" s="5">
        <v>821072.91</v>
      </c>
      <c r="T45" s="6">
        <v>0</v>
      </c>
      <c r="U45" s="56">
        <v>0</v>
      </c>
    </row>
    <row r="46" spans="1:21" s="24" customFormat="1" ht="24.75" customHeight="1" x14ac:dyDescent="0.25">
      <c r="A46" s="35">
        <v>30</v>
      </c>
      <c r="B46" s="75" t="s">
        <v>59</v>
      </c>
      <c r="C46" s="1">
        <v>84</v>
      </c>
      <c r="D46" s="2">
        <v>40408</v>
      </c>
      <c r="E46" s="36" t="s">
        <v>29</v>
      </c>
      <c r="F46" s="36" t="s">
        <v>30</v>
      </c>
      <c r="G46" s="3">
        <v>20</v>
      </c>
      <c r="H46" s="3">
        <v>20</v>
      </c>
      <c r="I46" s="4">
        <v>464.2</v>
      </c>
      <c r="J46" s="1">
        <v>7</v>
      </c>
      <c r="K46" s="1">
        <v>4</v>
      </c>
      <c r="L46" s="1">
        <v>3</v>
      </c>
      <c r="M46" s="4">
        <f t="shared" si="4"/>
        <v>399.1</v>
      </c>
      <c r="N46" s="3">
        <v>231.4</v>
      </c>
      <c r="O46" s="1">
        <v>167.7</v>
      </c>
      <c r="P46" s="6">
        <f t="shared" si="5"/>
        <v>13608268.399999999</v>
      </c>
      <c r="Q46" s="5">
        <v>3658554.6</v>
      </c>
      <c r="R46" s="5">
        <v>8885343.0899999999</v>
      </c>
      <c r="S46" s="5">
        <v>1064370.71</v>
      </c>
      <c r="T46" s="6">
        <v>0</v>
      </c>
      <c r="U46" s="56">
        <v>0</v>
      </c>
    </row>
    <row r="47" spans="1:21" s="24" customFormat="1" ht="20.25" customHeight="1" x14ac:dyDescent="0.25">
      <c r="A47" s="35">
        <v>31</v>
      </c>
      <c r="B47" s="75" t="s">
        <v>60</v>
      </c>
      <c r="C47" s="1">
        <v>96</v>
      </c>
      <c r="D47" s="2">
        <v>40408</v>
      </c>
      <c r="E47" s="36" t="s">
        <v>29</v>
      </c>
      <c r="F47" s="36" t="s">
        <v>30</v>
      </c>
      <c r="G47" s="3">
        <v>2</v>
      </c>
      <c r="H47" s="3">
        <v>2</v>
      </c>
      <c r="I47" s="4">
        <v>205.3</v>
      </c>
      <c r="J47" s="1">
        <v>1</v>
      </c>
      <c r="K47" s="1">
        <v>0</v>
      </c>
      <c r="L47" s="1">
        <v>1</v>
      </c>
      <c r="M47" s="4">
        <f t="shared" si="4"/>
        <v>57.9</v>
      </c>
      <c r="N47" s="3">
        <v>0</v>
      </c>
      <c r="O47" s="1">
        <v>57.9</v>
      </c>
      <c r="P47" s="6">
        <f t="shared" si="5"/>
        <v>1908190</v>
      </c>
      <c r="Q47" s="5">
        <v>513012.9</v>
      </c>
      <c r="R47" s="5">
        <v>1245928.02</v>
      </c>
      <c r="S47" s="5">
        <v>149249.07999999999</v>
      </c>
      <c r="T47" s="6">
        <v>0</v>
      </c>
      <c r="U47" s="56">
        <v>0</v>
      </c>
    </row>
    <row r="48" spans="1:21" s="27" customFormat="1" ht="19.5" customHeight="1" x14ac:dyDescent="0.25">
      <c r="A48" s="35">
        <v>32</v>
      </c>
      <c r="B48" s="75" t="s">
        <v>61</v>
      </c>
      <c r="C48" s="1">
        <v>82</v>
      </c>
      <c r="D48" s="2">
        <v>40408</v>
      </c>
      <c r="E48" s="12" t="s">
        <v>29</v>
      </c>
      <c r="F48" s="12" t="s">
        <v>30</v>
      </c>
      <c r="G48" s="7">
        <v>8</v>
      </c>
      <c r="H48" s="7">
        <v>8</v>
      </c>
      <c r="I48" s="6">
        <v>233</v>
      </c>
      <c r="J48" s="8">
        <v>3</v>
      </c>
      <c r="K48" s="8">
        <v>0</v>
      </c>
      <c r="L48" s="8">
        <v>3</v>
      </c>
      <c r="M48" s="4">
        <f t="shared" si="4"/>
        <v>186.8</v>
      </c>
      <c r="N48" s="6">
        <v>0</v>
      </c>
      <c r="O48" s="9">
        <v>186.8</v>
      </c>
      <c r="P48" s="6">
        <f t="shared" si="5"/>
        <v>6463280.0000000009</v>
      </c>
      <c r="Q48" s="5">
        <v>1737639.35</v>
      </c>
      <c r="R48" s="5">
        <v>4220115.2</v>
      </c>
      <c r="S48" s="5">
        <v>505525.45</v>
      </c>
      <c r="T48" s="6">
        <v>0</v>
      </c>
      <c r="U48" s="56">
        <v>0</v>
      </c>
    </row>
    <row r="49" spans="1:21" s="24" customFormat="1" ht="25.5" x14ac:dyDescent="0.25">
      <c r="A49" s="35">
        <v>33</v>
      </c>
      <c r="B49" s="75" t="s">
        <v>62</v>
      </c>
      <c r="C49" s="1">
        <v>100</v>
      </c>
      <c r="D49" s="2">
        <v>40490</v>
      </c>
      <c r="E49" s="36" t="s">
        <v>29</v>
      </c>
      <c r="F49" s="36" t="s">
        <v>30</v>
      </c>
      <c r="G49" s="3">
        <v>10</v>
      </c>
      <c r="H49" s="3">
        <v>10</v>
      </c>
      <c r="I49" s="4">
        <v>446.4</v>
      </c>
      <c r="J49" s="1">
        <v>7</v>
      </c>
      <c r="K49" s="1">
        <v>4</v>
      </c>
      <c r="L49" s="1">
        <v>3</v>
      </c>
      <c r="M49" s="4">
        <f t="shared" si="4"/>
        <v>352.29999999999995</v>
      </c>
      <c r="N49" s="3">
        <v>224.2</v>
      </c>
      <c r="O49" s="1">
        <v>128.1</v>
      </c>
      <c r="P49" s="6">
        <f t="shared" si="5"/>
        <v>12128860.039999999</v>
      </c>
      <c r="Q49" s="5">
        <v>3260818.75</v>
      </c>
      <c r="R49" s="5">
        <v>7919382.5</v>
      </c>
      <c r="S49" s="5">
        <v>948658.79</v>
      </c>
      <c r="T49" s="6">
        <v>0</v>
      </c>
      <c r="U49" s="56">
        <v>0</v>
      </c>
    </row>
    <row r="50" spans="1:21" s="24" customFormat="1" ht="25.5" x14ac:dyDescent="0.25">
      <c r="A50" s="35">
        <v>34</v>
      </c>
      <c r="B50" s="75" t="s">
        <v>63</v>
      </c>
      <c r="C50" s="1">
        <v>101</v>
      </c>
      <c r="D50" s="2">
        <v>40490</v>
      </c>
      <c r="E50" s="36" t="s">
        <v>29</v>
      </c>
      <c r="F50" s="36" t="s">
        <v>30</v>
      </c>
      <c r="G50" s="3">
        <v>6</v>
      </c>
      <c r="H50" s="3">
        <v>6</v>
      </c>
      <c r="I50" s="4">
        <v>288.5</v>
      </c>
      <c r="J50" s="1">
        <v>3</v>
      </c>
      <c r="K50" s="1">
        <v>0</v>
      </c>
      <c r="L50" s="1">
        <v>3</v>
      </c>
      <c r="M50" s="4">
        <f t="shared" si="4"/>
        <v>154.80000000000001</v>
      </c>
      <c r="N50" s="3">
        <v>0</v>
      </c>
      <c r="O50" s="1">
        <v>154.80000000000001</v>
      </c>
      <c r="P50" s="6">
        <f t="shared" si="5"/>
        <v>5356079.9999999991</v>
      </c>
      <c r="Q50" s="5">
        <v>1439970.94</v>
      </c>
      <c r="R50" s="5">
        <v>3497183.26</v>
      </c>
      <c r="S50" s="5">
        <v>418925.8</v>
      </c>
      <c r="T50" s="6">
        <v>0</v>
      </c>
      <c r="U50" s="56">
        <v>0</v>
      </c>
    </row>
    <row r="51" spans="1:21" s="24" customFormat="1" x14ac:dyDescent="0.25">
      <c r="A51" s="35">
        <v>35</v>
      </c>
      <c r="B51" s="75" t="s">
        <v>64</v>
      </c>
      <c r="C51" s="1">
        <v>118</v>
      </c>
      <c r="D51" s="2">
        <v>40507</v>
      </c>
      <c r="E51" s="36" t="s">
        <v>29</v>
      </c>
      <c r="F51" s="36" t="s">
        <v>30</v>
      </c>
      <c r="G51" s="3">
        <v>9</v>
      </c>
      <c r="H51" s="3">
        <v>9</v>
      </c>
      <c r="I51" s="4">
        <v>200.5</v>
      </c>
      <c r="J51" s="1">
        <v>4</v>
      </c>
      <c r="K51" s="1">
        <v>0</v>
      </c>
      <c r="L51" s="1">
        <v>4</v>
      </c>
      <c r="M51" s="4">
        <f t="shared" si="4"/>
        <v>144</v>
      </c>
      <c r="N51" s="3">
        <v>0</v>
      </c>
      <c r="O51" s="1">
        <v>144</v>
      </c>
      <c r="P51" s="6">
        <f t="shared" si="5"/>
        <v>4982400</v>
      </c>
      <c r="Q51" s="5">
        <v>1339507.8500000001</v>
      </c>
      <c r="R51" s="5">
        <v>3253193.73</v>
      </c>
      <c r="S51" s="5">
        <v>389698.42</v>
      </c>
      <c r="T51" s="6">
        <v>0</v>
      </c>
      <c r="U51" s="56">
        <v>0</v>
      </c>
    </row>
    <row r="52" spans="1:21" s="24" customFormat="1" ht="18.75" customHeight="1" x14ac:dyDescent="0.25">
      <c r="A52" s="35">
        <v>36</v>
      </c>
      <c r="B52" s="75" t="s">
        <v>65</v>
      </c>
      <c r="C52" s="1">
        <v>117</v>
      </c>
      <c r="D52" s="2">
        <v>40507</v>
      </c>
      <c r="E52" s="36" t="s">
        <v>29</v>
      </c>
      <c r="F52" s="36" t="s">
        <v>30</v>
      </c>
      <c r="G52" s="3">
        <v>10</v>
      </c>
      <c r="H52" s="3">
        <v>10</v>
      </c>
      <c r="I52" s="4">
        <v>206.9</v>
      </c>
      <c r="J52" s="1">
        <v>4</v>
      </c>
      <c r="K52" s="1">
        <v>1</v>
      </c>
      <c r="L52" s="1">
        <v>3</v>
      </c>
      <c r="M52" s="4">
        <f t="shared" si="4"/>
        <v>206.9</v>
      </c>
      <c r="N52" s="3">
        <v>58.4</v>
      </c>
      <c r="O52" s="1">
        <v>148.5</v>
      </c>
      <c r="P52" s="6">
        <f t="shared" si="5"/>
        <v>7122410</v>
      </c>
      <c r="Q52" s="5">
        <v>1914845.07</v>
      </c>
      <c r="R52" s="5">
        <v>4650485.63</v>
      </c>
      <c r="S52" s="5">
        <v>557079.30000000005</v>
      </c>
      <c r="T52" s="6">
        <v>0</v>
      </c>
      <c r="U52" s="56">
        <v>0</v>
      </c>
    </row>
    <row r="53" spans="1:21" s="24" customFormat="1" ht="22.5" customHeight="1" x14ac:dyDescent="0.25">
      <c r="A53" s="35">
        <v>37</v>
      </c>
      <c r="B53" s="75" t="s">
        <v>66</v>
      </c>
      <c r="C53" s="1">
        <v>120</v>
      </c>
      <c r="D53" s="2">
        <v>40507</v>
      </c>
      <c r="E53" s="36" t="s">
        <v>29</v>
      </c>
      <c r="F53" s="36" t="s">
        <v>30</v>
      </c>
      <c r="G53" s="3">
        <v>17</v>
      </c>
      <c r="H53" s="3">
        <v>17</v>
      </c>
      <c r="I53" s="4">
        <v>487.7</v>
      </c>
      <c r="J53" s="1">
        <v>8</v>
      </c>
      <c r="K53" s="1">
        <v>5</v>
      </c>
      <c r="L53" s="1">
        <v>3</v>
      </c>
      <c r="M53" s="4">
        <f t="shared" si="4"/>
        <v>487.7</v>
      </c>
      <c r="N53" s="3">
        <v>312.89999999999998</v>
      </c>
      <c r="O53" s="1">
        <v>174.8</v>
      </c>
      <c r="P53" s="6">
        <f t="shared" si="5"/>
        <v>16756780</v>
      </c>
      <c r="Q53" s="5">
        <v>4505025.37</v>
      </c>
      <c r="R53" s="5">
        <v>10941123.08</v>
      </c>
      <c r="S53" s="5">
        <v>1310631.55</v>
      </c>
      <c r="T53" s="6">
        <v>0</v>
      </c>
      <c r="U53" s="56">
        <v>0</v>
      </c>
    </row>
    <row r="54" spans="1:21" s="24" customFormat="1" ht="25.5" x14ac:dyDescent="0.25">
      <c r="A54" s="35">
        <v>38</v>
      </c>
      <c r="B54" s="75" t="s">
        <v>67</v>
      </c>
      <c r="C54" s="1">
        <v>115</v>
      </c>
      <c r="D54" s="2">
        <v>40507</v>
      </c>
      <c r="E54" s="36" t="s">
        <v>29</v>
      </c>
      <c r="F54" s="36" t="s">
        <v>30</v>
      </c>
      <c r="G54" s="3">
        <v>5</v>
      </c>
      <c r="H54" s="3">
        <v>5</v>
      </c>
      <c r="I54" s="4">
        <v>201.1</v>
      </c>
      <c r="J54" s="1">
        <v>4</v>
      </c>
      <c r="K54" s="1">
        <v>2</v>
      </c>
      <c r="L54" s="1">
        <v>2</v>
      </c>
      <c r="M54" s="4">
        <f t="shared" si="4"/>
        <v>201.1</v>
      </c>
      <c r="N54" s="3">
        <v>101.5</v>
      </c>
      <c r="O54" s="1">
        <v>99.6</v>
      </c>
      <c r="P54" s="6">
        <f t="shared" si="5"/>
        <v>6958060</v>
      </c>
      <c r="Q54" s="5">
        <v>1870659.93</v>
      </c>
      <c r="R54" s="5">
        <v>4543175.41</v>
      </c>
      <c r="S54" s="5">
        <v>544224.66</v>
      </c>
      <c r="T54" s="6">
        <v>0</v>
      </c>
      <c r="U54" s="56">
        <v>0</v>
      </c>
    </row>
    <row r="55" spans="1:21" s="24" customFormat="1" ht="22.5" customHeight="1" x14ac:dyDescent="0.25">
      <c r="A55" s="35">
        <v>39</v>
      </c>
      <c r="B55" s="75" t="s">
        <v>68</v>
      </c>
      <c r="C55" s="1">
        <v>125</v>
      </c>
      <c r="D55" s="2">
        <v>40507</v>
      </c>
      <c r="E55" s="36" t="s">
        <v>29</v>
      </c>
      <c r="F55" s="36" t="s">
        <v>30</v>
      </c>
      <c r="G55" s="3">
        <v>6</v>
      </c>
      <c r="H55" s="3">
        <v>6</v>
      </c>
      <c r="I55" s="4">
        <v>84.5</v>
      </c>
      <c r="J55" s="1">
        <v>2</v>
      </c>
      <c r="K55" s="1">
        <v>1</v>
      </c>
      <c r="L55" s="1">
        <v>1</v>
      </c>
      <c r="M55" s="4">
        <f t="shared" si="4"/>
        <v>84.5</v>
      </c>
      <c r="N55" s="3">
        <v>42</v>
      </c>
      <c r="O55" s="1">
        <v>42.5</v>
      </c>
      <c r="P55" s="6">
        <f t="shared" si="5"/>
        <v>2923700</v>
      </c>
      <c r="Q55" s="5">
        <v>786030.65</v>
      </c>
      <c r="R55" s="5">
        <v>1908992.15</v>
      </c>
      <c r="S55" s="5">
        <v>228677.2</v>
      </c>
      <c r="T55" s="6">
        <v>0</v>
      </c>
      <c r="U55" s="56">
        <v>0</v>
      </c>
    </row>
    <row r="56" spans="1:21" s="24" customFormat="1" ht="25.5" x14ac:dyDescent="0.25">
      <c r="A56" s="35">
        <v>40</v>
      </c>
      <c r="B56" s="75" t="s">
        <v>69</v>
      </c>
      <c r="C56" s="1">
        <v>129</v>
      </c>
      <c r="D56" s="2">
        <v>40507</v>
      </c>
      <c r="E56" s="36" t="s">
        <v>29</v>
      </c>
      <c r="F56" s="36" t="s">
        <v>30</v>
      </c>
      <c r="G56" s="3">
        <v>3</v>
      </c>
      <c r="H56" s="3">
        <v>3</v>
      </c>
      <c r="I56" s="4">
        <v>80.900000000000006</v>
      </c>
      <c r="J56" s="1">
        <v>2</v>
      </c>
      <c r="K56" s="1">
        <v>0</v>
      </c>
      <c r="L56" s="1">
        <v>2</v>
      </c>
      <c r="M56" s="4">
        <f t="shared" si="4"/>
        <v>80.900000000000006</v>
      </c>
      <c r="N56" s="3">
        <v>0</v>
      </c>
      <c r="O56" s="1">
        <v>80.900000000000006</v>
      </c>
      <c r="P56" s="6">
        <f t="shared" si="5"/>
        <v>2799140</v>
      </c>
      <c r="Q56" s="5">
        <v>752542.95</v>
      </c>
      <c r="R56" s="5">
        <v>1827662.31</v>
      </c>
      <c r="S56" s="5">
        <v>218934.74</v>
      </c>
      <c r="T56" s="6">
        <v>0</v>
      </c>
      <c r="U56" s="56">
        <v>0</v>
      </c>
    </row>
    <row r="57" spans="1:21" s="24" customFormat="1" x14ac:dyDescent="0.25">
      <c r="A57" s="35">
        <v>41</v>
      </c>
      <c r="B57" s="75" t="s">
        <v>70</v>
      </c>
      <c r="C57" s="1">
        <v>128</v>
      </c>
      <c r="D57" s="2">
        <v>40507</v>
      </c>
      <c r="E57" s="36" t="s">
        <v>29</v>
      </c>
      <c r="F57" s="36" t="s">
        <v>30</v>
      </c>
      <c r="G57" s="3">
        <v>16</v>
      </c>
      <c r="H57" s="3">
        <v>16</v>
      </c>
      <c r="I57" s="4">
        <v>465.25</v>
      </c>
      <c r="J57" s="1">
        <v>7</v>
      </c>
      <c r="K57" s="1">
        <v>4</v>
      </c>
      <c r="L57" s="1">
        <v>3</v>
      </c>
      <c r="M57" s="4">
        <f t="shared" si="4"/>
        <v>413.67999999999995</v>
      </c>
      <c r="N57" s="3">
        <v>231.98</v>
      </c>
      <c r="O57" s="1">
        <v>181.7</v>
      </c>
      <c r="P57" s="6">
        <f t="shared" si="5"/>
        <v>14165586</v>
      </c>
      <c r="Q57" s="5">
        <v>3808388.26</v>
      </c>
      <c r="R57" s="5">
        <v>9249236.4199999999</v>
      </c>
      <c r="S57" s="5">
        <v>1107961.32</v>
      </c>
      <c r="T57" s="6">
        <v>0</v>
      </c>
      <c r="U57" s="56">
        <v>0</v>
      </c>
    </row>
    <row r="58" spans="1:21" s="24" customFormat="1" ht="22.5" customHeight="1" x14ac:dyDescent="0.25">
      <c r="A58" s="35">
        <v>42</v>
      </c>
      <c r="B58" s="75" t="s">
        <v>71</v>
      </c>
      <c r="C58" s="1">
        <v>126</v>
      </c>
      <c r="D58" s="2">
        <v>40507</v>
      </c>
      <c r="E58" s="36" t="s">
        <v>29</v>
      </c>
      <c r="F58" s="36" t="s">
        <v>30</v>
      </c>
      <c r="G58" s="3">
        <v>18</v>
      </c>
      <c r="H58" s="3">
        <v>18</v>
      </c>
      <c r="I58" s="4">
        <v>519.1</v>
      </c>
      <c r="J58" s="1">
        <v>7</v>
      </c>
      <c r="K58" s="1">
        <v>3</v>
      </c>
      <c r="L58" s="1">
        <v>4</v>
      </c>
      <c r="M58" s="4">
        <f t="shared" si="4"/>
        <v>451.9</v>
      </c>
      <c r="N58" s="3">
        <v>195.6</v>
      </c>
      <c r="O58" s="1">
        <v>256.3</v>
      </c>
      <c r="P58" s="6">
        <f t="shared" si="5"/>
        <v>15363092</v>
      </c>
      <c r="Q58" s="5">
        <v>4130335.25</v>
      </c>
      <c r="R58" s="5">
        <v>10031132.52</v>
      </c>
      <c r="S58" s="5">
        <v>1201624.23</v>
      </c>
      <c r="T58" s="6">
        <v>0</v>
      </c>
      <c r="U58" s="56">
        <v>0</v>
      </c>
    </row>
    <row r="59" spans="1:21" s="24" customFormat="1" ht="32.25" customHeight="1" x14ac:dyDescent="0.25">
      <c r="A59" s="35">
        <v>43</v>
      </c>
      <c r="B59" s="75" t="s">
        <v>72</v>
      </c>
      <c r="C59" s="1">
        <v>8</v>
      </c>
      <c r="D59" s="2">
        <v>40571</v>
      </c>
      <c r="E59" s="36" t="s">
        <v>29</v>
      </c>
      <c r="F59" s="36" t="s">
        <v>30</v>
      </c>
      <c r="G59" s="3">
        <v>16</v>
      </c>
      <c r="H59" s="3">
        <v>16</v>
      </c>
      <c r="I59" s="4">
        <v>464</v>
      </c>
      <c r="J59" s="1">
        <v>8</v>
      </c>
      <c r="K59" s="1">
        <v>4</v>
      </c>
      <c r="L59" s="1">
        <v>4</v>
      </c>
      <c r="M59" s="4">
        <f t="shared" si="4"/>
        <v>443.4</v>
      </c>
      <c r="N59" s="3">
        <v>184.5</v>
      </c>
      <c r="O59" s="1">
        <v>258.89999999999998</v>
      </c>
      <c r="P59" s="6">
        <f t="shared" si="5"/>
        <v>15110858</v>
      </c>
      <c r="Q59" s="5">
        <v>4062522.66</v>
      </c>
      <c r="R59" s="5">
        <v>9866439.5700000003</v>
      </c>
      <c r="S59" s="5">
        <v>1181895.77</v>
      </c>
      <c r="T59" s="6">
        <v>0</v>
      </c>
      <c r="U59" s="56">
        <v>0</v>
      </c>
    </row>
    <row r="60" spans="1:21" s="24" customFormat="1" ht="20.25" customHeight="1" x14ac:dyDescent="0.25">
      <c r="A60" s="35">
        <v>44</v>
      </c>
      <c r="B60" s="75" t="s">
        <v>73</v>
      </c>
      <c r="C60" s="1">
        <v>9</v>
      </c>
      <c r="D60" s="2">
        <v>40571</v>
      </c>
      <c r="E60" s="36" t="s">
        <v>29</v>
      </c>
      <c r="F60" s="36" t="s">
        <v>30</v>
      </c>
      <c r="G60" s="3">
        <v>4</v>
      </c>
      <c r="H60" s="3">
        <v>4</v>
      </c>
      <c r="I60" s="4">
        <v>203.65</v>
      </c>
      <c r="J60" s="1">
        <v>3</v>
      </c>
      <c r="K60" s="1">
        <v>1</v>
      </c>
      <c r="L60" s="1">
        <v>2</v>
      </c>
      <c r="M60" s="4">
        <f t="shared" si="4"/>
        <v>145.46</v>
      </c>
      <c r="N60" s="3">
        <v>57.24</v>
      </c>
      <c r="O60" s="1">
        <v>88.22</v>
      </c>
      <c r="P60" s="6">
        <f t="shared" si="5"/>
        <v>5032916</v>
      </c>
      <c r="Q60" s="5">
        <v>1353088.97</v>
      </c>
      <c r="R60" s="5">
        <v>3286177.5</v>
      </c>
      <c r="S60" s="5">
        <v>393649.53</v>
      </c>
      <c r="T60" s="6">
        <v>0</v>
      </c>
      <c r="U60" s="56">
        <v>0</v>
      </c>
    </row>
    <row r="61" spans="1:21" s="24" customFormat="1" ht="21.75" customHeight="1" x14ac:dyDescent="0.25">
      <c r="A61" s="35">
        <v>45</v>
      </c>
      <c r="B61" s="75" t="s">
        <v>74</v>
      </c>
      <c r="C61" s="1">
        <v>7</v>
      </c>
      <c r="D61" s="2">
        <v>40571</v>
      </c>
      <c r="E61" s="36" t="s">
        <v>29</v>
      </c>
      <c r="F61" s="36" t="s">
        <v>30</v>
      </c>
      <c r="G61" s="3">
        <v>4</v>
      </c>
      <c r="H61" s="3">
        <v>4</v>
      </c>
      <c r="I61" s="4">
        <v>464.5</v>
      </c>
      <c r="J61" s="1">
        <v>4</v>
      </c>
      <c r="K61" s="1">
        <v>3</v>
      </c>
      <c r="L61" s="1">
        <v>1</v>
      </c>
      <c r="M61" s="4">
        <f t="shared" si="4"/>
        <v>190.70000000000002</v>
      </c>
      <c r="N61" s="3">
        <v>167.8</v>
      </c>
      <c r="O61" s="1">
        <v>22.9</v>
      </c>
      <c r="P61" s="6">
        <f t="shared" si="5"/>
        <v>6537670.0000000009</v>
      </c>
      <c r="Q61" s="5">
        <v>1757638.95</v>
      </c>
      <c r="R61" s="5">
        <v>4268687.1900000004</v>
      </c>
      <c r="S61" s="5">
        <v>511343.86</v>
      </c>
      <c r="T61" s="6">
        <v>0</v>
      </c>
      <c r="U61" s="56">
        <v>0</v>
      </c>
    </row>
    <row r="62" spans="1:21" s="24" customFormat="1" ht="25.5" x14ac:dyDescent="0.25">
      <c r="A62" s="35">
        <v>46</v>
      </c>
      <c r="B62" s="75" t="s">
        <v>75</v>
      </c>
      <c r="C62" s="1">
        <v>21</v>
      </c>
      <c r="D62" s="2">
        <v>40585</v>
      </c>
      <c r="E62" s="36" t="s">
        <v>29</v>
      </c>
      <c r="F62" s="36" t="s">
        <v>30</v>
      </c>
      <c r="G62" s="3">
        <v>14</v>
      </c>
      <c r="H62" s="3">
        <v>14</v>
      </c>
      <c r="I62" s="4">
        <v>299.10000000000002</v>
      </c>
      <c r="J62" s="1">
        <v>8</v>
      </c>
      <c r="K62" s="1">
        <v>0</v>
      </c>
      <c r="L62" s="1">
        <v>8</v>
      </c>
      <c r="M62" s="4">
        <f t="shared" si="4"/>
        <v>270.3</v>
      </c>
      <c r="N62" s="3">
        <v>0</v>
      </c>
      <c r="O62" s="1">
        <v>270.3</v>
      </c>
      <c r="P62" s="6">
        <f t="shared" si="5"/>
        <v>9352380.0000000019</v>
      </c>
      <c r="Q62" s="5">
        <v>2514367.87</v>
      </c>
      <c r="R62" s="5">
        <v>6106515.7300000004</v>
      </c>
      <c r="S62" s="5">
        <v>731496.4</v>
      </c>
      <c r="T62" s="6">
        <v>0</v>
      </c>
      <c r="U62" s="56">
        <v>0</v>
      </c>
    </row>
    <row r="63" spans="1:21" s="24" customFormat="1" ht="24.75" customHeight="1" x14ac:dyDescent="0.25">
      <c r="A63" s="35">
        <v>47</v>
      </c>
      <c r="B63" s="75" t="s">
        <v>76</v>
      </c>
      <c r="C63" s="1">
        <v>19</v>
      </c>
      <c r="D63" s="2">
        <v>40585</v>
      </c>
      <c r="E63" s="36" t="s">
        <v>29</v>
      </c>
      <c r="F63" s="36" t="s">
        <v>30</v>
      </c>
      <c r="G63" s="3">
        <v>18</v>
      </c>
      <c r="H63" s="3">
        <v>18</v>
      </c>
      <c r="I63" s="4">
        <v>478.9</v>
      </c>
      <c r="J63" s="1">
        <v>8</v>
      </c>
      <c r="K63" s="1">
        <v>3</v>
      </c>
      <c r="L63" s="1">
        <v>5</v>
      </c>
      <c r="M63" s="4">
        <f t="shared" si="4"/>
        <v>426.3</v>
      </c>
      <c r="N63" s="3">
        <v>120</v>
      </c>
      <c r="O63" s="1">
        <v>306.3</v>
      </c>
      <c r="P63" s="6">
        <f t="shared" si="5"/>
        <v>14604148.470000001</v>
      </c>
      <c r="Q63" s="5">
        <v>3926294.86</v>
      </c>
      <c r="R63" s="5">
        <v>9535590.1300000008</v>
      </c>
      <c r="S63" s="5">
        <v>1142263.48</v>
      </c>
      <c r="T63" s="6">
        <v>0</v>
      </c>
      <c r="U63" s="56">
        <v>0</v>
      </c>
    </row>
    <row r="64" spans="1:21" s="27" customFormat="1" ht="16.5" customHeight="1" x14ac:dyDescent="0.25">
      <c r="A64" s="35">
        <v>48</v>
      </c>
      <c r="B64" s="75" t="s">
        <v>77</v>
      </c>
      <c r="C64" s="1">
        <v>24</v>
      </c>
      <c r="D64" s="2">
        <v>40585</v>
      </c>
      <c r="E64" s="12" t="s">
        <v>29</v>
      </c>
      <c r="F64" s="12" t="s">
        <v>30</v>
      </c>
      <c r="G64" s="7">
        <v>5</v>
      </c>
      <c r="H64" s="7">
        <v>5</v>
      </c>
      <c r="I64" s="6">
        <v>214.7</v>
      </c>
      <c r="J64" s="8">
        <v>4</v>
      </c>
      <c r="K64" s="8">
        <v>2</v>
      </c>
      <c r="L64" s="8">
        <v>2</v>
      </c>
      <c r="M64" s="4">
        <f t="shared" si="4"/>
        <v>214.7</v>
      </c>
      <c r="N64" s="6">
        <v>89.2</v>
      </c>
      <c r="O64" s="9">
        <v>125.5</v>
      </c>
      <c r="P64" s="6">
        <f t="shared" si="5"/>
        <v>7428620</v>
      </c>
      <c r="Q64" s="5">
        <v>1997169</v>
      </c>
      <c r="R64" s="5">
        <v>4850421.49</v>
      </c>
      <c r="S64" s="5">
        <v>581029.51</v>
      </c>
      <c r="T64" s="6">
        <v>0</v>
      </c>
      <c r="U64" s="56">
        <v>0</v>
      </c>
    </row>
    <row r="65" spans="1:21" s="27" customFormat="1" ht="21" customHeight="1" x14ac:dyDescent="0.25">
      <c r="A65" s="35">
        <v>49</v>
      </c>
      <c r="B65" s="75" t="s">
        <v>78</v>
      </c>
      <c r="C65" s="1">
        <v>25</v>
      </c>
      <c r="D65" s="2">
        <v>40585</v>
      </c>
      <c r="E65" s="12" t="s">
        <v>29</v>
      </c>
      <c r="F65" s="12" t="s">
        <v>30</v>
      </c>
      <c r="G65" s="7">
        <v>23</v>
      </c>
      <c r="H65" s="7">
        <v>23</v>
      </c>
      <c r="I65" s="6">
        <v>408.4</v>
      </c>
      <c r="J65" s="8">
        <v>8</v>
      </c>
      <c r="K65" s="8">
        <v>4</v>
      </c>
      <c r="L65" s="8">
        <v>4</v>
      </c>
      <c r="M65" s="4">
        <f t="shared" si="4"/>
        <v>408.4</v>
      </c>
      <c r="N65" s="6">
        <v>203.02</v>
      </c>
      <c r="O65" s="9">
        <v>205.38</v>
      </c>
      <c r="P65" s="6">
        <f t="shared" si="5"/>
        <v>14130640</v>
      </c>
      <c r="Q65" s="5">
        <v>3798993.11</v>
      </c>
      <c r="R65" s="5">
        <v>9226418.8900000006</v>
      </c>
      <c r="S65" s="5">
        <v>1105228</v>
      </c>
      <c r="T65" s="6">
        <v>0</v>
      </c>
      <c r="U65" s="56">
        <v>0</v>
      </c>
    </row>
    <row r="66" spans="1:21" s="24" customFormat="1" ht="25.5" x14ac:dyDescent="0.25">
      <c r="A66" s="35">
        <v>50</v>
      </c>
      <c r="B66" s="75" t="s">
        <v>79</v>
      </c>
      <c r="C66" s="1">
        <v>42</v>
      </c>
      <c r="D66" s="2">
        <v>40652</v>
      </c>
      <c r="E66" s="36" t="s">
        <v>29</v>
      </c>
      <c r="F66" s="36" t="s">
        <v>30</v>
      </c>
      <c r="G66" s="3">
        <v>8</v>
      </c>
      <c r="H66" s="3">
        <v>8</v>
      </c>
      <c r="I66" s="4">
        <v>171.2</v>
      </c>
      <c r="J66" s="1">
        <v>3</v>
      </c>
      <c r="K66" s="1">
        <v>0</v>
      </c>
      <c r="L66" s="1">
        <v>3</v>
      </c>
      <c r="M66" s="4">
        <f t="shared" si="4"/>
        <v>130</v>
      </c>
      <c r="N66" s="3">
        <v>0</v>
      </c>
      <c r="O66" s="1">
        <v>130</v>
      </c>
      <c r="P66" s="6">
        <f t="shared" si="5"/>
        <v>4445691.0600000005</v>
      </c>
      <c r="Q66" s="5">
        <v>1195214.77</v>
      </c>
      <c r="R66" s="5">
        <v>2902756.56</v>
      </c>
      <c r="S66" s="5">
        <v>347719.73</v>
      </c>
      <c r="T66" s="6">
        <v>0</v>
      </c>
      <c r="U66" s="56">
        <v>0</v>
      </c>
    </row>
    <row r="67" spans="1:21" s="24" customFormat="1" x14ac:dyDescent="0.25">
      <c r="A67" s="35">
        <v>51</v>
      </c>
      <c r="B67" s="75" t="s">
        <v>80</v>
      </c>
      <c r="C67" s="1">
        <v>41</v>
      </c>
      <c r="D67" s="2">
        <v>40652</v>
      </c>
      <c r="E67" s="36" t="s">
        <v>29</v>
      </c>
      <c r="F67" s="36" t="s">
        <v>30</v>
      </c>
      <c r="G67" s="3">
        <v>6</v>
      </c>
      <c r="H67" s="3">
        <v>6</v>
      </c>
      <c r="I67" s="4">
        <v>211</v>
      </c>
      <c r="J67" s="1">
        <v>4</v>
      </c>
      <c r="K67" s="1">
        <v>3</v>
      </c>
      <c r="L67" s="1">
        <v>1</v>
      </c>
      <c r="M67" s="4">
        <f t="shared" si="4"/>
        <v>211</v>
      </c>
      <c r="N67" s="3">
        <v>151.5</v>
      </c>
      <c r="O67" s="1">
        <v>59.5</v>
      </c>
      <c r="P67" s="6">
        <f t="shared" si="5"/>
        <v>7300600</v>
      </c>
      <c r="Q67" s="5">
        <v>1962751.09</v>
      </c>
      <c r="R67" s="5">
        <v>4766832.4800000004</v>
      </c>
      <c r="S67" s="5">
        <v>571016.43000000005</v>
      </c>
      <c r="T67" s="6">
        <v>0</v>
      </c>
      <c r="U67" s="56">
        <v>0</v>
      </c>
    </row>
    <row r="68" spans="1:21" s="24" customFormat="1" x14ac:dyDescent="0.25">
      <c r="A68" s="35">
        <v>52</v>
      </c>
      <c r="B68" s="75" t="s">
        <v>81</v>
      </c>
      <c r="C68" s="1">
        <v>43</v>
      </c>
      <c r="D68" s="2">
        <v>40652</v>
      </c>
      <c r="E68" s="36" t="s">
        <v>29</v>
      </c>
      <c r="F68" s="36" t="s">
        <v>30</v>
      </c>
      <c r="G68" s="3">
        <v>15</v>
      </c>
      <c r="H68" s="3">
        <v>15</v>
      </c>
      <c r="I68" s="4">
        <v>480.5</v>
      </c>
      <c r="J68" s="1">
        <v>8</v>
      </c>
      <c r="K68" s="1">
        <v>5</v>
      </c>
      <c r="L68" s="1">
        <v>3</v>
      </c>
      <c r="M68" s="4">
        <f t="shared" si="4"/>
        <v>458</v>
      </c>
      <c r="N68" s="3">
        <v>270.5</v>
      </c>
      <c r="O68" s="1">
        <v>187.5</v>
      </c>
      <c r="P68" s="6">
        <f t="shared" si="5"/>
        <v>15805280</v>
      </c>
      <c r="Q68" s="5">
        <v>4249216.58</v>
      </c>
      <c r="R68" s="5">
        <v>10319853.449999999</v>
      </c>
      <c r="S68" s="5">
        <v>1236209.97</v>
      </c>
      <c r="T68" s="6">
        <v>0</v>
      </c>
      <c r="U68" s="56">
        <v>0</v>
      </c>
    </row>
    <row r="69" spans="1:21" s="27" customFormat="1" ht="20.25" customHeight="1" x14ac:dyDescent="0.25">
      <c r="A69" s="35">
        <v>53</v>
      </c>
      <c r="B69" s="75" t="s">
        <v>82</v>
      </c>
      <c r="C69" s="1">
        <v>34</v>
      </c>
      <c r="D69" s="2">
        <v>40652</v>
      </c>
      <c r="E69" s="12" t="s">
        <v>29</v>
      </c>
      <c r="F69" s="12" t="s">
        <v>30</v>
      </c>
      <c r="G69" s="7">
        <v>9</v>
      </c>
      <c r="H69" s="7">
        <v>9</v>
      </c>
      <c r="I69" s="6">
        <v>400.9</v>
      </c>
      <c r="J69" s="8">
        <v>7</v>
      </c>
      <c r="K69" s="8">
        <v>6</v>
      </c>
      <c r="L69" s="8">
        <v>1</v>
      </c>
      <c r="M69" s="4">
        <f t="shared" si="4"/>
        <v>323.10000000000002</v>
      </c>
      <c r="N69" s="6">
        <v>275.5</v>
      </c>
      <c r="O69" s="9">
        <v>47.6</v>
      </c>
      <c r="P69" s="6">
        <f t="shared" si="5"/>
        <v>11179260</v>
      </c>
      <c r="Q69" s="5">
        <v>3005520.75</v>
      </c>
      <c r="R69" s="5">
        <v>7299353.4299999997</v>
      </c>
      <c r="S69" s="5">
        <v>874385.82</v>
      </c>
      <c r="T69" s="6">
        <v>0</v>
      </c>
      <c r="U69" s="56">
        <v>0</v>
      </c>
    </row>
    <row r="70" spans="1:21" s="24" customFormat="1" x14ac:dyDescent="0.25">
      <c r="A70" s="35">
        <v>54</v>
      </c>
      <c r="B70" s="75" t="s">
        <v>83</v>
      </c>
      <c r="C70" s="1">
        <v>58</v>
      </c>
      <c r="D70" s="2">
        <v>40667</v>
      </c>
      <c r="E70" s="36" t="s">
        <v>29</v>
      </c>
      <c r="F70" s="36" t="s">
        <v>30</v>
      </c>
      <c r="G70" s="3">
        <v>16</v>
      </c>
      <c r="H70" s="3">
        <v>16</v>
      </c>
      <c r="I70" s="4">
        <v>490.86</v>
      </c>
      <c r="J70" s="1">
        <v>8</v>
      </c>
      <c r="K70" s="1">
        <v>3</v>
      </c>
      <c r="L70" s="1">
        <v>5</v>
      </c>
      <c r="M70" s="4">
        <f t="shared" si="4"/>
        <v>321.74</v>
      </c>
      <c r="N70" s="3">
        <v>114.31</v>
      </c>
      <c r="O70" s="1">
        <v>207.43</v>
      </c>
      <c r="P70" s="6">
        <f t="shared" si="5"/>
        <v>11132204</v>
      </c>
      <c r="Q70" s="5">
        <v>2992869.84</v>
      </c>
      <c r="R70" s="5">
        <v>7268628.8200000003</v>
      </c>
      <c r="S70" s="5">
        <v>870705.34</v>
      </c>
      <c r="T70" s="6">
        <v>0</v>
      </c>
      <c r="U70" s="56">
        <v>0</v>
      </c>
    </row>
    <row r="71" spans="1:21" s="24" customFormat="1" x14ac:dyDescent="0.25">
      <c r="A71" s="35">
        <v>55</v>
      </c>
      <c r="B71" s="75" t="s">
        <v>84</v>
      </c>
      <c r="C71" s="1">
        <v>59</v>
      </c>
      <c r="D71" s="2">
        <v>40667</v>
      </c>
      <c r="E71" s="36" t="s">
        <v>29</v>
      </c>
      <c r="F71" s="36" t="s">
        <v>30</v>
      </c>
      <c r="G71" s="3">
        <v>13</v>
      </c>
      <c r="H71" s="3">
        <v>13</v>
      </c>
      <c r="I71" s="4">
        <v>330.7</v>
      </c>
      <c r="J71" s="1">
        <v>8</v>
      </c>
      <c r="K71" s="1">
        <v>5</v>
      </c>
      <c r="L71" s="1">
        <v>3</v>
      </c>
      <c r="M71" s="4">
        <f t="shared" si="4"/>
        <v>330.7</v>
      </c>
      <c r="N71" s="3">
        <v>204</v>
      </c>
      <c r="O71" s="1">
        <v>126.7</v>
      </c>
      <c r="P71" s="6">
        <f t="shared" si="5"/>
        <v>11442220</v>
      </c>
      <c r="Q71" s="5">
        <v>3076216.99</v>
      </c>
      <c r="R71" s="5">
        <v>7471049.7699999996</v>
      </c>
      <c r="S71" s="5">
        <v>894953.24</v>
      </c>
      <c r="T71" s="6">
        <v>0</v>
      </c>
      <c r="U71" s="56">
        <v>0</v>
      </c>
    </row>
    <row r="72" spans="1:21" s="24" customFormat="1" x14ac:dyDescent="0.25">
      <c r="A72" s="35">
        <v>56</v>
      </c>
      <c r="B72" s="75" t="s">
        <v>85</v>
      </c>
      <c r="C72" s="1">
        <v>54</v>
      </c>
      <c r="D72" s="2">
        <v>40667</v>
      </c>
      <c r="E72" s="36" t="s">
        <v>29</v>
      </c>
      <c r="F72" s="36" t="s">
        <v>30</v>
      </c>
      <c r="G72" s="3">
        <v>3</v>
      </c>
      <c r="H72" s="3">
        <v>3</v>
      </c>
      <c r="I72" s="4">
        <v>80.2</v>
      </c>
      <c r="J72" s="1">
        <v>2</v>
      </c>
      <c r="K72" s="1">
        <v>1</v>
      </c>
      <c r="L72" s="1">
        <v>1</v>
      </c>
      <c r="M72" s="4">
        <f t="shared" si="4"/>
        <v>80.199999999999989</v>
      </c>
      <c r="N72" s="3">
        <v>39.9</v>
      </c>
      <c r="O72" s="1">
        <v>40.299999999999997</v>
      </c>
      <c r="P72" s="6">
        <f t="shared" si="5"/>
        <v>2774920</v>
      </c>
      <c r="Q72" s="5">
        <v>746031.46</v>
      </c>
      <c r="R72" s="5">
        <v>1811848.17</v>
      </c>
      <c r="S72" s="5">
        <v>217040.37</v>
      </c>
      <c r="T72" s="6">
        <v>0</v>
      </c>
      <c r="U72" s="56">
        <v>0</v>
      </c>
    </row>
    <row r="73" spans="1:21" s="24" customFormat="1" x14ac:dyDescent="0.25">
      <c r="A73" s="35">
        <v>57</v>
      </c>
      <c r="B73" s="75" t="s">
        <v>86</v>
      </c>
      <c r="C73" s="1">
        <v>53</v>
      </c>
      <c r="D73" s="2">
        <v>40667</v>
      </c>
      <c r="E73" s="36" t="s">
        <v>29</v>
      </c>
      <c r="F73" s="36" t="s">
        <v>30</v>
      </c>
      <c r="G73" s="3">
        <v>10</v>
      </c>
      <c r="H73" s="3">
        <v>10</v>
      </c>
      <c r="I73" s="4">
        <v>472.12</v>
      </c>
      <c r="J73" s="1">
        <v>7</v>
      </c>
      <c r="K73" s="1">
        <v>3</v>
      </c>
      <c r="L73" s="1">
        <v>4</v>
      </c>
      <c r="M73" s="4">
        <f t="shared" si="4"/>
        <v>419.18</v>
      </c>
      <c r="N73" s="3">
        <v>184.63</v>
      </c>
      <c r="O73" s="1">
        <v>234.55</v>
      </c>
      <c r="P73" s="6">
        <f t="shared" si="5"/>
        <v>14469374</v>
      </c>
      <c r="Q73" s="5">
        <v>3890061.03</v>
      </c>
      <c r="R73" s="5">
        <v>9447590.8800000008</v>
      </c>
      <c r="S73" s="5">
        <v>1131722.0900000001</v>
      </c>
      <c r="T73" s="6">
        <v>0</v>
      </c>
      <c r="U73" s="56">
        <v>0</v>
      </c>
    </row>
    <row r="74" spans="1:21" s="24" customFormat="1" x14ac:dyDescent="0.25">
      <c r="A74" s="35">
        <v>58</v>
      </c>
      <c r="B74" s="75" t="s">
        <v>87</v>
      </c>
      <c r="C74" s="1">
        <v>51</v>
      </c>
      <c r="D74" s="2">
        <v>40667</v>
      </c>
      <c r="E74" s="36" t="s">
        <v>29</v>
      </c>
      <c r="F74" s="36" t="s">
        <v>30</v>
      </c>
      <c r="G74" s="3">
        <v>13</v>
      </c>
      <c r="H74" s="3">
        <v>13</v>
      </c>
      <c r="I74" s="4">
        <v>469.71</v>
      </c>
      <c r="J74" s="1">
        <v>6</v>
      </c>
      <c r="K74" s="1">
        <v>2</v>
      </c>
      <c r="L74" s="1">
        <v>4</v>
      </c>
      <c r="M74" s="4">
        <f t="shared" si="4"/>
        <v>365.26</v>
      </c>
      <c r="N74" s="3">
        <v>116.94</v>
      </c>
      <c r="O74" s="1">
        <v>248.32</v>
      </c>
      <c r="P74" s="6">
        <f t="shared" si="5"/>
        <v>12496828</v>
      </c>
      <c r="Q74" s="5">
        <v>3359746.15</v>
      </c>
      <c r="R74" s="5">
        <v>8159642.4500000002</v>
      </c>
      <c r="S74" s="5">
        <v>977439.4</v>
      </c>
      <c r="T74" s="6">
        <v>0</v>
      </c>
      <c r="U74" s="56">
        <v>0</v>
      </c>
    </row>
    <row r="75" spans="1:21" s="24" customFormat="1" x14ac:dyDescent="0.25">
      <c r="A75" s="35">
        <v>59</v>
      </c>
      <c r="B75" s="75" t="s">
        <v>88</v>
      </c>
      <c r="C75" s="1">
        <v>65</v>
      </c>
      <c r="D75" s="2">
        <v>40814</v>
      </c>
      <c r="E75" s="36" t="s">
        <v>29</v>
      </c>
      <c r="F75" s="36" t="s">
        <v>30</v>
      </c>
      <c r="G75" s="3">
        <v>9</v>
      </c>
      <c r="H75" s="3">
        <v>9</v>
      </c>
      <c r="I75" s="4">
        <v>199.2</v>
      </c>
      <c r="J75" s="1">
        <v>4</v>
      </c>
      <c r="K75" s="1">
        <v>2</v>
      </c>
      <c r="L75" s="1">
        <v>2</v>
      </c>
      <c r="M75" s="4">
        <f t="shared" si="4"/>
        <v>199.2</v>
      </c>
      <c r="N75" s="3">
        <v>99.3</v>
      </c>
      <c r="O75" s="1">
        <v>99.9</v>
      </c>
      <c r="P75" s="6">
        <f t="shared" si="5"/>
        <v>6892320</v>
      </c>
      <c r="Q75" s="5">
        <v>1852985.86</v>
      </c>
      <c r="R75" s="5">
        <v>4500251.33</v>
      </c>
      <c r="S75" s="5">
        <v>539082.81000000006</v>
      </c>
      <c r="T75" s="6">
        <v>0</v>
      </c>
      <c r="U75" s="56">
        <v>0</v>
      </c>
    </row>
    <row r="76" spans="1:21" s="24" customFormat="1" ht="25.5" x14ac:dyDescent="0.25">
      <c r="A76" s="35">
        <v>60</v>
      </c>
      <c r="B76" s="75" t="s">
        <v>89</v>
      </c>
      <c r="C76" s="1">
        <v>68</v>
      </c>
      <c r="D76" s="2">
        <v>40814</v>
      </c>
      <c r="E76" s="36" t="s">
        <v>29</v>
      </c>
      <c r="F76" s="36" t="s">
        <v>30</v>
      </c>
      <c r="G76" s="3">
        <v>3</v>
      </c>
      <c r="H76" s="3">
        <v>3</v>
      </c>
      <c r="I76" s="4">
        <v>173.5</v>
      </c>
      <c r="J76" s="1">
        <v>1</v>
      </c>
      <c r="K76" s="1">
        <v>0</v>
      </c>
      <c r="L76" s="1">
        <v>1</v>
      </c>
      <c r="M76" s="4">
        <f t="shared" si="4"/>
        <v>42</v>
      </c>
      <c r="N76" s="3">
        <v>0</v>
      </c>
      <c r="O76" s="1">
        <v>42</v>
      </c>
      <c r="P76" s="6">
        <f t="shared" si="5"/>
        <v>1453200</v>
      </c>
      <c r="Q76" s="5">
        <v>390689.79</v>
      </c>
      <c r="R76" s="5">
        <v>948848.17</v>
      </c>
      <c r="S76" s="5">
        <v>113662.04</v>
      </c>
      <c r="T76" s="6">
        <v>0</v>
      </c>
      <c r="U76" s="56">
        <v>0</v>
      </c>
    </row>
    <row r="77" spans="1:21" s="27" customFormat="1" ht="24" customHeight="1" x14ac:dyDescent="0.25">
      <c r="A77" s="35">
        <v>61</v>
      </c>
      <c r="B77" s="75" t="s">
        <v>90</v>
      </c>
      <c r="C77" s="1">
        <v>80</v>
      </c>
      <c r="D77" s="2">
        <v>40826</v>
      </c>
      <c r="E77" s="12" t="s">
        <v>29</v>
      </c>
      <c r="F77" s="12" t="s">
        <v>30</v>
      </c>
      <c r="G77" s="7">
        <v>13</v>
      </c>
      <c r="H77" s="7">
        <v>13</v>
      </c>
      <c r="I77" s="6">
        <v>412.7</v>
      </c>
      <c r="J77" s="8">
        <v>8</v>
      </c>
      <c r="K77" s="8">
        <v>3</v>
      </c>
      <c r="L77" s="8">
        <v>5</v>
      </c>
      <c r="M77" s="4">
        <f t="shared" si="4"/>
        <v>412.7</v>
      </c>
      <c r="N77" s="6">
        <v>159.69999999999999</v>
      </c>
      <c r="O77" s="9">
        <v>253</v>
      </c>
      <c r="P77" s="6">
        <f t="shared" si="5"/>
        <v>14279420</v>
      </c>
      <c r="Q77" s="5">
        <v>3838992.3</v>
      </c>
      <c r="R77" s="5">
        <v>9323562.8599999994</v>
      </c>
      <c r="S77" s="5">
        <v>1116864.8400000001</v>
      </c>
      <c r="T77" s="6">
        <v>0</v>
      </c>
      <c r="U77" s="56">
        <v>0</v>
      </c>
    </row>
    <row r="78" spans="1:21" s="27" customFormat="1" ht="25.5" x14ac:dyDescent="0.25">
      <c r="A78" s="35">
        <v>62</v>
      </c>
      <c r="B78" s="75" t="s">
        <v>91</v>
      </c>
      <c r="C78" s="1">
        <v>79</v>
      </c>
      <c r="D78" s="2">
        <v>40826</v>
      </c>
      <c r="E78" s="12" t="s">
        <v>29</v>
      </c>
      <c r="F78" s="12" t="s">
        <v>30</v>
      </c>
      <c r="G78" s="7">
        <v>17</v>
      </c>
      <c r="H78" s="7">
        <v>17</v>
      </c>
      <c r="I78" s="6">
        <v>332</v>
      </c>
      <c r="J78" s="8">
        <v>7</v>
      </c>
      <c r="K78" s="8">
        <v>2</v>
      </c>
      <c r="L78" s="8">
        <v>5</v>
      </c>
      <c r="M78" s="4">
        <f t="shared" si="4"/>
        <v>292.8</v>
      </c>
      <c r="N78" s="6">
        <v>77.3</v>
      </c>
      <c r="O78" s="9">
        <v>215.5</v>
      </c>
      <c r="P78" s="6">
        <f t="shared" si="5"/>
        <v>10130880</v>
      </c>
      <c r="Q78" s="5">
        <v>2723665.97</v>
      </c>
      <c r="R78" s="5">
        <v>6614827.25</v>
      </c>
      <c r="S78" s="5">
        <v>792386.78</v>
      </c>
      <c r="T78" s="6">
        <v>0</v>
      </c>
      <c r="U78" s="56">
        <v>0</v>
      </c>
    </row>
    <row r="79" spans="1:21" s="27" customFormat="1" x14ac:dyDescent="0.25">
      <c r="A79" s="35">
        <v>63</v>
      </c>
      <c r="B79" s="75" t="s">
        <v>92</v>
      </c>
      <c r="C79" s="1">
        <v>78</v>
      </c>
      <c r="D79" s="2">
        <v>40826</v>
      </c>
      <c r="E79" s="12" t="s">
        <v>29</v>
      </c>
      <c r="F79" s="12" t="s">
        <v>30</v>
      </c>
      <c r="G79" s="7">
        <v>8</v>
      </c>
      <c r="H79" s="7">
        <v>8</v>
      </c>
      <c r="I79" s="6">
        <v>337.1</v>
      </c>
      <c r="J79" s="8">
        <v>6</v>
      </c>
      <c r="K79" s="8">
        <v>3</v>
      </c>
      <c r="L79" s="8">
        <v>3</v>
      </c>
      <c r="M79" s="4">
        <f t="shared" si="4"/>
        <v>245.7</v>
      </c>
      <c r="N79" s="6">
        <v>129.5</v>
      </c>
      <c r="O79" s="9">
        <v>116.2</v>
      </c>
      <c r="P79" s="6">
        <f t="shared" si="5"/>
        <v>8501220</v>
      </c>
      <c r="Q79" s="5">
        <v>2285535.2799999998</v>
      </c>
      <c r="R79" s="5">
        <v>5550761.7999999998</v>
      </c>
      <c r="S79" s="5">
        <v>664922.92000000004</v>
      </c>
      <c r="T79" s="6">
        <v>0</v>
      </c>
      <c r="U79" s="56">
        <v>0</v>
      </c>
    </row>
    <row r="80" spans="1:21" s="24" customFormat="1" ht="22.5" customHeight="1" x14ac:dyDescent="0.25">
      <c r="A80" s="35">
        <v>64</v>
      </c>
      <c r="B80" s="75" t="s">
        <v>93</v>
      </c>
      <c r="C80" s="1">
        <v>93</v>
      </c>
      <c r="D80" s="2">
        <v>40840</v>
      </c>
      <c r="E80" s="36" t="s">
        <v>29</v>
      </c>
      <c r="F80" s="36" t="s">
        <v>30</v>
      </c>
      <c r="G80" s="3">
        <v>14</v>
      </c>
      <c r="H80" s="3">
        <v>14</v>
      </c>
      <c r="I80" s="4">
        <v>461.5</v>
      </c>
      <c r="J80" s="1">
        <v>7</v>
      </c>
      <c r="K80" s="1">
        <v>5</v>
      </c>
      <c r="L80" s="1">
        <v>2</v>
      </c>
      <c r="M80" s="4">
        <f t="shared" si="4"/>
        <v>397.79999999999995</v>
      </c>
      <c r="N80" s="3">
        <v>282.39999999999998</v>
      </c>
      <c r="O80" s="1">
        <v>115.4</v>
      </c>
      <c r="P80" s="6">
        <f t="shared" si="5"/>
        <v>13565276</v>
      </c>
      <c r="Q80" s="5">
        <v>3646996.17</v>
      </c>
      <c r="R80" s="5">
        <v>8857271.7799999993</v>
      </c>
      <c r="S80" s="5">
        <v>1061008.05</v>
      </c>
      <c r="T80" s="6">
        <v>0</v>
      </c>
      <c r="U80" s="56">
        <v>0</v>
      </c>
    </row>
    <row r="81" spans="1:21" s="24" customFormat="1" ht="30.75" customHeight="1" x14ac:dyDescent="0.25">
      <c r="A81" s="79"/>
      <c r="B81" s="80"/>
      <c r="C81" s="26"/>
      <c r="D81" s="19"/>
      <c r="E81" s="20"/>
      <c r="F81" s="20"/>
      <c r="G81" s="21"/>
      <c r="H81" s="21"/>
      <c r="I81" s="22"/>
      <c r="J81" s="21"/>
      <c r="K81" s="21"/>
      <c r="L81" s="21"/>
      <c r="M81" s="22"/>
      <c r="N81" s="22"/>
      <c r="O81" s="22"/>
      <c r="P81" s="22"/>
      <c r="Q81" s="22"/>
      <c r="R81" s="22"/>
      <c r="S81" s="22"/>
      <c r="T81" s="22"/>
      <c r="U81" s="22"/>
    </row>
    <row r="82" spans="1:21" s="13" customFormat="1" ht="38.25" customHeight="1" x14ac:dyDescent="0.25">
      <c r="A82" s="81" t="s">
        <v>200</v>
      </c>
      <c r="B82" s="81"/>
      <c r="C82" s="26" t="s">
        <v>27</v>
      </c>
      <c r="D82" s="10" t="s">
        <v>196</v>
      </c>
      <c r="E82" s="26" t="s">
        <v>27</v>
      </c>
      <c r="F82" s="26" t="s">
        <v>27</v>
      </c>
      <c r="G82" s="23">
        <f>G83</f>
        <v>346</v>
      </c>
      <c r="H82" s="23">
        <f>H83</f>
        <v>346</v>
      </c>
      <c r="I82" s="11">
        <f>I83+I109</f>
        <v>10096.130000000001</v>
      </c>
      <c r="J82" s="23">
        <f>J83</f>
        <v>159</v>
      </c>
      <c r="K82" s="23">
        <f>K83+K109</f>
        <v>81</v>
      </c>
      <c r="L82" s="23">
        <f>L83</f>
        <v>78</v>
      </c>
      <c r="M82" s="11">
        <f>M83</f>
        <v>8239.08</v>
      </c>
      <c r="N82" s="11">
        <f>N83+N109</f>
        <v>4339.6699999999992</v>
      </c>
      <c r="O82" s="11">
        <f>O83</f>
        <v>3899.4100000000003</v>
      </c>
      <c r="P82" s="11">
        <f>P83</f>
        <v>300149684.39999998</v>
      </c>
      <c r="Q82" s="11">
        <f>Q83+Q109</f>
        <v>206632981.15000001</v>
      </c>
      <c r="R82" s="11">
        <f>R83+R109</f>
        <v>70040495.690000013</v>
      </c>
      <c r="S82" s="11">
        <f>S83+S109</f>
        <v>23476207.560000006</v>
      </c>
      <c r="T82" s="11">
        <v>0</v>
      </c>
      <c r="U82" s="22">
        <v>0</v>
      </c>
    </row>
    <row r="83" spans="1:21" s="13" customFormat="1" ht="45" customHeight="1" x14ac:dyDescent="0.25">
      <c r="A83" s="79" t="s">
        <v>162</v>
      </c>
      <c r="B83" s="80"/>
      <c r="C83" s="26" t="s">
        <v>27</v>
      </c>
      <c r="D83" s="10" t="s">
        <v>196</v>
      </c>
      <c r="E83" s="20" t="s">
        <v>27</v>
      </c>
      <c r="F83" s="20" t="s">
        <v>27</v>
      </c>
      <c r="G83" s="72">
        <f>SUM(G84:G108)</f>
        <v>346</v>
      </c>
      <c r="H83" s="72">
        <f>SUM(H84:H108)</f>
        <v>346</v>
      </c>
      <c r="I83" s="73">
        <f>I84+I85+I86+I87+I88+I89+I90+I91+I92+I93+I94+I95+I96+I97+I98+I99+I100+I101+I102+I103+I104+I105+I106+I107+I108</f>
        <v>10096.130000000001</v>
      </c>
      <c r="J83" s="72">
        <f t="shared" ref="J83:S83" si="6">SUM(J84:J108)</f>
        <v>159</v>
      </c>
      <c r="K83" s="72">
        <f t="shared" si="6"/>
        <v>81</v>
      </c>
      <c r="L83" s="72">
        <f t="shared" si="6"/>
        <v>78</v>
      </c>
      <c r="M83" s="73">
        <f t="shared" si="6"/>
        <v>8239.08</v>
      </c>
      <c r="N83" s="73">
        <f t="shared" si="6"/>
        <v>4339.6699999999992</v>
      </c>
      <c r="O83" s="73">
        <f t="shared" si="6"/>
        <v>3899.4100000000003</v>
      </c>
      <c r="P83" s="73">
        <f t="shared" si="6"/>
        <v>300149684.39999998</v>
      </c>
      <c r="Q83" s="73">
        <f t="shared" si="6"/>
        <v>206632981.15000001</v>
      </c>
      <c r="R83" s="73">
        <f t="shared" si="6"/>
        <v>70040495.690000013</v>
      </c>
      <c r="S83" s="11">
        <f t="shared" si="6"/>
        <v>23476207.560000006</v>
      </c>
      <c r="T83" s="11">
        <f>SUM(T88:T108)</f>
        <v>0</v>
      </c>
      <c r="U83" s="22">
        <v>0</v>
      </c>
    </row>
    <row r="84" spans="1:21" s="24" customFormat="1" ht="24.75" customHeight="1" x14ac:dyDescent="0.25">
      <c r="A84" s="74">
        <v>1</v>
      </c>
      <c r="B84" s="75" t="s">
        <v>171</v>
      </c>
      <c r="C84" s="1">
        <v>127</v>
      </c>
      <c r="D84" s="2">
        <v>40081</v>
      </c>
      <c r="E84" s="36" t="s">
        <v>173</v>
      </c>
      <c r="F84" s="36" t="s">
        <v>174</v>
      </c>
      <c r="G84" s="3">
        <v>15</v>
      </c>
      <c r="H84" s="3">
        <v>15</v>
      </c>
      <c r="I84" s="4">
        <v>738.1</v>
      </c>
      <c r="J84" s="1">
        <v>10</v>
      </c>
      <c r="K84" s="1">
        <v>4</v>
      </c>
      <c r="L84" s="1">
        <v>6</v>
      </c>
      <c r="M84" s="4">
        <v>602.70000000000005</v>
      </c>
      <c r="N84" s="3">
        <v>245.4</v>
      </c>
      <c r="O84" s="1">
        <v>357.3</v>
      </c>
      <c r="P84" s="6">
        <f t="shared" ref="P84:P87" si="7">Q84+R84+S84+T84</f>
        <v>21956361</v>
      </c>
      <c r="Q84" s="5">
        <v>14600724.029999999</v>
      </c>
      <c r="R84" s="5">
        <v>5595866.7599999998</v>
      </c>
      <c r="S84" s="5">
        <v>1759770.21</v>
      </c>
      <c r="T84" s="6">
        <v>0</v>
      </c>
      <c r="U84" s="56">
        <v>0</v>
      </c>
    </row>
    <row r="85" spans="1:21" s="24" customFormat="1" ht="33.75" customHeight="1" x14ac:dyDescent="0.25">
      <c r="A85" s="74">
        <v>2</v>
      </c>
      <c r="B85" s="75" t="s">
        <v>172</v>
      </c>
      <c r="C85" s="71" t="s">
        <v>175</v>
      </c>
      <c r="D85" s="2">
        <v>40164</v>
      </c>
      <c r="E85" s="36" t="s">
        <v>173</v>
      </c>
      <c r="F85" s="36" t="s">
        <v>174</v>
      </c>
      <c r="G85" s="3">
        <v>13</v>
      </c>
      <c r="H85" s="3">
        <v>13</v>
      </c>
      <c r="I85" s="6">
        <v>740.5</v>
      </c>
      <c r="J85" s="1">
        <v>6</v>
      </c>
      <c r="K85" s="1">
        <v>2</v>
      </c>
      <c r="L85" s="1">
        <v>4</v>
      </c>
      <c r="M85" s="4">
        <v>369.8</v>
      </c>
      <c r="N85" s="3">
        <v>135.80000000000001</v>
      </c>
      <c r="O85" s="1">
        <v>234</v>
      </c>
      <c r="P85" s="6">
        <f t="shared" si="7"/>
        <v>13471814</v>
      </c>
      <c r="Q85" s="5">
        <v>9162411.8800000008</v>
      </c>
      <c r="R85" s="5">
        <v>3213250.76</v>
      </c>
      <c r="S85" s="5">
        <v>1096151.3600000001</v>
      </c>
      <c r="T85" s="6">
        <v>0</v>
      </c>
      <c r="U85" s="56">
        <v>0</v>
      </c>
    </row>
    <row r="86" spans="1:21" s="24" customFormat="1" ht="19.5" customHeight="1" x14ac:dyDescent="0.25">
      <c r="A86" s="74">
        <v>3</v>
      </c>
      <c r="B86" s="75" t="s">
        <v>103</v>
      </c>
      <c r="C86" s="3">
        <v>126</v>
      </c>
      <c r="D86" s="2">
        <v>40081</v>
      </c>
      <c r="E86" s="36" t="s">
        <v>173</v>
      </c>
      <c r="F86" s="36" t="s">
        <v>174</v>
      </c>
      <c r="G86" s="3">
        <v>20</v>
      </c>
      <c r="H86" s="3">
        <v>20</v>
      </c>
      <c r="I86" s="6">
        <v>745.9</v>
      </c>
      <c r="J86" s="1">
        <v>11</v>
      </c>
      <c r="K86" s="1">
        <v>6</v>
      </c>
      <c r="L86" s="1">
        <v>5</v>
      </c>
      <c r="M86" s="4">
        <v>677.1</v>
      </c>
      <c r="N86" s="3">
        <v>373.3</v>
      </c>
      <c r="O86" s="1">
        <v>303.8</v>
      </c>
      <c r="P86" s="6">
        <f t="shared" si="7"/>
        <v>24666753.000000004</v>
      </c>
      <c r="Q86" s="5">
        <v>16337995.060000001</v>
      </c>
      <c r="R86" s="5">
        <v>6356994.4299999997</v>
      </c>
      <c r="S86" s="5">
        <v>1971763.51</v>
      </c>
      <c r="T86" s="6">
        <v>0</v>
      </c>
      <c r="U86" s="56">
        <v>0</v>
      </c>
    </row>
    <row r="87" spans="1:21" s="24" customFormat="1" ht="24.75" customHeight="1" x14ac:dyDescent="0.25">
      <c r="A87" s="74">
        <v>4</v>
      </c>
      <c r="B87" s="75" t="s">
        <v>176</v>
      </c>
      <c r="C87" s="1">
        <v>168</v>
      </c>
      <c r="D87" s="2">
        <v>40164</v>
      </c>
      <c r="E87" s="36" t="s">
        <v>173</v>
      </c>
      <c r="F87" s="36" t="s">
        <v>174</v>
      </c>
      <c r="G87" s="3">
        <v>26</v>
      </c>
      <c r="H87" s="3">
        <v>26</v>
      </c>
      <c r="I87" s="6">
        <v>598.79999999999995</v>
      </c>
      <c r="J87" s="1">
        <v>12</v>
      </c>
      <c r="K87" s="1">
        <v>8</v>
      </c>
      <c r="L87" s="1">
        <v>4</v>
      </c>
      <c r="M87" s="4">
        <v>598.79999999999995</v>
      </c>
      <c r="N87" s="3">
        <v>394.7</v>
      </c>
      <c r="O87" s="1">
        <v>204.1</v>
      </c>
      <c r="P87" s="6">
        <f t="shared" si="7"/>
        <v>21814284</v>
      </c>
      <c r="Q87" s="5">
        <v>14509657.4</v>
      </c>
      <c r="R87" s="5">
        <v>5555968.9500000002</v>
      </c>
      <c r="S87" s="5">
        <v>1748657.65</v>
      </c>
      <c r="T87" s="6">
        <v>0</v>
      </c>
      <c r="U87" s="56">
        <v>0</v>
      </c>
    </row>
    <row r="88" spans="1:21" s="13" customFormat="1" ht="22.5" customHeight="1" x14ac:dyDescent="0.25">
      <c r="A88" s="76">
        <v>5</v>
      </c>
      <c r="B88" s="75" t="s">
        <v>95</v>
      </c>
      <c r="C88" s="1">
        <v>88</v>
      </c>
      <c r="D88" s="2">
        <v>39959</v>
      </c>
      <c r="E88" s="36" t="s">
        <v>173</v>
      </c>
      <c r="F88" s="36" t="s">
        <v>174</v>
      </c>
      <c r="G88" s="7">
        <v>18</v>
      </c>
      <c r="H88" s="7">
        <v>18</v>
      </c>
      <c r="I88" s="6">
        <v>461.1</v>
      </c>
      <c r="J88" s="8">
        <v>8</v>
      </c>
      <c r="K88" s="8">
        <v>5</v>
      </c>
      <c r="L88" s="8">
        <v>3</v>
      </c>
      <c r="M88" s="6">
        <v>408.1</v>
      </c>
      <c r="N88" s="6">
        <v>245</v>
      </c>
      <c r="O88" s="9">
        <v>163.1</v>
      </c>
      <c r="P88" s="6">
        <f t="shared" ref="P88:P108" si="8">Q88+R88+S88+T88</f>
        <v>14867083</v>
      </c>
      <c r="Q88" s="5">
        <v>10056732.76</v>
      </c>
      <c r="R88" s="5">
        <v>3605067.91</v>
      </c>
      <c r="S88" s="5">
        <v>1205282.33</v>
      </c>
      <c r="T88" s="6">
        <v>0</v>
      </c>
      <c r="U88" s="56">
        <v>0</v>
      </c>
    </row>
    <row r="89" spans="1:21" s="13" customFormat="1" ht="18.75" customHeight="1" x14ac:dyDescent="0.25">
      <c r="A89" s="76">
        <v>6</v>
      </c>
      <c r="B89" s="75" t="s">
        <v>97</v>
      </c>
      <c r="C89" s="1">
        <v>97</v>
      </c>
      <c r="D89" s="2">
        <v>40072</v>
      </c>
      <c r="E89" s="36" t="s">
        <v>173</v>
      </c>
      <c r="F89" s="36" t="s">
        <v>174</v>
      </c>
      <c r="G89" s="7">
        <v>27</v>
      </c>
      <c r="H89" s="7">
        <v>27</v>
      </c>
      <c r="I89" s="6">
        <v>563.29999999999995</v>
      </c>
      <c r="J89" s="8">
        <v>12</v>
      </c>
      <c r="K89" s="8">
        <v>6</v>
      </c>
      <c r="L89" s="8">
        <v>6</v>
      </c>
      <c r="M89" s="6">
        <v>526.79999999999995</v>
      </c>
      <c r="N89" s="6">
        <v>282</v>
      </c>
      <c r="O89" s="9">
        <v>244.8</v>
      </c>
      <c r="P89" s="6">
        <f t="shared" si="8"/>
        <v>19191324</v>
      </c>
      <c r="Q89" s="5">
        <v>12828427.369999999</v>
      </c>
      <c r="R89" s="5">
        <v>4819393.79</v>
      </c>
      <c r="S89" s="5">
        <v>1543502.84</v>
      </c>
      <c r="T89" s="6">
        <v>0</v>
      </c>
      <c r="U89" s="56">
        <v>0</v>
      </c>
    </row>
    <row r="90" spans="1:21" s="13" customFormat="1" ht="25.5" x14ac:dyDescent="0.25">
      <c r="A90" s="76">
        <v>7</v>
      </c>
      <c r="B90" s="75" t="s">
        <v>98</v>
      </c>
      <c r="C90" s="1">
        <v>107</v>
      </c>
      <c r="D90" s="2">
        <v>40072</v>
      </c>
      <c r="E90" s="36" t="s">
        <v>173</v>
      </c>
      <c r="F90" s="36" t="s">
        <v>174</v>
      </c>
      <c r="G90" s="7">
        <v>36</v>
      </c>
      <c r="H90" s="7">
        <v>36</v>
      </c>
      <c r="I90" s="6">
        <v>552.59</v>
      </c>
      <c r="J90" s="8">
        <v>12</v>
      </c>
      <c r="K90" s="8">
        <v>5</v>
      </c>
      <c r="L90" s="8">
        <v>7</v>
      </c>
      <c r="M90" s="6">
        <v>552.59</v>
      </c>
      <c r="N90" s="6">
        <v>249.3</v>
      </c>
      <c r="O90" s="9">
        <v>303.29000000000002</v>
      </c>
      <c r="P90" s="6">
        <f t="shared" si="8"/>
        <v>20130853.699999996</v>
      </c>
      <c r="Q90" s="5">
        <v>13430634.619999999</v>
      </c>
      <c r="R90" s="5">
        <v>5083230.93</v>
      </c>
      <c r="S90" s="5">
        <v>1616988.15</v>
      </c>
      <c r="T90" s="6">
        <v>0</v>
      </c>
      <c r="U90" s="56">
        <v>0</v>
      </c>
    </row>
    <row r="91" spans="1:21" s="13" customFormat="1" x14ac:dyDescent="0.25">
      <c r="A91" s="76">
        <v>8</v>
      </c>
      <c r="B91" s="75" t="s">
        <v>99</v>
      </c>
      <c r="C91" s="3">
        <v>100</v>
      </c>
      <c r="D91" s="2">
        <v>40072</v>
      </c>
      <c r="E91" s="36" t="s">
        <v>173</v>
      </c>
      <c r="F91" s="36" t="s">
        <v>174</v>
      </c>
      <c r="G91" s="7">
        <v>7</v>
      </c>
      <c r="H91" s="7">
        <v>7</v>
      </c>
      <c r="I91" s="6">
        <v>203.1</v>
      </c>
      <c r="J91" s="7">
        <v>4</v>
      </c>
      <c r="K91" s="7">
        <v>1</v>
      </c>
      <c r="L91" s="7">
        <v>3</v>
      </c>
      <c r="M91" s="6">
        <v>159.30000000000001</v>
      </c>
      <c r="N91" s="6">
        <v>58.1</v>
      </c>
      <c r="O91" s="6">
        <v>101.2</v>
      </c>
      <c r="P91" s="6">
        <f t="shared" si="8"/>
        <v>5803299</v>
      </c>
      <c r="Q91" s="5">
        <v>4247149.08</v>
      </c>
      <c r="R91" s="5">
        <v>1059791.46</v>
      </c>
      <c r="S91" s="5">
        <v>496358.46</v>
      </c>
      <c r="T91" s="6">
        <v>0</v>
      </c>
      <c r="U91" s="56">
        <v>0</v>
      </c>
    </row>
    <row r="92" spans="1:21" s="13" customFormat="1" ht="25.5" x14ac:dyDescent="0.25">
      <c r="A92" s="76">
        <v>9</v>
      </c>
      <c r="B92" s="75" t="s">
        <v>100</v>
      </c>
      <c r="C92" s="3">
        <v>109</v>
      </c>
      <c r="D92" s="2">
        <v>40072</v>
      </c>
      <c r="E92" s="36" t="s">
        <v>173</v>
      </c>
      <c r="F92" s="36" t="s">
        <v>174</v>
      </c>
      <c r="G92" s="7">
        <v>25</v>
      </c>
      <c r="H92" s="7">
        <v>25</v>
      </c>
      <c r="I92" s="6">
        <v>329.35</v>
      </c>
      <c r="J92" s="7">
        <v>8</v>
      </c>
      <c r="K92" s="7">
        <v>4</v>
      </c>
      <c r="L92" s="7">
        <v>4</v>
      </c>
      <c r="M92" s="6">
        <v>291.10000000000002</v>
      </c>
      <c r="N92" s="6">
        <v>175.8</v>
      </c>
      <c r="O92" s="6">
        <v>115.3</v>
      </c>
      <c r="P92" s="6">
        <f t="shared" si="8"/>
        <v>10604773</v>
      </c>
      <c r="Q92" s="5">
        <v>7324734.0599999996</v>
      </c>
      <c r="R92" s="5">
        <v>2408133.19</v>
      </c>
      <c r="S92" s="5">
        <v>871905.75</v>
      </c>
      <c r="T92" s="6">
        <v>0</v>
      </c>
      <c r="U92" s="56">
        <v>0</v>
      </c>
    </row>
    <row r="93" spans="1:21" s="13" customFormat="1" ht="25.5" x14ac:dyDescent="0.25">
      <c r="A93" s="76">
        <v>10</v>
      </c>
      <c r="B93" s="75" t="s">
        <v>101</v>
      </c>
      <c r="C93" s="1">
        <v>98</v>
      </c>
      <c r="D93" s="2">
        <v>40172</v>
      </c>
      <c r="E93" s="36" t="s">
        <v>177</v>
      </c>
      <c r="F93" s="36" t="s">
        <v>174</v>
      </c>
      <c r="G93" s="7">
        <v>10</v>
      </c>
      <c r="H93" s="7">
        <v>10</v>
      </c>
      <c r="I93" s="6">
        <v>445.9</v>
      </c>
      <c r="J93" s="8">
        <v>6</v>
      </c>
      <c r="K93" s="8">
        <v>5</v>
      </c>
      <c r="L93" s="8">
        <v>1</v>
      </c>
      <c r="M93" s="6">
        <v>328.3</v>
      </c>
      <c r="N93" s="6">
        <v>262.7</v>
      </c>
      <c r="O93" s="9">
        <v>65.599999999999994</v>
      </c>
      <c r="P93" s="6">
        <f t="shared" si="8"/>
        <v>11959969</v>
      </c>
      <c r="Q93" s="5">
        <v>8193369.5700000003</v>
      </c>
      <c r="R93" s="5">
        <v>2788697.02</v>
      </c>
      <c r="S93" s="5">
        <v>977902.41</v>
      </c>
      <c r="T93" s="6">
        <v>0</v>
      </c>
      <c r="U93" s="56">
        <v>0</v>
      </c>
    </row>
    <row r="94" spans="1:21" s="13" customFormat="1" ht="21" customHeight="1" x14ac:dyDescent="0.25">
      <c r="A94" s="76">
        <v>11</v>
      </c>
      <c r="B94" s="75" t="s">
        <v>104</v>
      </c>
      <c r="C94" s="3">
        <v>93</v>
      </c>
      <c r="D94" s="2">
        <v>40082</v>
      </c>
      <c r="E94" s="36" t="s">
        <v>177</v>
      </c>
      <c r="F94" s="36" t="s">
        <v>174</v>
      </c>
      <c r="G94" s="7">
        <v>10</v>
      </c>
      <c r="H94" s="7">
        <v>10</v>
      </c>
      <c r="I94" s="6">
        <v>481.6</v>
      </c>
      <c r="J94" s="7">
        <v>8</v>
      </c>
      <c r="K94" s="7">
        <v>6</v>
      </c>
      <c r="L94" s="7">
        <v>2</v>
      </c>
      <c r="M94" s="6">
        <v>481.6</v>
      </c>
      <c r="N94" s="6">
        <v>361.6</v>
      </c>
      <c r="O94" s="6">
        <v>120</v>
      </c>
      <c r="P94" s="6">
        <f t="shared" si="8"/>
        <v>17544688</v>
      </c>
      <c r="Q94" s="5">
        <v>11772988.51</v>
      </c>
      <c r="R94" s="5">
        <v>4356988.28</v>
      </c>
      <c r="S94" s="5">
        <v>1414711.21</v>
      </c>
      <c r="T94" s="6">
        <v>0</v>
      </c>
      <c r="U94" s="56">
        <v>0</v>
      </c>
    </row>
    <row r="95" spans="1:21" s="13" customFormat="1" x14ac:dyDescent="0.25">
      <c r="A95" s="76">
        <v>12</v>
      </c>
      <c r="B95" s="75" t="s">
        <v>105</v>
      </c>
      <c r="C95" s="1">
        <v>143</v>
      </c>
      <c r="D95" s="2">
        <v>40100</v>
      </c>
      <c r="E95" s="36" t="s">
        <v>173</v>
      </c>
      <c r="F95" s="36" t="s">
        <v>174</v>
      </c>
      <c r="G95" s="7">
        <v>13</v>
      </c>
      <c r="H95" s="7">
        <v>13</v>
      </c>
      <c r="I95" s="6">
        <v>183</v>
      </c>
      <c r="J95" s="8">
        <v>4</v>
      </c>
      <c r="K95" s="8">
        <v>2</v>
      </c>
      <c r="L95" s="8">
        <v>2</v>
      </c>
      <c r="M95" s="6">
        <v>183</v>
      </c>
      <c r="N95" s="6">
        <v>92.2</v>
      </c>
      <c r="O95" s="9">
        <v>90.8</v>
      </c>
      <c r="P95" s="6">
        <f t="shared" si="8"/>
        <v>6666690</v>
      </c>
      <c r="Q95" s="5">
        <v>4800554.0599999996</v>
      </c>
      <c r="R95" s="5">
        <v>1302247.44</v>
      </c>
      <c r="S95" s="5">
        <v>563888.5</v>
      </c>
      <c r="T95" s="6">
        <v>0</v>
      </c>
      <c r="U95" s="56">
        <v>0</v>
      </c>
    </row>
    <row r="96" spans="1:21" s="13" customFormat="1" x14ac:dyDescent="0.25">
      <c r="A96" s="76">
        <v>13</v>
      </c>
      <c r="B96" s="75" t="s">
        <v>106</v>
      </c>
      <c r="C96" s="3">
        <v>157</v>
      </c>
      <c r="D96" s="2">
        <v>40120</v>
      </c>
      <c r="E96" s="36" t="s">
        <v>173</v>
      </c>
      <c r="F96" s="36" t="s">
        <v>174</v>
      </c>
      <c r="G96" s="7">
        <v>16</v>
      </c>
      <c r="H96" s="7">
        <v>16</v>
      </c>
      <c r="I96" s="6">
        <v>476.2</v>
      </c>
      <c r="J96" s="7">
        <v>8</v>
      </c>
      <c r="K96" s="7">
        <v>4</v>
      </c>
      <c r="L96" s="7">
        <v>4</v>
      </c>
      <c r="M96" s="6">
        <v>476.2</v>
      </c>
      <c r="N96" s="6">
        <v>237.5</v>
      </c>
      <c r="O96" s="6">
        <v>238.7</v>
      </c>
      <c r="P96" s="6">
        <f t="shared" si="8"/>
        <v>17347966</v>
      </c>
      <c r="Q96" s="5">
        <v>11646896.26</v>
      </c>
      <c r="R96" s="5">
        <v>4301745.1500000004</v>
      </c>
      <c r="S96" s="5">
        <v>1399324.59</v>
      </c>
      <c r="T96" s="6">
        <v>0</v>
      </c>
      <c r="U96" s="56">
        <v>0</v>
      </c>
    </row>
    <row r="97" spans="1:21" s="13" customFormat="1" x14ac:dyDescent="0.25">
      <c r="A97" s="76">
        <v>14</v>
      </c>
      <c r="B97" s="75" t="s">
        <v>107</v>
      </c>
      <c r="C97" s="3">
        <v>154</v>
      </c>
      <c r="D97" s="2">
        <v>40120</v>
      </c>
      <c r="E97" s="36" t="s">
        <v>173</v>
      </c>
      <c r="F97" s="36" t="s">
        <v>174</v>
      </c>
      <c r="G97" s="7">
        <v>21</v>
      </c>
      <c r="H97" s="7">
        <v>21</v>
      </c>
      <c r="I97" s="6">
        <v>460.39</v>
      </c>
      <c r="J97" s="7">
        <v>8</v>
      </c>
      <c r="K97" s="7">
        <v>5</v>
      </c>
      <c r="L97" s="7">
        <v>3</v>
      </c>
      <c r="M97" s="6">
        <v>460.39</v>
      </c>
      <c r="N97" s="6">
        <v>280.77</v>
      </c>
      <c r="O97" s="6">
        <v>179.62</v>
      </c>
      <c r="P97" s="6">
        <f t="shared" si="8"/>
        <v>16772007.699999999</v>
      </c>
      <c r="Q97" s="5">
        <v>11277726.17</v>
      </c>
      <c r="R97" s="5">
        <v>4140005.52</v>
      </c>
      <c r="S97" s="5">
        <v>1354276.01</v>
      </c>
      <c r="T97" s="6">
        <v>0</v>
      </c>
      <c r="U97" s="56">
        <v>0</v>
      </c>
    </row>
    <row r="98" spans="1:21" s="13" customFormat="1" ht="21.75" customHeight="1" x14ac:dyDescent="0.25">
      <c r="A98" s="76">
        <v>15</v>
      </c>
      <c r="B98" s="75" t="s">
        <v>108</v>
      </c>
      <c r="C98" s="1">
        <v>153</v>
      </c>
      <c r="D98" s="2">
        <v>40120</v>
      </c>
      <c r="E98" s="36" t="s">
        <v>177</v>
      </c>
      <c r="F98" s="36" t="s">
        <v>174</v>
      </c>
      <c r="G98" s="7">
        <v>14</v>
      </c>
      <c r="H98" s="7">
        <v>14</v>
      </c>
      <c r="I98" s="6">
        <v>461.6</v>
      </c>
      <c r="J98" s="8">
        <v>6</v>
      </c>
      <c r="K98" s="8">
        <v>4</v>
      </c>
      <c r="L98" s="8">
        <v>2</v>
      </c>
      <c r="M98" s="6">
        <v>345.4</v>
      </c>
      <c r="N98" s="6">
        <v>229.9</v>
      </c>
      <c r="O98" s="9">
        <v>115.5</v>
      </c>
      <c r="P98" s="6">
        <f t="shared" si="8"/>
        <v>12582922.000000002</v>
      </c>
      <c r="Q98" s="5">
        <v>8592661.7100000009</v>
      </c>
      <c r="R98" s="5">
        <v>2963633.62</v>
      </c>
      <c r="S98" s="5">
        <v>1026626.67</v>
      </c>
      <c r="T98" s="6">
        <v>0</v>
      </c>
      <c r="U98" s="56">
        <v>0</v>
      </c>
    </row>
    <row r="99" spans="1:21" s="24" customFormat="1" ht="19.5" customHeight="1" x14ac:dyDescent="0.25">
      <c r="A99" s="74">
        <v>16</v>
      </c>
      <c r="B99" s="75" t="s">
        <v>102</v>
      </c>
      <c r="C99" s="1">
        <v>33</v>
      </c>
      <c r="D99" s="2">
        <v>39882</v>
      </c>
      <c r="E99" s="36" t="s">
        <v>177</v>
      </c>
      <c r="F99" s="36" t="s">
        <v>174</v>
      </c>
      <c r="G99" s="3">
        <v>5</v>
      </c>
      <c r="H99" s="3">
        <v>5</v>
      </c>
      <c r="I99" s="6">
        <v>112.8</v>
      </c>
      <c r="J99" s="1">
        <v>3</v>
      </c>
      <c r="K99" s="1">
        <v>1</v>
      </c>
      <c r="L99" s="1">
        <v>2</v>
      </c>
      <c r="M99" s="4">
        <v>84.6</v>
      </c>
      <c r="N99" s="3">
        <v>28.2</v>
      </c>
      <c r="O99" s="1">
        <v>56.4</v>
      </c>
      <c r="P99" s="6">
        <f t="shared" si="8"/>
        <v>3081978</v>
      </c>
      <c r="Q99" s="5">
        <v>2502872.9300000002</v>
      </c>
      <c r="R99" s="5">
        <v>295594.73</v>
      </c>
      <c r="S99" s="5">
        <v>283510.34000000003</v>
      </c>
      <c r="T99" s="6">
        <v>0</v>
      </c>
      <c r="U99" s="56">
        <v>0</v>
      </c>
    </row>
    <row r="100" spans="1:21" s="13" customFormat="1" ht="31.5" customHeight="1" x14ac:dyDescent="0.25">
      <c r="A100" s="76">
        <v>17</v>
      </c>
      <c r="B100" s="75" t="s">
        <v>109</v>
      </c>
      <c r="C100" s="1">
        <v>178</v>
      </c>
      <c r="D100" s="2">
        <v>40164</v>
      </c>
      <c r="E100" s="36" t="s">
        <v>177</v>
      </c>
      <c r="F100" s="36" t="s">
        <v>174</v>
      </c>
      <c r="G100" s="7">
        <v>9</v>
      </c>
      <c r="H100" s="7">
        <v>9</v>
      </c>
      <c r="I100" s="6">
        <v>464.5</v>
      </c>
      <c r="J100" s="8">
        <v>5</v>
      </c>
      <c r="K100" s="8">
        <v>3</v>
      </c>
      <c r="L100" s="8">
        <v>2</v>
      </c>
      <c r="M100" s="6">
        <v>283.2</v>
      </c>
      <c r="N100" s="6">
        <v>153.19999999999999</v>
      </c>
      <c r="O100" s="9">
        <v>130</v>
      </c>
      <c r="P100" s="6">
        <f t="shared" si="8"/>
        <v>10316976</v>
      </c>
      <c r="Q100" s="5">
        <v>7140265.7599999998</v>
      </c>
      <c r="R100" s="5">
        <v>2327314.5299999998</v>
      </c>
      <c r="S100" s="5">
        <v>849395.71</v>
      </c>
      <c r="T100" s="6">
        <v>0</v>
      </c>
      <c r="U100" s="56">
        <v>0</v>
      </c>
    </row>
    <row r="101" spans="1:21" s="13" customFormat="1" ht="25.5" x14ac:dyDescent="0.25">
      <c r="A101" s="76">
        <v>18</v>
      </c>
      <c r="B101" s="75" t="s">
        <v>110</v>
      </c>
      <c r="C101" s="3">
        <v>180</v>
      </c>
      <c r="D101" s="2">
        <v>40164</v>
      </c>
      <c r="E101" s="36" t="s">
        <v>177</v>
      </c>
      <c r="F101" s="36" t="s">
        <v>174</v>
      </c>
      <c r="G101" s="7">
        <v>12</v>
      </c>
      <c r="H101" s="7">
        <v>12</v>
      </c>
      <c r="I101" s="6">
        <v>477.6</v>
      </c>
      <c r="J101" s="7">
        <v>7</v>
      </c>
      <c r="K101" s="7">
        <v>4</v>
      </c>
      <c r="L101" s="7">
        <v>3</v>
      </c>
      <c r="M101" s="6">
        <v>410.8</v>
      </c>
      <c r="N101" s="6">
        <v>238.8</v>
      </c>
      <c r="O101" s="6">
        <v>172</v>
      </c>
      <c r="P101" s="6">
        <f t="shared" si="8"/>
        <v>14965444</v>
      </c>
      <c r="Q101" s="5">
        <v>11022976.75</v>
      </c>
      <c r="R101" s="5">
        <v>3632689.39</v>
      </c>
      <c r="S101" s="5">
        <v>309777.86</v>
      </c>
      <c r="T101" s="6">
        <v>0</v>
      </c>
      <c r="U101" s="56">
        <v>0</v>
      </c>
    </row>
    <row r="102" spans="1:21" s="13" customFormat="1" ht="30" x14ac:dyDescent="0.25">
      <c r="A102" s="76">
        <v>19</v>
      </c>
      <c r="B102" s="75" t="s">
        <v>111</v>
      </c>
      <c r="C102" s="1" t="s">
        <v>179</v>
      </c>
      <c r="D102" s="2">
        <v>40205</v>
      </c>
      <c r="E102" s="36" t="s">
        <v>173</v>
      </c>
      <c r="F102" s="36" t="s">
        <v>174</v>
      </c>
      <c r="G102" s="7">
        <v>1</v>
      </c>
      <c r="H102" s="7">
        <v>1</v>
      </c>
      <c r="I102" s="6">
        <v>294.5</v>
      </c>
      <c r="J102" s="8">
        <v>1</v>
      </c>
      <c r="K102" s="8">
        <v>0</v>
      </c>
      <c r="L102" s="8">
        <v>1</v>
      </c>
      <c r="M102" s="6">
        <v>49.3</v>
      </c>
      <c r="N102" s="6">
        <v>0</v>
      </c>
      <c r="O102" s="9">
        <v>49.3</v>
      </c>
      <c r="P102" s="6">
        <f t="shared" si="8"/>
        <v>1795999</v>
      </c>
      <c r="Q102" s="5">
        <v>1547539.82</v>
      </c>
      <c r="R102" s="5">
        <v>65531.69</v>
      </c>
      <c r="S102" s="5">
        <v>182927.49</v>
      </c>
      <c r="T102" s="6">
        <v>0</v>
      </c>
      <c r="U102" s="56">
        <v>0</v>
      </c>
    </row>
    <row r="103" spans="1:21" s="13" customFormat="1" x14ac:dyDescent="0.25">
      <c r="A103" s="76">
        <v>20</v>
      </c>
      <c r="B103" s="75" t="s">
        <v>112</v>
      </c>
      <c r="C103" s="1">
        <v>3</v>
      </c>
      <c r="D103" s="2">
        <v>40205</v>
      </c>
      <c r="E103" s="36" t="s">
        <v>173</v>
      </c>
      <c r="F103" s="36" t="s">
        <v>174</v>
      </c>
      <c r="G103" s="7">
        <v>3</v>
      </c>
      <c r="H103" s="7">
        <v>3</v>
      </c>
      <c r="I103" s="6">
        <v>83</v>
      </c>
      <c r="J103" s="8">
        <v>2</v>
      </c>
      <c r="K103" s="8">
        <v>1</v>
      </c>
      <c r="L103" s="8">
        <v>1</v>
      </c>
      <c r="M103" s="6">
        <v>83</v>
      </c>
      <c r="N103" s="6">
        <v>41.4</v>
      </c>
      <c r="O103" s="9">
        <v>41.6</v>
      </c>
      <c r="P103" s="6">
        <f t="shared" si="8"/>
        <v>3023689.9999999995</v>
      </c>
      <c r="Q103" s="5">
        <v>2465512.2599999998</v>
      </c>
      <c r="R103" s="5">
        <v>279226.40000000002</v>
      </c>
      <c r="S103" s="5">
        <v>278951.34000000003</v>
      </c>
      <c r="T103" s="6">
        <v>0</v>
      </c>
      <c r="U103" s="56">
        <v>0</v>
      </c>
    </row>
    <row r="104" spans="1:21" s="13" customFormat="1" ht="30" x14ac:dyDescent="0.25">
      <c r="A104" s="76">
        <v>21</v>
      </c>
      <c r="B104" s="75" t="s">
        <v>113</v>
      </c>
      <c r="C104" s="1" t="s">
        <v>181</v>
      </c>
      <c r="D104" s="2">
        <v>40205</v>
      </c>
      <c r="E104" s="36" t="s">
        <v>173</v>
      </c>
      <c r="F104" s="36" t="s">
        <v>174</v>
      </c>
      <c r="G104" s="7">
        <v>2</v>
      </c>
      <c r="H104" s="7">
        <v>2</v>
      </c>
      <c r="I104" s="6">
        <v>80.900000000000006</v>
      </c>
      <c r="J104" s="8">
        <v>1</v>
      </c>
      <c r="K104" s="8">
        <v>0</v>
      </c>
      <c r="L104" s="8">
        <v>1</v>
      </c>
      <c r="M104" s="6">
        <v>40.6</v>
      </c>
      <c r="N104" s="6">
        <v>0</v>
      </c>
      <c r="O104" s="9">
        <v>40.6</v>
      </c>
      <c r="P104" s="6">
        <f t="shared" si="8"/>
        <v>1479058</v>
      </c>
      <c r="Q104" s="5">
        <v>421325.71</v>
      </c>
      <c r="R104" s="5">
        <v>154534.51999999999</v>
      </c>
      <c r="S104" s="5">
        <v>903197.77</v>
      </c>
      <c r="T104" s="6">
        <v>0</v>
      </c>
      <c r="U104" s="56">
        <v>0</v>
      </c>
    </row>
    <row r="105" spans="1:21" s="13" customFormat="1" ht="30" x14ac:dyDescent="0.25">
      <c r="A105" s="76">
        <v>22</v>
      </c>
      <c r="B105" s="75" t="s">
        <v>114</v>
      </c>
      <c r="C105" s="1" t="s">
        <v>180</v>
      </c>
      <c r="D105" s="2">
        <v>40205</v>
      </c>
      <c r="E105" s="36" t="s">
        <v>173</v>
      </c>
      <c r="F105" s="36" t="s">
        <v>174</v>
      </c>
      <c r="G105" s="7">
        <v>25</v>
      </c>
      <c r="H105" s="7">
        <v>25</v>
      </c>
      <c r="I105" s="6">
        <v>562.5</v>
      </c>
      <c r="J105" s="8">
        <v>9</v>
      </c>
      <c r="K105" s="8">
        <v>3</v>
      </c>
      <c r="L105" s="8">
        <v>6</v>
      </c>
      <c r="M105" s="6">
        <v>434.4</v>
      </c>
      <c r="N105" s="6">
        <v>153.6</v>
      </c>
      <c r="O105" s="9">
        <v>280.8</v>
      </c>
      <c r="P105" s="6">
        <f t="shared" si="8"/>
        <v>15825192</v>
      </c>
      <c r="Q105" s="5">
        <v>12014179.02</v>
      </c>
      <c r="R105" s="5">
        <v>3433989.93</v>
      </c>
      <c r="S105" s="5">
        <v>377023.05</v>
      </c>
      <c r="T105" s="6">
        <v>0</v>
      </c>
      <c r="U105" s="56">
        <v>0</v>
      </c>
    </row>
    <row r="106" spans="1:21" s="13" customFormat="1" x14ac:dyDescent="0.25">
      <c r="A106" s="76">
        <v>23</v>
      </c>
      <c r="B106" s="75" t="s">
        <v>115</v>
      </c>
      <c r="C106" s="1">
        <v>13</v>
      </c>
      <c r="D106" s="2">
        <v>40240</v>
      </c>
      <c r="E106" s="36" t="s">
        <v>173</v>
      </c>
      <c r="F106" s="36" t="s">
        <v>174</v>
      </c>
      <c r="G106" s="7">
        <v>5</v>
      </c>
      <c r="H106" s="7">
        <v>5</v>
      </c>
      <c r="I106" s="6">
        <v>293.2</v>
      </c>
      <c r="J106" s="8">
        <v>3</v>
      </c>
      <c r="K106" s="8">
        <v>0</v>
      </c>
      <c r="L106" s="8">
        <v>3</v>
      </c>
      <c r="M106" s="6">
        <v>150.4</v>
      </c>
      <c r="N106" s="6">
        <v>0</v>
      </c>
      <c r="O106" s="9">
        <v>150.4</v>
      </c>
      <c r="P106" s="6">
        <f t="shared" si="8"/>
        <v>5479072</v>
      </c>
      <c r="Q106" s="5">
        <v>4039330.37</v>
      </c>
      <c r="R106" s="5">
        <v>968742.58</v>
      </c>
      <c r="S106" s="5">
        <v>470999.05</v>
      </c>
      <c r="T106" s="6">
        <v>0</v>
      </c>
      <c r="U106" s="56">
        <v>0</v>
      </c>
    </row>
    <row r="107" spans="1:21" s="13" customFormat="1" ht="45" x14ac:dyDescent="0.25">
      <c r="A107" s="76">
        <v>24</v>
      </c>
      <c r="B107" s="75" t="s">
        <v>135</v>
      </c>
      <c r="C107" s="1" t="s">
        <v>182</v>
      </c>
      <c r="D107" s="2">
        <v>40519</v>
      </c>
      <c r="E107" s="36" t="s">
        <v>173</v>
      </c>
      <c r="F107" s="36" t="s">
        <v>174</v>
      </c>
      <c r="G107" s="7">
        <v>6</v>
      </c>
      <c r="H107" s="7">
        <v>6</v>
      </c>
      <c r="I107" s="6">
        <v>84.8</v>
      </c>
      <c r="J107" s="8">
        <v>2</v>
      </c>
      <c r="K107" s="8">
        <v>0</v>
      </c>
      <c r="L107" s="8">
        <v>2</v>
      </c>
      <c r="M107" s="6">
        <v>84.8</v>
      </c>
      <c r="N107" s="6">
        <v>0</v>
      </c>
      <c r="O107" s="9">
        <v>84.8</v>
      </c>
      <c r="P107" s="6">
        <f t="shared" si="8"/>
        <v>3089264</v>
      </c>
      <c r="Q107" s="5">
        <v>2507543.0099999998</v>
      </c>
      <c r="R107" s="5">
        <v>297640.78000000003</v>
      </c>
      <c r="S107" s="5">
        <v>284080.21000000002</v>
      </c>
      <c r="T107" s="6">
        <v>0</v>
      </c>
      <c r="U107" s="56">
        <v>0</v>
      </c>
    </row>
    <row r="108" spans="1:21" s="13" customFormat="1" ht="45" x14ac:dyDescent="0.25">
      <c r="A108" s="76">
        <v>25</v>
      </c>
      <c r="B108" s="75" t="s">
        <v>139</v>
      </c>
      <c r="C108" s="1" t="s">
        <v>178</v>
      </c>
      <c r="D108" s="2">
        <v>40507</v>
      </c>
      <c r="E108" s="36" t="s">
        <v>173</v>
      </c>
      <c r="F108" s="36" t="s">
        <v>174</v>
      </c>
      <c r="G108" s="7">
        <v>7</v>
      </c>
      <c r="H108" s="7">
        <v>7</v>
      </c>
      <c r="I108" s="6">
        <v>200.9</v>
      </c>
      <c r="J108" s="8">
        <v>3</v>
      </c>
      <c r="K108" s="8">
        <v>2</v>
      </c>
      <c r="L108" s="8">
        <v>1</v>
      </c>
      <c r="M108" s="6">
        <v>156.80000000000001</v>
      </c>
      <c r="N108" s="6">
        <v>100.4</v>
      </c>
      <c r="O108" s="9">
        <v>56.4</v>
      </c>
      <c r="P108" s="6">
        <f t="shared" si="8"/>
        <v>5712224</v>
      </c>
      <c r="Q108" s="5">
        <v>4188772.98</v>
      </c>
      <c r="R108" s="5">
        <v>1034215.93</v>
      </c>
      <c r="S108" s="5">
        <v>489235.09</v>
      </c>
      <c r="T108" s="6">
        <v>0</v>
      </c>
      <c r="U108" s="56">
        <v>0</v>
      </c>
    </row>
    <row r="109" spans="1:21" s="24" customFormat="1" ht="30.75" customHeight="1" x14ac:dyDescent="0.25">
      <c r="A109" s="79"/>
      <c r="B109" s="80"/>
      <c r="C109" s="26"/>
      <c r="D109" s="19"/>
      <c r="E109" s="20"/>
      <c r="F109" s="20"/>
      <c r="G109" s="21"/>
      <c r="H109" s="21"/>
      <c r="I109" s="22"/>
      <c r="J109" s="21"/>
      <c r="K109" s="21"/>
      <c r="L109" s="21"/>
      <c r="M109" s="22"/>
      <c r="N109" s="22"/>
      <c r="O109" s="22"/>
      <c r="P109" s="22"/>
      <c r="Q109" s="22"/>
      <c r="R109" s="22"/>
      <c r="S109" s="22"/>
      <c r="T109" s="22"/>
      <c r="U109" s="22"/>
    </row>
    <row r="110" spans="1:21" s="13" customFormat="1" ht="29.25" customHeight="1" x14ac:dyDescent="0.25">
      <c r="A110" s="81" t="s">
        <v>201</v>
      </c>
      <c r="B110" s="81"/>
      <c r="C110" s="26" t="s">
        <v>27</v>
      </c>
      <c r="D110" s="10" t="s">
        <v>197</v>
      </c>
      <c r="E110" s="20" t="s">
        <v>27</v>
      </c>
      <c r="F110" s="20" t="s">
        <v>27</v>
      </c>
      <c r="G110" s="72">
        <f>G111</f>
        <v>513</v>
      </c>
      <c r="H110" s="72">
        <f>H111</f>
        <v>513</v>
      </c>
      <c r="I110" s="73">
        <f>I111+I154</f>
        <v>12455.009999999998</v>
      </c>
      <c r="J110" s="72">
        <f>J111</f>
        <v>219</v>
      </c>
      <c r="K110" s="72">
        <f>K111+K154</f>
        <v>108</v>
      </c>
      <c r="L110" s="72">
        <f>L111</f>
        <v>111</v>
      </c>
      <c r="M110" s="73">
        <f>M111</f>
        <v>10270.869999999999</v>
      </c>
      <c r="N110" s="73">
        <f>N111+N154</f>
        <v>5357.4399999999987</v>
      </c>
      <c r="O110" s="73">
        <f>O111</f>
        <v>4913.4299999999994</v>
      </c>
      <c r="P110" s="73">
        <f>P111</f>
        <v>374167794.10000002</v>
      </c>
      <c r="Q110" s="73">
        <f>Q111+Q154</f>
        <v>222531035.20000002</v>
      </c>
      <c r="R110" s="73">
        <f>R111+R154</f>
        <v>122371224.85000001</v>
      </c>
      <c r="S110" s="73">
        <f>S111+S154</f>
        <v>29265534.050000008</v>
      </c>
      <c r="T110" s="11">
        <f>T111+T154</f>
        <v>0</v>
      </c>
      <c r="U110" s="22">
        <v>0</v>
      </c>
    </row>
    <row r="111" spans="1:21" s="13" customFormat="1" ht="45" customHeight="1" x14ac:dyDescent="0.25">
      <c r="A111" s="79" t="s">
        <v>161</v>
      </c>
      <c r="B111" s="80"/>
      <c r="C111" s="26" t="s">
        <v>27</v>
      </c>
      <c r="D111" s="10" t="s">
        <v>197</v>
      </c>
      <c r="E111" s="20" t="s">
        <v>27</v>
      </c>
      <c r="F111" s="20" t="s">
        <v>27</v>
      </c>
      <c r="G111" s="72">
        <f>SUM(G112:G153)</f>
        <v>513</v>
      </c>
      <c r="H111" s="72">
        <f>SUM(H112:H153)</f>
        <v>513</v>
      </c>
      <c r="I111" s="73">
        <f>SUM(I112:I153)</f>
        <v>12455.009999999998</v>
      </c>
      <c r="J111" s="72">
        <f>SUM(J112:J153)</f>
        <v>219</v>
      </c>
      <c r="K111" s="72">
        <f>SUM(K112:K153)</f>
        <v>108</v>
      </c>
      <c r="L111" s="72">
        <f>SUM(L113:L153)</f>
        <v>111</v>
      </c>
      <c r="M111" s="73">
        <f t="shared" ref="M111:S111" si="9">SUM(M112:M153)</f>
        <v>10270.869999999999</v>
      </c>
      <c r="N111" s="73">
        <f t="shared" si="9"/>
        <v>5357.4399999999987</v>
      </c>
      <c r="O111" s="73">
        <f t="shared" si="9"/>
        <v>4913.4299999999994</v>
      </c>
      <c r="P111" s="73">
        <f t="shared" si="9"/>
        <v>374167794.10000002</v>
      </c>
      <c r="Q111" s="73">
        <f t="shared" si="9"/>
        <v>222531035.20000002</v>
      </c>
      <c r="R111" s="73">
        <f t="shared" si="9"/>
        <v>122371224.85000001</v>
      </c>
      <c r="S111" s="73">
        <f t="shared" si="9"/>
        <v>29265534.050000008</v>
      </c>
      <c r="T111" s="11">
        <f>SUM(T113:T153)</f>
        <v>0</v>
      </c>
      <c r="U111" s="11">
        <f>SUM(U113:U153)</f>
        <v>0</v>
      </c>
    </row>
    <row r="112" spans="1:21" s="13" customFormat="1" x14ac:dyDescent="0.25">
      <c r="A112" s="76">
        <v>1</v>
      </c>
      <c r="B112" s="75" t="s">
        <v>116</v>
      </c>
      <c r="C112" s="1">
        <v>16</v>
      </c>
      <c r="D112" s="2">
        <v>40240</v>
      </c>
      <c r="E112" s="12" t="s">
        <v>94</v>
      </c>
      <c r="F112" s="12" t="s">
        <v>96</v>
      </c>
      <c r="G112" s="7">
        <v>4</v>
      </c>
      <c r="H112" s="7">
        <v>4</v>
      </c>
      <c r="I112" s="6">
        <v>182.2</v>
      </c>
      <c r="J112" s="8">
        <v>3</v>
      </c>
      <c r="K112" s="8">
        <v>2</v>
      </c>
      <c r="L112" s="8">
        <v>1</v>
      </c>
      <c r="M112" s="6">
        <v>122.7</v>
      </c>
      <c r="N112" s="6">
        <v>92.1</v>
      </c>
      <c r="O112" s="9">
        <v>30.6</v>
      </c>
      <c r="P112" s="6">
        <f t="shared" ref="P112" si="10">Q112+R112+S112+T112</f>
        <v>4469961</v>
      </c>
      <c r="Q112" s="5">
        <v>2779746.98</v>
      </c>
      <c r="R112" s="5">
        <v>1340596.02</v>
      </c>
      <c r="S112" s="5">
        <v>349618</v>
      </c>
      <c r="T112" s="6">
        <v>0</v>
      </c>
      <c r="U112" s="56">
        <v>0</v>
      </c>
    </row>
    <row r="113" spans="1:21" s="13" customFormat="1" x14ac:dyDescent="0.25">
      <c r="A113" s="76">
        <v>2</v>
      </c>
      <c r="B113" s="75" t="s">
        <v>117</v>
      </c>
      <c r="C113" s="1">
        <v>19</v>
      </c>
      <c r="D113" s="2">
        <v>40240</v>
      </c>
      <c r="E113" s="12" t="s">
        <v>168</v>
      </c>
      <c r="F113" s="12" t="s">
        <v>96</v>
      </c>
      <c r="G113" s="7">
        <v>7</v>
      </c>
      <c r="H113" s="7">
        <v>7</v>
      </c>
      <c r="I113" s="6">
        <v>182.5</v>
      </c>
      <c r="J113" s="8">
        <v>5</v>
      </c>
      <c r="K113" s="8">
        <v>3</v>
      </c>
      <c r="L113" s="8">
        <v>2</v>
      </c>
      <c r="M113" s="6">
        <v>182.5</v>
      </c>
      <c r="N113" s="6">
        <v>106.5</v>
      </c>
      <c r="O113" s="9">
        <v>76</v>
      </c>
      <c r="P113" s="6">
        <f t="shared" ref="P113:P153" si="11">Q113+R113+S113+T113</f>
        <v>6648475</v>
      </c>
      <c r="Q113" s="5">
        <v>4111476.6</v>
      </c>
      <c r="R113" s="5">
        <v>2016987.93</v>
      </c>
      <c r="S113" s="5">
        <v>520010.47</v>
      </c>
      <c r="T113" s="6">
        <v>0</v>
      </c>
      <c r="U113" s="56">
        <v>0</v>
      </c>
    </row>
    <row r="114" spans="1:21" s="13" customFormat="1" x14ac:dyDescent="0.25">
      <c r="A114" s="76">
        <v>3</v>
      </c>
      <c r="B114" s="75" t="s">
        <v>118</v>
      </c>
      <c r="C114" s="1">
        <v>24</v>
      </c>
      <c r="D114" s="2">
        <v>40277</v>
      </c>
      <c r="E114" s="12" t="s">
        <v>168</v>
      </c>
      <c r="F114" s="12" t="s">
        <v>96</v>
      </c>
      <c r="G114" s="7">
        <v>30</v>
      </c>
      <c r="H114" s="7">
        <v>30</v>
      </c>
      <c r="I114" s="6">
        <v>641.9</v>
      </c>
      <c r="J114" s="8">
        <v>10</v>
      </c>
      <c r="K114" s="8">
        <v>4</v>
      </c>
      <c r="L114" s="8">
        <v>6</v>
      </c>
      <c r="M114" s="6">
        <v>535</v>
      </c>
      <c r="N114" s="6">
        <v>207.2</v>
      </c>
      <c r="O114" s="9">
        <v>327.8</v>
      </c>
      <c r="P114" s="6">
        <f t="shared" si="11"/>
        <v>19490050.000000004</v>
      </c>
      <c r="Q114" s="5">
        <v>11961555.09</v>
      </c>
      <c r="R114" s="5">
        <v>6004080.6500000004</v>
      </c>
      <c r="S114" s="5">
        <v>1524414.26</v>
      </c>
      <c r="T114" s="6">
        <v>0</v>
      </c>
      <c r="U114" s="56">
        <v>0</v>
      </c>
    </row>
    <row r="115" spans="1:21" s="13" customFormat="1" ht="30" x14ac:dyDescent="0.25">
      <c r="A115" s="76">
        <v>4</v>
      </c>
      <c r="B115" s="75" t="s">
        <v>129</v>
      </c>
      <c r="C115" s="1" t="s">
        <v>183</v>
      </c>
      <c r="D115" s="2">
        <v>40408</v>
      </c>
      <c r="E115" s="12" t="s">
        <v>168</v>
      </c>
      <c r="F115" s="12" t="s">
        <v>96</v>
      </c>
      <c r="G115" s="7">
        <v>14</v>
      </c>
      <c r="H115" s="7">
        <v>14</v>
      </c>
      <c r="I115" s="6">
        <v>335.13</v>
      </c>
      <c r="J115" s="8">
        <v>8</v>
      </c>
      <c r="K115" s="8">
        <v>6</v>
      </c>
      <c r="L115" s="8">
        <v>2</v>
      </c>
      <c r="M115" s="6">
        <v>335.13</v>
      </c>
      <c r="N115" s="6">
        <v>234.63</v>
      </c>
      <c r="O115" s="9">
        <v>100.5</v>
      </c>
      <c r="P115" s="6">
        <f t="shared" si="11"/>
        <v>12208785.9</v>
      </c>
      <c r="Q115" s="5">
        <v>7510504.9100000001</v>
      </c>
      <c r="R115" s="5">
        <v>3743370.8</v>
      </c>
      <c r="S115" s="5">
        <v>954910.19</v>
      </c>
      <c r="T115" s="6">
        <v>0</v>
      </c>
      <c r="U115" s="56">
        <v>0</v>
      </c>
    </row>
    <row r="116" spans="1:21" s="13" customFormat="1" x14ac:dyDescent="0.25">
      <c r="A116" s="76">
        <v>5</v>
      </c>
      <c r="B116" s="75" t="s">
        <v>184</v>
      </c>
      <c r="C116" s="1">
        <v>78</v>
      </c>
      <c r="D116" s="2">
        <v>40408</v>
      </c>
      <c r="E116" s="12" t="s">
        <v>168</v>
      </c>
      <c r="F116" s="12" t="s">
        <v>96</v>
      </c>
      <c r="G116" s="7">
        <v>24</v>
      </c>
      <c r="H116" s="7">
        <v>24</v>
      </c>
      <c r="I116" s="6">
        <v>515.22</v>
      </c>
      <c r="J116" s="8">
        <v>11</v>
      </c>
      <c r="K116" s="8">
        <v>5</v>
      </c>
      <c r="L116" s="8">
        <v>6</v>
      </c>
      <c r="M116" s="6">
        <v>489.6</v>
      </c>
      <c r="N116" s="6">
        <v>218.5</v>
      </c>
      <c r="O116" s="9">
        <v>271.10000000000002</v>
      </c>
      <c r="P116" s="6">
        <f>Q116+R116+S116</f>
        <v>17836128</v>
      </c>
      <c r="Q116" s="5">
        <v>10950509.52</v>
      </c>
      <c r="R116" s="5">
        <v>5490565.7300000004</v>
      </c>
      <c r="S116" s="5">
        <v>1395052.75</v>
      </c>
      <c r="T116" s="6">
        <v>0</v>
      </c>
      <c r="U116" s="56">
        <v>0</v>
      </c>
    </row>
    <row r="117" spans="1:21" s="13" customFormat="1" x14ac:dyDescent="0.25">
      <c r="A117" s="76">
        <v>6</v>
      </c>
      <c r="B117" s="75" t="s">
        <v>120</v>
      </c>
      <c r="C117" s="3">
        <v>49</v>
      </c>
      <c r="D117" s="2">
        <v>40324</v>
      </c>
      <c r="E117" s="12" t="s">
        <v>168</v>
      </c>
      <c r="F117" s="12" t="s">
        <v>96</v>
      </c>
      <c r="G117" s="7">
        <v>16</v>
      </c>
      <c r="H117" s="7">
        <v>16</v>
      </c>
      <c r="I117" s="6">
        <v>464</v>
      </c>
      <c r="J117" s="7">
        <v>7</v>
      </c>
      <c r="K117" s="7">
        <v>6</v>
      </c>
      <c r="L117" s="7">
        <v>1</v>
      </c>
      <c r="M117" s="6">
        <v>412.3</v>
      </c>
      <c r="N117" s="6">
        <v>360.9</v>
      </c>
      <c r="O117" s="6">
        <v>51.4</v>
      </c>
      <c r="P117" s="6">
        <f t="shared" si="11"/>
        <v>15020088.999999998</v>
      </c>
      <c r="Q117" s="5">
        <v>9229059.6899999995</v>
      </c>
      <c r="R117" s="5">
        <v>4616233.05</v>
      </c>
      <c r="S117" s="5">
        <v>1174796.26</v>
      </c>
      <c r="T117" s="6">
        <v>0</v>
      </c>
      <c r="U117" s="56">
        <v>0</v>
      </c>
    </row>
    <row r="118" spans="1:21" s="13" customFormat="1" x14ac:dyDescent="0.25">
      <c r="A118" s="76">
        <v>7</v>
      </c>
      <c r="B118" s="75" t="s">
        <v>121</v>
      </c>
      <c r="C118" s="1">
        <v>55</v>
      </c>
      <c r="D118" s="2">
        <v>40331</v>
      </c>
      <c r="E118" s="12" t="s">
        <v>168</v>
      </c>
      <c r="F118" s="12" t="s">
        <v>96</v>
      </c>
      <c r="G118" s="7">
        <v>4</v>
      </c>
      <c r="H118" s="7">
        <v>4</v>
      </c>
      <c r="I118" s="6">
        <v>80.3</v>
      </c>
      <c r="J118" s="8">
        <v>2</v>
      </c>
      <c r="K118" s="8">
        <v>1</v>
      </c>
      <c r="L118" s="8">
        <v>2</v>
      </c>
      <c r="M118" s="6">
        <v>60.5</v>
      </c>
      <c r="N118" s="6">
        <v>19.899999999999999</v>
      </c>
      <c r="O118" s="9">
        <v>40.6</v>
      </c>
      <c r="P118" s="6">
        <f t="shared" si="11"/>
        <v>2204015</v>
      </c>
      <c r="Q118" s="5">
        <v>1394570.01</v>
      </c>
      <c r="R118" s="5">
        <v>637057.96</v>
      </c>
      <c r="S118" s="5">
        <v>172387.03</v>
      </c>
      <c r="T118" s="6">
        <v>0</v>
      </c>
      <c r="U118" s="56">
        <v>0</v>
      </c>
    </row>
    <row r="119" spans="1:21" s="13" customFormat="1" ht="30" x14ac:dyDescent="0.25">
      <c r="A119" s="76">
        <v>8</v>
      </c>
      <c r="B119" s="75" t="s">
        <v>122</v>
      </c>
      <c r="C119" s="1" t="s">
        <v>191</v>
      </c>
      <c r="D119" s="2">
        <v>40331</v>
      </c>
      <c r="E119" s="12" t="s">
        <v>168</v>
      </c>
      <c r="F119" s="12" t="s">
        <v>96</v>
      </c>
      <c r="G119" s="7">
        <v>5</v>
      </c>
      <c r="H119" s="7">
        <v>5</v>
      </c>
      <c r="I119" s="6">
        <v>83.6</v>
      </c>
      <c r="J119" s="8">
        <v>2</v>
      </c>
      <c r="K119" s="8">
        <v>0</v>
      </c>
      <c r="L119" s="8">
        <v>2</v>
      </c>
      <c r="M119" s="6">
        <v>83.6</v>
      </c>
      <c r="N119" s="6">
        <v>0</v>
      </c>
      <c r="O119" s="9">
        <v>83.6</v>
      </c>
      <c r="P119" s="6">
        <f t="shared" si="11"/>
        <v>3045548</v>
      </c>
      <c r="Q119" s="5">
        <v>1909000.68</v>
      </c>
      <c r="R119" s="5">
        <v>898339.78</v>
      </c>
      <c r="S119" s="5">
        <v>238207.54</v>
      </c>
      <c r="T119" s="6">
        <v>0</v>
      </c>
      <c r="U119" s="56">
        <v>0</v>
      </c>
    </row>
    <row r="120" spans="1:21" s="13" customFormat="1" ht="30" x14ac:dyDescent="0.25">
      <c r="A120" s="76">
        <v>9</v>
      </c>
      <c r="B120" s="75" t="s">
        <v>123</v>
      </c>
      <c r="C120" s="1" t="s">
        <v>188</v>
      </c>
      <c r="D120" s="2">
        <v>40331</v>
      </c>
      <c r="E120" s="12" t="s">
        <v>168</v>
      </c>
      <c r="F120" s="12" t="s">
        <v>96</v>
      </c>
      <c r="G120" s="7">
        <v>15</v>
      </c>
      <c r="H120" s="7">
        <v>15</v>
      </c>
      <c r="I120" s="6">
        <v>331.9</v>
      </c>
      <c r="J120" s="8">
        <v>7</v>
      </c>
      <c r="K120" s="8">
        <v>6</v>
      </c>
      <c r="L120" s="8">
        <v>1</v>
      </c>
      <c r="M120" s="6">
        <v>293.48</v>
      </c>
      <c r="N120" s="6">
        <v>243.08</v>
      </c>
      <c r="O120" s="9">
        <v>50.4</v>
      </c>
      <c r="P120" s="6">
        <f t="shared" si="11"/>
        <v>10691476.4</v>
      </c>
      <c r="Q120" s="5">
        <v>6582970.8200000003</v>
      </c>
      <c r="R120" s="5">
        <v>3272271.75</v>
      </c>
      <c r="S120" s="5">
        <v>836233.83</v>
      </c>
      <c r="T120" s="6">
        <v>0</v>
      </c>
      <c r="U120" s="56">
        <v>0</v>
      </c>
    </row>
    <row r="121" spans="1:21" s="13" customFormat="1" ht="30" x14ac:dyDescent="0.25">
      <c r="A121" s="76">
        <v>10</v>
      </c>
      <c r="B121" s="75" t="s">
        <v>124</v>
      </c>
      <c r="C121" s="1" t="s">
        <v>186</v>
      </c>
      <c r="D121" s="2">
        <v>40389</v>
      </c>
      <c r="E121" s="12" t="s">
        <v>168</v>
      </c>
      <c r="F121" s="12" t="s">
        <v>96</v>
      </c>
      <c r="G121" s="7">
        <v>1</v>
      </c>
      <c r="H121" s="7">
        <v>1</v>
      </c>
      <c r="I121" s="6">
        <v>201.2</v>
      </c>
      <c r="J121" s="8">
        <v>1</v>
      </c>
      <c r="K121" s="8">
        <v>1</v>
      </c>
      <c r="L121" s="8">
        <v>0</v>
      </c>
      <c r="M121" s="6">
        <v>57.3</v>
      </c>
      <c r="N121" s="6">
        <v>57.3</v>
      </c>
      <c r="O121" s="9">
        <v>0</v>
      </c>
      <c r="P121" s="6">
        <f t="shared" si="11"/>
        <v>2087439</v>
      </c>
      <c r="Q121" s="5">
        <v>1323306.8799999999</v>
      </c>
      <c r="R121" s="5">
        <v>600863.07999999996</v>
      </c>
      <c r="S121" s="5">
        <v>163269.04</v>
      </c>
      <c r="T121" s="6">
        <v>0</v>
      </c>
      <c r="U121" s="56">
        <v>0</v>
      </c>
    </row>
    <row r="122" spans="1:21" s="13" customFormat="1" ht="21" customHeight="1" x14ac:dyDescent="0.25">
      <c r="A122" s="76">
        <v>11</v>
      </c>
      <c r="B122" s="75" t="s">
        <v>140</v>
      </c>
      <c r="C122" s="3">
        <v>127</v>
      </c>
      <c r="D122" s="2">
        <v>40507</v>
      </c>
      <c r="E122" s="12" t="s">
        <v>168</v>
      </c>
      <c r="F122" s="12" t="s">
        <v>96</v>
      </c>
      <c r="G122" s="7">
        <v>19</v>
      </c>
      <c r="H122" s="7">
        <v>19</v>
      </c>
      <c r="I122" s="6">
        <v>327.39999999999998</v>
      </c>
      <c r="J122" s="7">
        <v>8</v>
      </c>
      <c r="K122" s="7">
        <v>7</v>
      </c>
      <c r="L122" s="7">
        <v>1</v>
      </c>
      <c r="M122" s="6">
        <v>327.39999999999998</v>
      </c>
      <c r="N122" s="6">
        <v>291.2</v>
      </c>
      <c r="O122" s="6">
        <v>36.200000000000003</v>
      </c>
      <c r="P122" s="6">
        <f t="shared" si="11"/>
        <v>11927182</v>
      </c>
      <c r="Q122" s="5">
        <v>7338359.9299999997</v>
      </c>
      <c r="R122" s="5">
        <v>3655937.53</v>
      </c>
      <c r="S122" s="5">
        <v>932884.54</v>
      </c>
      <c r="T122" s="6">
        <v>0</v>
      </c>
      <c r="U122" s="56">
        <v>0</v>
      </c>
    </row>
    <row r="123" spans="1:21" s="13" customFormat="1" x14ac:dyDescent="0.25">
      <c r="A123" s="76">
        <v>12</v>
      </c>
      <c r="B123" s="75" t="s">
        <v>125</v>
      </c>
      <c r="C123" s="1">
        <v>59</v>
      </c>
      <c r="D123" s="2">
        <v>40389</v>
      </c>
      <c r="E123" s="12" t="s">
        <v>168</v>
      </c>
      <c r="F123" s="12" t="s">
        <v>96</v>
      </c>
      <c r="G123" s="7">
        <v>27</v>
      </c>
      <c r="H123" s="7">
        <v>27</v>
      </c>
      <c r="I123" s="6">
        <v>726.5</v>
      </c>
      <c r="J123" s="8">
        <v>13</v>
      </c>
      <c r="K123" s="8">
        <v>5</v>
      </c>
      <c r="L123" s="8">
        <v>8</v>
      </c>
      <c r="M123" s="6">
        <v>630</v>
      </c>
      <c r="N123" s="6">
        <v>283.3</v>
      </c>
      <c r="O123" s="9">
        <v>346.7</v>
      </c>
      <c r="P123" s="6">
        <f t="shared" si="11"/>
        <v>22950900</v>
      </c>
      <c r="Q123" s="5">
        <v>14077179.09</v>
      </c>
      <c r="R123" s="5">
        <v>7078616.2699999996</v>
      </c>
      <c r="S123" s="5">
        <v>1795104.64</v>
      </c>
      <c r="T123" s="6">
        <v>0</v>
      </c>
      <c r="U123" s="56">
        <v>0</v>
      </c>
    </row>
    <row r="124" spans="1:21" s="13" customFormat="1" ht="30" x14ac:dyDescent="0.25">
      <c r="A124" s="76">
        <v>13</v>
      </c>
      <c r="B124" s="75" t="s">
        <v>126</v>
      </c>
      <c r="C124" s="1" t="s">
        <v>192</v>
      </c>
      <c r="D124" s="2">
        <v>40389</v>
      </c>
      <c r="E124" s="12" t="s">
        <v>168</v>
      </c>
      <c r="F124" s="12" t="s">
        <v>96</v>
      </c>
      <c r="G124" s="7">
        <v>1</v>
      </c>
      <c r="H124" s="7">
        <v>1</v>
      </c>
      <c r="I124" s="6">
        <v>82.4</v>
      </c>
      <c r="J124" s="8">
        <v>1</v>
      </c>
      <c r="K124" s="8">
        <v>0</v>
      </c>
      <c r="L124" s="8">
        <v>1</v>
      </c>
      <c r="M124" s="6">
        <v>41.5</v>
      </c>
      <c r="N124" s="6">
        <v>0</v>
      </c>
      <c r="O124" s="9">
        <v>41.5</v>
      </c>
      <c r="P124" s="6">
        <f t="shared" si="11"/>
        <v>1511845</v>
      </c>
      <c r="Q124" s="5">
        <v>971445.2</v>
      </c>
      <c r="R124" s="5">
        <v>422150.84</v>
      </c>
      <c r="S124" s="5">
        <v>118248.96000000001</v>
      </c>
      <c r="T124" s="6">
        <v>0</v>
      </c>
      <c r="U124" s="56">
        <v>0</v>
      </c>
    </row>
    <row r="125" spans="1:21" s="13" customFormat="1" x14ac:dyDescent="0.25">
      <c r="A125" s="76">
        <v>14</v>
      </c>
      <c r="B125" s="75" t="s">
        <v>127</v>
      </c>
      <c r="C125" s="1">
        <v>67</v>
      </c>
      <c r="D125" s="2">
        <v>40389</v>
      </c>
      <c r="E125" s="12" t="s">
        <v>168</v>
      </c>
      <c r="F125" s="12" t="s">
        <v>96</v>
      </c>
      <c r="G125" s="7">
        <v>6</v>
      </c>
      <c r="H125" s="7">
        <v>6</v>
      </c>
      <c r="I125" s="6">
        <v>204.3</v>
      </c>
      <c r="J125" s="8">
        <v>3</v>
      </c>
      <c r="K125" s="8">
        <v>1</v>
      </c>
      <c r="L125" s="8">
        <v>2</v>
      </c>
      <c r="M125" s="6">
        <v>147.4</v>
      </c>
      <c r="N125" s="6">
        <v>59</v>
      </c>
      <c r="O125" s="9">
        <v>88.4</v>
      </c>
      <c r="P125" s="6">
        <f t="shared" si="11"/>
        <v>5369782</v>
      </c>
      <c r="Q125" s="5">
        <v>3329809.21</v>
      </c>
      <c r="R125" s="5">
        <v>1619975.29</v>
      </c>
      <c r="S125" s="5">
        <v>419997.5</v>
      </c>
      <c r="T125" s="6">
        <v>0</v>
      </c>
      <c r="U125" s="56">
        <v>0</v>
      </c>
    </row>
    <row r="126" spans="1:21" s="13" customFormat="1" x14ac:dyDescent="0.25">
      <c r="A126" s="76">
        <v>15</v>
      </c>
      <c r="B126" s="75" t="s">
        <v>128</v>
      </c>
      <c r="C126" s="1">
        <v>66</v>
      </c>
      <c r="D126" s="2">
        <v>40389</v>
      </c>
      <c r="E126" s="12" t="s">
        <v>168</v>
      </c>
      <c r="F126" s="12" t="s">
        <v>96</v>
      </c>
      <c r="G126" s="7">
        <v>6</v>
      </c>
      <c r="H126" s="7">
        <v>6</v>
      </c>
      <c r="I126" s="6">
        <v>84.4</v>
      </c>
      <c r="J126" s="8">
        <v>2</v>
      </c>
      <c r="K126" s="8">
        <v>1</v>
      </c>
      <c r="L126" s="8">
        <v>1</v>
      </c>
      <c r="M126" s="6">
        <v>84.4</v>
      </c>
      <c r="N126" s="6">
        <v>42.7</v>
      </c>
      <c r="O126" s="9">
        <v>41.7</v>
      </c>
      <c r="P126" s="6">
        <f t="shared" si="11"/>
        <v>3074691.9999999995</v>
      </c>
      <c r="Q126" s="5">
        <v>1926816.47</v>
      </c>
      <c r="R126" s="5">
        <v>907388.5</v>
      </c>
      <c r="S126" s="5">
        <v>240487.03</v>
      </c>
      <c r="T126" s="6">
        <v>0</v>
      </c>
      <c r="U126" s="56">
        <v>0</v>
      </c>
    </row>
    <row r="127" spans="1:21" s="13" customFormat="1" x14ac:dyDescent="0.25">
      <c r="A127" s="76">
        <v>16</v>
      </c>
      <c r="B127" s="75" t="s">
        <v>130</v>
      </c>
      <c r="C127" s="1" t="s">
        <v>185</v>
      </c>
      <c r="D127" s="2">
        <v>39493</v>
      </c>
      <c r="E127" s="12" t="s">
        <v>168</v>
      </c>
      <c r="F127" s="12" t="s">
        <v>96</v>
      </c>
      <c r="G127" s="7">
        <v>9</v>
      </c>
      <c r="H127" s="7">
        <v>9</v>
      </c>
      <c r="I127" s="6">
        <v>201.2</v>
      </c>
      <c r="J127" s="8">
        <v>3</v>
      </c>
      <c r="K127" s="8">
        <v>3</v>
      </c>
      <c r="L127" s="8">
        <v>0</v>
      </c>
      <c r="M127" s="6">
        <v>158.30000000000001</v>
      </c>
      <c r="N127" s="6">
        <v>158.30000000000001</v>
      </c>
      <c r="O127" s="9">
        <v>0</v>
      </c>
      <c r="P127" s="6">
        <f t="shared" si="11"/>
        <v>5766869</v>
      </c>
      <c r="Q127" s="5">
        <v>3572549.23</v>
      </c>
      <c r="R127" s="5">
        <v>1743264.11</v>
      </c>
      <c r="S127" s="5">
        <v>451055.66</v>
      </c>
      <c r="T127" s="6">
        <v>0</v>
      </c>
      <c r="U127" s="56">
        <v>0</v>
      </c>
    </row>
    <row r="128" spans="1:21" s="13" customFormat="1" ht="30" x14ac:dyDescent="0.25">
      <c r="A128" s="76">
        <v>17</v>
      </c>
      <c r="B128" s="75" t="s">
        <v>131</v>
      </c>
      <c r="C128" s="1" t="s">
        <v>187</v>
      </c>
      <c r="D128" s="2">
        <v>40408</v>
      </c>
      <c r="E128" s="12" t="s">
        <v>168</v>
      </c>
      <c r="F128" s="12" t="s">
        <v>96</v>
      </c>
      <c r="G128" s="7">
        <v>4</v>
      </c>
      <c r="H128" s="7">
        <v>4</v>
      </c>
      <c r="I128" s="6">
        <v>179.5</v>
      </c>
      <c r="J128" s="8">
        <v>3</v>
      </c>
      <c r="K128" s="8">
        <v>0</v>
      </c>
      <c r="L128" s="8">
        <v>3</v>
      </c>
      <c r="M128" s="6">
        <v>88.8</v>
      </c>
      <c r="N128" s="6">
        <v>0</v>
      </c>
      <c r="O128" s="9">
        <v>88.8</v>
      </c>
      <c r="P128" s="6">
        <f t="shared" si="11"/>
        <v>3234984</v>
      </c>
      <c r="Q128" s="5">
        <v>2024803.26</v>
      </c>
      <c r="R128" s="5">
        <v>957156.47</v>
      </c>
      <c r="S128" s="5">
        <v>253024.27</v>
      </c>
      <c r="T128" s="6">
        <v>0</v>
      </c>
      <c r="U128" s="56">
        <v>0</v>
      </c>
    </row>
    <row r="129" spans="1:21" s="13" customFormat="1" ht="27" customHeight="1" x14ac:dyDescent="0.25">
      <c r="A129" s="76">
        <v>18</v>
      </c>
      <c r="B129" s="75" t="s">
        <v>132</v>
      </c>
      <c r="C129" s="3">
        <v>77</v>
      </c>
      <c r="D129" s="2">
        <v>40408</v>
      </c>
      <c r="E129" s="12" t="s">
        <v>168</v>
      </c>
      <c r="F129" s="12" t="s">
        <v>96</v>
      </c>
      <c r="G129" s="7">
        <v>21</v>
      </c>
      <c r="H129" s="7">
        <v>21</v>
      </c>
      <c r="I129" s="6">
        <v>336.1</v>
      </c>
      <c r="J129" s="7">
        <v>8</v>
      </c>
      <c r="K129" s="7">
        <v>8</v>
      </c>
      <c r="L129" s="7">
        <v>0</v>
      </c>
      <c r="M129" s="6">
        <v>336.1</v>
      </c>
      <c r="N129" s="6">
        <v>336.1</v>
      </c>
      <c r="O129" s="6">
        <v>0</v>
      </c>
      <c r="P129" s="6">
        <f t="shared" si="11"/>
        <v>12244123</v>
      </c>
      <c r="Q129" s="5">
        <v>7532106.5499999998</v>
      </c>
      <c r="R129" s="5">
        <v>3754342.37</v>
      </c>
      <c r="S129" s="5">
        <v>957674.08</v>
      </c>
      <c r="T129" s="6">
        <v>0</v>
      </c>
      <c r="U129" s="56">
        <v>0</v>
      </c>
    </row>
    <row r="130" spans="1:21" s="13" customFormat="1" ht="23.25" customHeight="1" x14ac:dyDescent="0.25">
      <c r="A130" s="76">
        <v>19</v>
      </c>
      <c r="B130" s="75" t="s">
        <v>133</v>
      </c>
      <c r="C130" s="3">
        <v>110</v>
      </c>
      <c r="D130" s="2">
        <v>40490</v>
      </c>
      <c r="E130" s="12" t="s">
        <v>168</v>
      </c>
      <c r="F130" s="12" t="s">
        <v>96</v>
      </c>
      <c r="G130" s="7">
        <v>20</v>
      </c>
      <c r="H130" s="7">
        <v>20</v>
      </c>
      <c r="I130" s="6">
        <v>455.8</v>
      </c>
      <c r="J130" s="7">
        <v>5</v>
      </c>
      <c r="K130" s="7">
        <v>5</v>
      </c>
      <c r="L130" s="7">
        <v>0</v>
      </c>
      <c r="M130" s="6">
        <v>291.2</v>
      </c>
      <c r="N130" s="6">
        <v>291.2</v>
      </c>
      <c r="O130" s="6">
        <v>0</v>
      </c>
      <c r="P130" s="6">
        <f t="shared" si="11"/>
        <v>10608416</v>
      </c>
      <c r="Q130" s="5">
        <v>6532195.8399999999</v>
      </c>
      <c r="R130" s="5">
        <v>3246482.9</v>
      </c>
      <c r="S130" s="5">
        <v>829737.26</v>
      </c>
      <c r="T130" s="6">
        <v>0</v>
      </c>
      <c r="U130" s="56">
        <v>0</v>
      </c>
    </row>
    <row r="131" spans="1:21" s="13" customFormat="1" x14ac:dyDescent="0.25">
      <c r="A131" s="76">
        <v>20</v>
      </c>
      <c r="B131" s="75" t="s">
        <v>134</v>
      </c>
      <c r="C131" s="3">
        <v>109</v>
      </c>
      <c r="D131" s="2">
        <v>40490</v>
      </c>
      <c r="E131" s="12" t="s">
        <v>168</v>
      </c>
      <c r="F131" s="12" t="s">
        <v>96</v>
      </c>
      <c r="G131" s="7">
        <v>17</v>
      </c>
      <c r="H131" s="7">
        <v>17</v>
      </c>
      <c r="I131" s="6">
        <v>459.6</v>
      </c>
      <c r="J131" s="7">
        <v>6</v>
      </c>
      <c r="K131" s="7">
        <v>5</v>
      </c>
      <c r="L131" s="7">
        <v>1</v>
      </c>
      <c r="M131" s="6">
        <v>344.8</v>
      </c>
      <c r="N131" s="6">
        <v>281.10000000000002</v>
      </c>
      <c r="O131" s="6">
        <v>63.7</v>
      </c>
      <c r="P131" s="6">
        <f t="shared" si="11"/>
        <v>12561063.999999998</v>
      </c>
      <c r="Q131" s="5">
        <v>7725853.1699999999</v>
      </c>
      <c r="R131" s="5">
        <v>3852747.21</v>
      </c>
      <c r="S131" s="5">
        <v>982463.62</v>
      </c>
      <c r="T131" s="6">
        <v>0</v>
      </c>
      <c r="U131" s="56">
        <v>0</v>
      </c>
    </row>
    <row r="132" spans="1:21" s="13" customFormat="1" ht="25.5" x14ac:dyDescent="0.25">
      <c r="A132" s="74">
        <v>21</v>
      </c>
      <c r="B132" s="75" t="s">
        <v>119</v>
      </c>
      <c r="C132" s="1">
        <v>31</v>
      </c>
      <c r="D132" s="2">
        <v>40310</v>
      </c>
      <c r="E132" s="12" t="s">
        <v>168</v>
      </c>
      <c r="F132" s="12" t="s">
        <v>96</v>
      </c>
      <c r="G132" s="7">
        <v>3</v>
      </c>
      <c r="H132" s="7">
        <v>3</v>
      </c>
      <c r="I132" s="6">
        <v>132.80000000000001</v>
      </c>
      <c r="J132" s="8">
        <v>2</v>
      </c>
      <c r="K132" s="8">
        <v>1</v>
      </c>
      <c r="L132" s="8">
        <v>1</v>
      </c>
      <c r="M132" s="6">
        <v>132.80000000000001</v>
      </c>
      <c r="N132" s="6">
        <v>75.7</v>
      </c>
      <c r="O132" s="9">
        <v>57.1</v>
      </c>
      <c r="P132" s="6">
        <f t="shared" si="11"/>
        <v>4837904</v>
      </c>
      <c r="Q132" s="5">
        <v>3004671.21</v>
      </c>
      <c r="R132" s="5">
        <v>1454836.13</v>
      </c>
      <c r="S132" s="5">
        <v>378396.66</v>
      </c>
      <c r="T132" s="6">
        <v>0</v>
      </c>
      <c r="U132" s="56">
        <v>0</v>
      </c>
    </row>
    <row r="133" spans="1:21" s="13" customFormat="1" ht="45" x14ac:dyDescent="0.25">
      <c r="A133" s="76">
        <v>22</v>
      </c>
      <c r="B133" s="75" t="s">
        <v>136</v>
      </c>
      <c r="C133" s="1" t="s">
        <v>189</v>
      </c>
      <c r="D133" s="2">
        <v>40519</v>
      </c>
      <c r="E133" s="12" t="s">
        <v>168</v>
      </c>
      <c r="F133" s="12" t="s">
        <v>96</v>
      </c>
      <c r="G133" s="7">
        <v>4</v>
      </c>
      <c r="H133" s="7">
        <v>4</v>
      </c>
      <c r="I133" s="6">
        <v>89.7</v>
      </c>
      <c r="J133" s="8">
        <v>1</v>
      </c>
      <c r="K133" s="8">
        <v>0</v>
      </c>
      <c r="L133" s="8">
        <v>1</v>
      </c>
      <c r="M133" s="6">
        <v>42.5</v>
      </c>
      <c r="N133" s="6">
        <v>0</v>
      </c>
      <c r="O133" s="9">
        <v>42.5</v>
      </c>
      <c r="P133" s="6">
        <f t="shared" si="11"/>
        <v>1548275</v>
      </c>
      <c r="Q133" s="5">
        <v>993714.93</v>
      </c>
      <c r="R133" s="5">
        <v>433461.74</v>
      </c>
      <c r="S133" s="5">
        <v>121098.33</v>
      </c>
      <c r="T133" s="6">
        <v>0</v>
      </c>
      <c r="U133" s="56">
        <v>0</v>
      </c>
    </row>
    <row r="134" spans="1:21" s="13" customFormat="1" ht="45" x14ac:dyDescent="0.25">
      <c r="A134" s="76">
        <v>23</v>
      </c>
      <c r="B134" s="75" t="s">
        <v>137</v>
      </c>
      <c r="C134" s="1" t="s">
        <v>193</v>
      </c>
      <c r="D134" s="2">
        <v>40519</v>
      </c>
      <c r="E134" s="12" t="s">
        <v>168</v>
      </c>
      <c r="F134" s="12" t="s">
        <v>96</v>
      </c>
      <c r="G134" s="7">
        <v>2</v>
      </c>
      <c r="H134" s="7">
        <v>2</v>
      </c>
      <c r="I134" s="6">
        <v>83.5</v>
      </c>
      <c r="J134" s="8">
        <v>2</v>
      </c>
      <c r="K134" s="8">
        <v>0</v>
      </c>
      <c r="L134" s="8">
        <v>2</v>
      </c>
      <c r="M134" s="6">
        <v>83.5</v>
      </c>
      <c r="N134" s="6">
        <v>0</v>
      </c>
      <c r="O134" s="9">
        <v>83.5</v>
      </c>
      <c r="P134" s="6">
        <f t="shared" si="11"/>
        <v>3041905</v>
      </c>
      <c r="Q134" s="5">
        <v>1906773.71</v>
      </c>
      <c r="R134" s="5">
        <v>897208.69</v>
      </c>
      <c r="S134" s="5">
        <v>237922.6</v>
      </c>
      <c r="T134" s="6">
        <v>0</v>
      </c>
      <c r="U134" s="56">
        <v>0</v>
      </c>
    </row>
    <row r="135" spans="1:21" s="13" customFormat="1" x14ac:dyDescent="0.25">
      <c r="A135" s="76">
        <v>24</v>
      </c>
      <c r="B135" s="75" t="s">
        <v>138</v>
      </c>
      <c r="C135" s="1">
        <v>136</v>
      </c>
      <c r="D135" s="2">
        <v>40535</v>
      </c>
      <c r="E135" s="12" t="s">
        <v>168</v>
      </c>
      <c r="F135" s="12" t="s">
        <v>96</v>
      </c>
      <c r="G135" s="7">
        <v>5</v>
      </c>
      <c r="H135" s="7">
        <v>5</v>
      </c>
      <c r="I135" s="6">
        <v>207.2</v>
      </c>
      <c r="J135" s="8">
        <v>2</v>
      </c>
      <c r="K135" s="8">
        <v>0</v>
      </c>
      <c r="L135" s="8">
        <v>2</v>
      </c>
      <c r="M135" s="6">
        <v>78.3</v>
      </c>
      <c r="N135" s="6">
        <v>0</v>
      </c>
      <c r="O135" s="9">
        <v>78.3</v>
      </c>
      <c r="P135" s="6">
        <f t="shared" si="11"/>
        <v>2852469</v>
      </c>
      <c r="Q135" s="5">
        <v>1790971.13</v>
      </c>
      <c r="R135" s="5">
        <v>838392</v>
      </c>
      <c r="S135" s="5">
        <v>223105.87</v>
      </c>
      <c r="T135" s="6">
        <v>0</v>
      </c>
      <c r="U135" s="56">
        <v>0</v>
      </c>
    </row>
    <row r="136" spans="1:21" s="13" customFormat="1" x14ac:dyDescent="0.25">
      <c r="A136" s="76">
        <v>25</v>
      </c>
      <c r="B136" s="75" t="s">
        <v>141</v>
      </c>
      <c r="C136" s="1">
        <v>114</v>
      </c>
      <c r="D136" s="2">
        <v>40507</v>
      </c>
      <c r="E136" s="12" t="s">
        <v>168</v>
      </c>
      <c r="F136" s="12" t="s">
        <v>96</v>
      </c>
      <c r="G136" s="7">
        <v>12</v>
      </c>
      <c r="H136" s="7">
        <v>12</v>
      </c>
      <c r="I136" s="6">
        <v>454.86</v>
      </c>
      <c r="J136" s="8">
        <v>8</v>
      </c>
      <c r="K136" s="8">
        <v>4</v>
      </c>
      <c r="L136" s="8">
        <v>4</v>
      </c>
      <c r="M136" s="6">
        <v>454.86</v>
      </c>
      <c r="N136" s="6">
        <v>214.03</v>
      </c>
      <c r="O136" s="9">
        <v>240.83</v>
      </c>
      <c r="P136" s="6">
        <f t="shared" si="11"/>
        <v>16570549.800000001</v>
      </c>
      <c r="Q136" s="5">
        <v>10176859.23</v>
      </c>
      <c r="R136" s="5">
        <v>5097625.01</v>
      </c>
      <c r="S136" s="5">
        <v>1296065.56</v>
      </c>
      <c r="T136" s="6">
        <v>0</v>
      </c>
      <c r="U136" s="56">
        <v>0</v>
      </c>
    </row>
    <row r="137" spans="1:21" s="13" customFormat="1" x14ac:dyDescent="0.25">
      <c r="A137" s="76">
        <v>26</v>
      </c>
      <c r="B137" s="75" t="s">
        <v>142</v>
      </c>
      <c r="C137" s="1">
        <v>124</v>
      </c>
      <c r="D137" s="2">
        <v>40507</v>
      </c>
      <c r="E137" s="12" t="s">
        <v>168</v>
      </c>
      <c r="F137" s="12" t="s">
        <v>96</v>
      </c>
      <c r="G137" s="3">
        <v>21</v>
      </c>
      <c r="H137" s="3">
        <v>21</v>
      </c>
      <c r="I137" s="4">
        <v>353.9</v>
      </c>
      <c r="J137" s="1">
        <v>14</v>
      </c>
      <c r="K137" s="1">
        <v>1</v>
      </c>
      <c r="L137" s="1">
        <v>13</v>
      </c>
      <c r="M137" s="4">
        <v>309.5</v>
      </c>
      <c r="N137" s="3">
        <v>15.7</v>
      </c>
      <c r="O137" s="1">
        <v>293.8</v>
      </c>
      <c r="P137" s="6">
        <f t="shared" si="11"/>
        <v>11275085</v>
      </c>
      <c r="Q137" s="5">
        <v>6939731.8300000001</v>
      </c>
      <c r="R137" s="5">
        <v>3453472.39</v>
      </c>
      <c r="S137" s="5">
        <v>881880.78</v>
      </c>
      <c r="T137" s="6">
        <v>0</v>
      </c>
      <c r="U137" s="56">
        <v>0</v>
      </c>
    </row>
    <row r="138" spans="1:21" s="13" customFormat="1" ht="25.5" x14ac:dyDescent="0.25">
      <c r="A138" s="76">
        <v>27</v>
      </c>
      <c r="B138" s="75" t="s">
        <v>143</v>
      </c>
      <c r="C138" s="3">
        <v>15</v>
      </c>
      <c r="D138" s="2">
        <v>40571</v>
      </c>
      <c r="E138" s="12" t="s">
        <v>168</v>
      </c>
      <c r="F138" s="12" t="s">
        <v>96</v>
      </c>
      <c r="G138" s="7">
        <v>21</v>
      </c>
      <c r="H138" s="7">
        <v>21</v>
      </c>
      <c r="I138" s="6">
        <v>462.2</v>
      </c>
      <c r="J138" s="7">
        <v>7</v>
      </c>
      <c r="K138" s="7">
        <v>6</v>
      </c>
      <c r="L138" s="7">
        <v>1</v>
      </c>
      <c r="M138" s="6">
        <v>410.9</v>
      </c>
      <c r="N138" s="6">
        <v>346.5</v>
      </c>
      <c r="O138" s="6">
        <v>64.400000000000006</v>
      </c>
      <c r="P138" s="6">
        <f t="shared" si="11"/>
        <v>14969087</v>
      </c>
      <c r="Q138" s="5">
        <v>9197882.0700000003</v>
      </c>
      <c r="R138" s="5">
        <v>4600397.79</v>
      </c>
      <c r="S138" s="5">
        <v>1170807.1399999999</v>
      </c>
      <c r="T138" s="6">
        <v>0</v>
      </c>
      <c r="U138" s="56">
        <v>0</v>
      </c>
    </row>
    <row r="139" spans="1:21" s="13" customFormat="1" x14ac:dyDescent="0.25">
      <c r="A139" s="76">
        <v>28</v>
      </c>
      <c r="B139" s="75" t="s">
        <v>144</v>
      </c>
      <c r="C139" s="1">
        <v>13</v>
      </c>
      <c r="D139" s="2">
        <v>40571</v>
      </c>
      <c r="E139" s="12" t="s">
        <v>168</v>
      </c>
      <c r="F139" s="12" t="s">
        <v>96</v>
      </c>
      <c r="G139" s="3">
        <v>15</v>
      </c>
      <c r="H139" s="3">
        <v>15</v>
      </c>
      <c r="I139" s="4">
        <v>470.5</v>
      </c>
      <c r="J139" s="1">
        <v>6</v>
      </c>
      <c r="K139" s="1">
        <v>1</v>
      </c>
      <c r="L139" s="1">
        <v>5</v>
      </c>
      <c r="M139" s="4">
        <v>352.9</v>
      </c>
      <c r="N139" s="3">
        <v>65.599999999999994</v>
      </c>
      <c r="O139" s="1">
        <v>287.3</v>
      </c>
      <c r="P139" s="6">
        <f t="shared" si="11"/>
        <v>12856147</v>
      </c>
      <c r="Q139" s="5">
        <v>7906237.9500000002</v>
      </c>
      <c r="R139" s="5">
        <v>3944365.51</v>
      </c>
      <c r="S139" s="5">
        <v>1005543.54</v>
      </c>
      <c r="T139" s="6">
        <v>0</v>
      </c>
      <c r="U139" s="56">
        <v>0</v>
      </c>
    </row>
    <row r="140" spans="1:21" s="13" customFormat="1" x14ac:dyDescent="0.25">
      <c r="A140" s="76">
        <v>29</v>
      </c>
      <c r="B140" s="75" t="s">
        <v>145</v>
      </c>
      <c r="C140" s="1">
        <v>3</v>
      </c>
      <c r="D140" s="2">
        <v>40571</v>
      </c>
      <c r="E140" s="12" t="s">
        <v>168</v>
      </c>
      <c r="F140" s="12" t="s">
        <v>96</v>
      </c>
      <c r="G140" s="3">
        <v>21</v>
      </c>
      <c r="H140" s="3">
        <v>21</v>
      </c>
      <c r="I140" s="4">
        <v>474</v>
      </c>
      <c r="J140" s="1">
        <v>8</v>
      </c>
      <c r="K140" s="1">
        <v>3</v>
      </c>
      <c r="L140" s="1">
        <v>5</v>
      </c>
      <c r="M140" s="4">
        <v>408.2</v>
      </c>
      <c r="N140" s="3">
        <v>118.9</v>
      </c>
      <c r="O140" s="1">
        <v>289.3</v>
      </c>
      <c r="P140" s="6">
        <f t="shared" si="11"/>
        <v>14870726.000000002</v>
      </c>
      <c r="Q140" s="5">
        <v>9137753.8100000005</v>
      </c>
      <c r="R140" s="5">
        <v>4569858.3600000003</v>
      </c>
      <c r="S140" s="5">
        <v>1163113.83</v>
      </c>
      <c r="T140" s="6">
        <v>0</v>
      </c>
      <c r="U140" s="56">
        <v>0</v>
      </c>
    </row>
    <row r="141" spans="1:21" s="13" customFormat="1" ht="25.5" x14ac:dyDescent="0.25">
      <c r="A141" s="76">
        <v>30</v>
      </c>
      <c r="B141" s="75" t="s">
        <v>146</v>
      </c>
      <c r="C141" s="1">
        <v>88</v>
      </c>
      <c r="D141" s="2">
        <v>40836</v>
      </c>
      <c r="E141" s="12" t="s">
        <v>168</v>
      </c>
      <c r="F141" s="12" t="s">
        <v>96</v>
      </c>
      <c r="G141" s="3">
        <v>16</v>
      </c>
      <c r="H141" s="3">
        <v>16</v>
      </c>
      <c r="I141" s="4">
        <v>332</v>
      </c>
      <c r="J141" s="1">
        <v>7</v>
      </c>
      <c r="K141" s="1">
        <v>3</v>
      </c>
      <c r="L141" s="1">
        <v>4</v>
      </c>
      <c r="M141" s="4">
        <v>292.7</v>
      </c>
      <c r="N141" s="3">
        <v>127.2</v>
      </c>
      <c r="O141" s="1">
        <v>165.5</v>
      </c>
      <c r="P141" s="6">
        <f t="shared" si="11"/>
        <v>10663061</v>
      </c>
      <c r="Q141" s="5">
        <v>6565600.4299999997</v>
      </c>
      <c r="R141" s="5">
        <v>3263449.25</v>
      </c>
      <c r="S141" s="5">
        <v>834011.32</v>
      </c>
      <c r="T141" s="6">
        <v>0</v>
      </c>
      <c r="U141" s="56">
        <v>0</v>
      </c>
    </row>
    <row r="142" spans="1:21" s="13" customFormat="1" x14ac:dyDescent="0.25">
      <c r="A142" s="76">
        <v>31</v>
      </c>
      <c r="B142" s="75" t="s">
        <v>157</v>
      </c>
      <c r="C142" s="1">
        <v>85</v>
      </c>
      <c r="D142" s="2">
        <v>40833</v>
      </c>
      <c r="E142" s="12" t="s">
        <v>168</v>
      </c>
      <c r="F142" s="12" t="s">
        <v>96</v>
      </c>
      <c r="G142" s="7">
        <v>10</v>
      </c>
      <c r="H142" s="7">
        <v>10</v>
      </c>
      <c r="I142" s="6">
        <v>482</v>
      </c>
      <c r="J142" s="8">
        <v>7</v>
      </c>
      <c r="K142" s="8">
        <v>4</v>
      </c>
      <c r="L142" s="8">
        <v>3</v>
      </c>
      <c r="M142" s="6">
        <v>414.6</v>
      </c>
      <c r="N142" s="6">
        <v>226.5</v>
      </c>
      <c r="O142" s="9">
        <v>188.1</v>
      </c>
      <c r="P142" s="6">
        <f t="shared" si="11"/>
        <v>15103878</v>
      </c>
      <c r="Q142" s="5">
        <v>9280280.0600000005</v>
      </c>
      <c r="R142" s="5">
        <v>4642248.12</v>
      </c>
      <c r="S142" s="5">
        <v>1181349.82</v>
      </c>
      <c r="T142" s="6">
        <v>0</v>
      </c>
      <c r="U142" s="56">
        <v>0</v>
      </c>
    </row>
    <row r="143" spans="1:21" s="13" customFormat="1" x14ac:dyDescent="0.25">
      <c r="A143" s="76">
        <v>32</v>
      </c>
      <c r="B143" s="75" t="s">
        <v>151</v>
      </c>
      <c r="C143" s="1">
        <v>55</v>
      </c>
      <c r="D143" s="2">
        <v>40667</v>
      </c>
      <c r="E143" s="12" t="s">
        <v>168</v>
      </c>
      <c r="F143" s="12" t="s">
        <v>96</v>
      </c>
      <c r="G143" s="3">
        <v>34</v>
      </c>
      <c r="H143" s="3">
        <v>34</v>
      </c>
      <c r="I143" s="4">
        <v>738</v>
      </c>
      <c r="J143" s="1">
        <v>12</v>
      </c>
      <c r="K143" s="1">
        <v>5</v>
      </c>
      <c r="L143" s="1">
        <v>7</v>
      </c>
      <c r="M143" s="4">
        <v>738</v>
      </c>
      <c r="N143" s="3">
        <v>321</v>
      </c>
      <c r="O143" s="1">
        <v>417</v>
      </c>
      <c r="P143" s="6">
        <f t="shared" si="11"/>
        <v>26885340</v>
      </c>
      <c r="Q143" s="5">
        <v>13661246.609999999</v>
      </c>
      <c r="R143" s="5">
        <v>11121256.52</v>
      </c>
      <c r="S143" s="5">
        <v>2102836.87</v>
      </c>
      <c r="T143" s="6">
        <v>0</v>
      </c>
      <c r="U143" s="56">
        <v>0</v>
      </c>
    </row>
    <row r="144" spans="1:21" s="13" customFormat="1" x14ac:dyDescent="0.25">
      <c r="A144" s="76">
        <v>33</v>
      </c>
      <c r="B144" s="75" t="s">
        <v>152</v>
      </c>
      <c r="C144" s="1">
        <v>56</v>
      </c>
      <c r="D144" s="2">
        <v>40667</v>
      </c>
      <c r="E144" s="12" t="s">
        <v>168</v>
      </c>
      <c r="F144" s="12" t="s">
        <v>96</v>
      </c>
      <c r="G144" s="7">
        <v>21</v>
      </c>
      <c r="H144" s="7">
        <v>21</v>
      </c>
      <c r="I144" s="6">
        <v>563.29999999999995</v>
      </c>
      <c r="J144" s="8">
        <v>9</v>
      </c>
      <c r="K144" s="8">
        <v>2</v>
      </c>
      <c r="L144" s="8">
        <v>7</v>
      </c>
      <c r="M144" s="6">
        <v>357</v>
      </c>
      <c r="N144" s="6">
        <v>104.7</v>
      </c>
      <c r="O144" s="9">
        <v>252.3</v>
      </c>
      <c r="P144" s="6">
        <f t="shared" si="11"/>
        <v>13005510</v>
      </c>
      <c r="Q144" s="5">
        <v>6632883.3099999996</v>
      </c>
      <c r="R144" s="5">
        <v>5355400.72</v>
      </c>
      <c r="S144" s="5">
        <v>1017225.97</v>
      </c>
      <c r="T144" s="6">
        <v>0</v>
      </c>
      <c r="U144" s="56">
        <v>0</v>
      </c>
    </row>
    <row r="145" spans="1:21" s="13" customFormat="1" x14ac:dyDescent="0.25">
      <c r="A145" s="76">
        <v>34</v>
      </c>
      <c r="B145" s="75" t="s">
        <v>149</v>
      </c>
      <c r="C145" s="1">
        <v>30</v>
      </c>
      <c r="D145" s="2">
        <v>40652</v>
      </c>
      <c r="E145" s="12" t="s">
        <v>168</v>
      </c>
      <c r="F145" s="12" t="s">
        <v>96</v>
      </c>
      <c r="G145" s="7">
        <v>9</v>
      </c>
      <c r="H145" s="7">
        <v>9</v>
      </c>
      <c r="I145" s="6">
        <v>296.39999999999998</v>
      </c>
      <c r="J145" s="8">
        <v>1</v>
      </c>
      <c r="K145" s="8">
        <v>0</v>
      </c>
      <c r="L145" s="8">
        <v>1</v>
      </c>
      <c r="M145" s="6">
        <v>49.4</v>
      </c>
      <c r="N145" s="6">
        <v>0</v>
      </c>
      <c r="O145" s="9">
        <v>49.4</v>
      </c>
      <c r="P145" s="6">
        <f t="shared" si="11"/>
        <v>1799642</v>
      </c>
      <c r="Q145" s="5">
        <v>958540.67</v>
      </c>
      <c r="R145" s="5">
        <v>700342.33</v>
      </c>
      <c r="S145" s="5">
        <v>140759</v>
      </c>
      <c r="T145" s="6">
        <v>0</v>
      </c>
      <c r="U145" s="56">
        <v>0</v>
      </c>
    </row>
    <row r="146" spans="1:21" s="13" customFormat="1" x14ac:dyDescent="0.25">
      <c r="A146" s="76">
        <v>35</v>
      </c>
      <c r="B146" s="75" t="s">
        <v>150</v>
      </c>
      <c r="C146" s="1">
        <v>35</v>
      </c>
      <c r="D146" s="2">
        <v>40652</v>
      </c>
      <c r="E146" s="12" t="s">
        <v>168</v>
      </c>
      <c r="F146" s="12" t="s">
        <v>96</v>
      </c>
      <c r="G146" s="7">
        <v>6</v>
      </c>
      <c r="H146" s="7">
        <v>6</v>
      </c>
      <c r="I146" s="6">
        <v>203.7</v>
      </c>
      <c r="J146" s="8">
        <v>3</v>
      </c>
      <c r="K146" s="8">
        <v>0</v>
      </c>
      <c r="L146" s="8">
        <v>3</v>
      </c>
      <c r="M146" s="6">
        <v>127.6</v>
      </c>
      <c r="N146" s="6">
        <v>0</v>
      </c>
      <c r="O146" s="9">
        <v>127.6</v>
      </c>
      <c r="P146" s="6">
        <f t="shared" si="11"/>
        <v>4648468</v>
      </c>
      <c r="Q146" s="5">
        <v>2401107.63</v>
      </c>
      <c r="R146" s="5">
        <v>1883780.45</v>
      </c>
      <c r="S146" s="5">
        <v>363579.92</v>
      </c>
      <c r="T146" s="6">
        <v>0</v>
      </c>
      <c r="U146" s="56">
        <v>0</v>
      </c>
    </row>
    <row r="147" spans="1:21" s="13" customFormat="1" ht="25.5" x14ac:dyDescent="0.25">
      <c r="A147" s="76">
        <v>36</v>
      </c>
      <c r="B147" s="78" t="s">
        <v>190</v>
      </c>
      <c r="C147" s="37">
        <v>14</v>
      </c>
      <c r="D147" s="30">
        <v>40240</v>
      </c>
      <c r="E147" s="12" t="s">
        <v>168</v>
      </c>
      <c r="F147" s="12" t="s">
        <v>96</v>
      </c>
      <c r="G147" s="37">
        <v>3</v>
      </c>
      <c r="H147" s="37">
        <v>3</v>
      </c>
      <c r="I147" s="37">
        <v>167.1</v>
      </c>
      <c r="J147" s="37">
        <v>3</v>
      </c>
      <c r="K147" s="37">
        <v>1</v>
      </c>
      <c r="L147" s="37">
        <v>2</v>
      </c>
      <c r="M147" s="68">
        <v>127.4</v>
      </c>
      <c r="N147" s="37">
        <v>39.4</v>
      </c>
      <c r="O147" s="37">
        <v>88</v>
      </c>
      <c r="P147" s="6">
        <f>Q147+R147+S147</f>
        <v>4641182</v>
      </c>
      <c r="Q147" s="5">
        <v>2884414.84</v>
      </c>
      <c r="R147" s="5">
        <v>1393757.11</v>
      </c>
      <c r="S147" s="5">
        <v>363010.05</v>
      </c>
      <c r="T147" s="6"/>
      <c r="U147" s="56"/>
    </row>
    <row r="148" spans="1:21" s="13" customFormat="1" x14ac:dyDescent="0.25">
      <c r="A148" s="76">
        <v>37</v>
      </c>
      <c r="B148" s="75" t="s">
        <v>147</v>
      </c>
      <c r="C148" s="1">
        <v>28</v>
      </c>
      <c r="D148" s="2">
        <v>40652</v>
      </c>
      <c r="E148" s="12" t="s">
        <v>168</v>
      </c>
      <c r="F148" s="12" t="s">
        <v>96</v>
      </c>
      <c r="G148" s="7">
        <v>7</v>
      </c>
      <c r="H148" s="7">
        <v>7</v>
      </c>
      <c r="I148" s="6">
        <v>82</v>
      </c>
      <c r="J148" s="8">
        <v>3</v>
      </c>
      <c r="K148" s="8">
        <v>0</v>
      </c>
      <c r="L148" s="8">
        <v>3</v>
      </c>
      <c r="M148" s="6">
        <v>82</v>
      </c>
      <c r="N148" s="6">
        <v>0</v>
      </c>
      <c r="O148" s="9">
        <v>82</v>
      </c>
      <c r="P148" s="6">
        <f t="shared" si="11"/>
        <v>2987260</v>
      </c>
      <c r="Q148" s="5">
        <v>1559917.69</v>
      </c>
      <c r="R148" s="5">
        <v>1193693.77</v>
      </c>
      <c r="S148" s="5">
        <v>233648.54</v>
      </c>
      <c r="T148" s="6">
        <v>0</v>
      </c>
      <c r="U148" s="56">
        <v>0</v>
      </c>
    </row>
    <row r="149" spans="1:21" s="13" customFormat="1" x14ac:dyDescent="0.25">
      <c r="A149" s="76">
        <v>38</v>
      </c>
      <c r="B149" s="75" t="s">
        <v>148</v>
      </c>
      <c r="C149" s="1">
        <v>33</v>
      </c>
      <c r="D149" s="2">
        <v>40652</v>
      </c>
      <c r="E149" s="12" t="s">
        <v>168</v>
      </c>
      <c r="F149" s="12" t="s">
        <v>96</v>
      </c>
      <c r="G149" s="7">
        <v>3</v>
      </c>
      <c r="H149" s="7">
        <v>3</v>
      </c>
      <c r="I149" s="6">
        <v>86.8</v>
      </c>
      <c r="J149" s="8">
        <v>2</v>
      </c>
      <c r="K149" s="8">
        <v>1</v>
      </c>
      <c r="L149" s="8">
        <v>1</v>
      </c>
      <c r="M149" s="6">
        <v>86.8</v>
      </c>
      <c r="N149" s="6">
        <v>43.5</v>
      </c>
      <c r="O149" s="9">
        <v>43.3</v>
      </c>
      <c r="P149" s="6">
        <f t="shared" si="11"/>
        <v>3162123.9999999995</v>
      </c>
      <c r="Q149" s="5">
        <v>1648463.99</v>
      </c>
      <c r="R149" s="5">
        <v>1266334.48</v>
      </c>
      <c r="S149" s="5">
        <v>247325.53</v>
      </c>
      <c r="T149" s="6">
        <v>0</v>
      </c>
      <c r="U149" s="56">
        <v>0</v>
      </c>
    </row>
    <row r="150" spans="1:21" s="13" customFormat="1" x14ac:dyDescent="0.25">
      <c r="A150" s="76">
        <v>39</v>
      </c>
      <c r="B150" s="75" t="s">
        <v>153</v>
      </c>
      <c r="C150" s="1">
        <v>44</v>
      </c>
      <c r="D150" s="2">
        <v>40667</v>
      </c>
      <c r="E150" s="12" t="s">
        <v>168</v>
      </c>
      <c r="F150" s="12" t="s">
        <v>96</v>
      </c>
      <c r="G150" s="7">
        <v>17</v>
      </c>
      <c r="H150" s="7">
        <v>17</v>
      </c>
      <c r="I150" s="6">
        <v>203.6</v>
      </c>
      <c r="J150" s="8">
        <v>4</v>
      </c>
      <c r="K150" s="8">
        <v>2</v>
      </c>
      <c r="L150" s="8">
        <v>2</v>
      </c>
      <c r="M150" s="6">
        <v>203.6</v>
      </c>
      <c r="N150" s="6">
        <v>101.4</v>
      </c>
      <c r="O150" s="9">
        <v>102.2</v>
      </c>
      <c r="P150" s="6">
        <f t="shared" si="11"/>
        <v>7417148</v>
      </c>
      <c r="Q150" s="5">
        <v>3803090.85</v>
      </c>
      <c r="R150" s="5">
        <v>3033924.92</v>
      </c>
      <c r="S150" s="5">
        <v>580132.23</v>
      </c>
      <c r="T150" s="6">
        <v>0</v>
      </c>
      <c r="U150" s="56">
        <v>0</v>
      </c>
    </row>
    <row r="151" spans="1:21" s="13" customFormat="1" ht="33.75" customHeight="1" x14ac:dyDescent="0.25">
      <c r="A151" s="76">
        <v>40</v>
      </c>
      <c r="B151" s="75" t="s">
        <v>154</v>
      </c>
      <c r="C151" s="1" t="s">
        <v>194</v>
      </c>
      <c r="D151" s="2">
        <v>40667</v>
      </c>
      <c r="E151" s="12" t="s">
        <v>168</v>
      </c>
      <c r="F151" s="12" t="s">
        <v>96</v>
      </c>
      <c r="G151" s="7">
        <v>10</v>
      </c>
      <c r="H151" s="7">
        <v>10</v>
      </c>
      <c r="I151" s="6">
        <v>207</v>
      </c>
      <c r="J151" s="8">
        <v>4</v>
      </c>
      <c r="K151" s="8">
        <v>3</v>
      </c>
      <c r="L151" s="8">
        <v>1</v>
      </c>
      <c r="M151" s="6">
        <v>207</v>
      </c>
      <c r="N151" s="6">
        <v>155.80000000000001</v>
      </c>
      <c r="O151" s="9">
        <v>51.2</v>
      </c>
      <c r="P151" s="6">
        <f t="shared" si="11"/>
        <v>7541010</v>
      </c>
      <c r="Q151" s="5">
        <v>3865811.15</v>
      </c>
      <c r="R151" s="5">
        <v>3085378.75</v>
      </c>
      <c r="S151" s="5">
        <v>589820.1</v>
      </c>
      <c r="T151" s="6">
        <v>0</v>
      </c>
      <c r="U151" s="56">
        <v>0</v>
      </c>
    </row>
    <row r="152" spans="1:21" s="13" customFormat="1" x14ac:dyDescent="0.25">
      <c r="A152" s="76">
        <v>41</v>
      </c>
      <c r="B152" s="75" t="s">
        <v>155</v>
      </c>
      <c r="C152" s="1">
        <v>61</v>
      </c>
      <c r="D152" s="2">
        <v>40814</v>
      </c>
      <c r="E152" s="12" t="s">
        <v>168</v>
      </c>
      <c r="F152" s="12" t="s">
        <v>96</v>
      </c>
      <c r="G152" s="7">
        <v>17</v>
      </c>
      <c r="H152" s="7">
        <v>17</v>
      </c>
      <c r="I152" s="6">
        <v>208.9</v>
      </c>
      <c r="J152" s="8">
        <v>4</v>
      </c>
      <c r="K152" s="8">
        <v>2</v>
      </c>
      <c r="L152" s="8">
        <v>2</v>
      </c>
      <c r="M152" s="6">
        <v>208.9</v>
      </c>
      <c r="N152" s="6">
        <v>118.5</v>
      </c>
      <c r="O152" s="9">
        <v>90.4</v>
      </c>
      <c r="P152" s="6">
        <f t="shared" si="11"/>
        <v>7610227</v>
      </c>
      <c r="Q152" s="5">
        <v>3900860.73</v>
      </c>
      <c r="R152" s="5">
        <v>3114132.36</v>
      </c>
      <c r="S152" s="5">
        <v>595233.91</v>
      </c>
      <c r="T152" s="6">
        <v>0</v>
      </c>
      <c r="U152" s="56">
        <v>0</v>
      </c>
    </row>
    <row r="153" spans="1:21" s="13" customFormat="1" x14ac:dyDescent="0.25">
      <c r="A153" s="76">
        <v>42</v>
      </c>
      <c r="B153" s="75" t="s">
        <v>156</v>
      </c>
      <c r="C153" s="1">
        <v>83</v>
      </c>
      <c r="D153" s="2">
        <v>40826</v>
      </c>
      <c r="E153" s="12" t="s">
        <v>168</v>
      </c>
      <c r="F153" s="12" t="s">
        <v>96</v>
      </c>
      <c r="G153" s="3">
        <v>6</v>
      </c>
      <c r="H153" s="3">
        <v>6</v>
      </c>
      <c r="I153" s="4">
        <v>80.400000000000006</v>
      </c>
      <c r="J153" s="1">
        <v>2</v>
      </c>
      <c r="K153" s="1">
        <v>0</v>
      </c>
      <c r="L153" s="1">
        <v>2</v>
      </c>
      <c r="M153" s="4">
        <v>80.400000000000006</v>
      </c>
      <c r="N153" s="3">
        <v>0</v>
      </c>
      <c r="O153" s="1">
        <v>80.400000000000006</v>
      </c>
      <c r="P153" s="6">
        <f t="shared" si="11"/>
        <v>2928972</v>
      </c>
      <c r="Q153" s="5">
        <v>1530402.24</v>
      </c>
      <c r="R153" s="5">
        <v>1169480.21</v>
      </c>
      <c r="S153" s="5">
        <v>229089.55</v>
      </c>
      <c r="T153" s="6">
        <v>0</v>
      </c>
      <c r="U153" s="56">
        <v>0</v>
      </c>
    </row>
    <row r="154" spans="1:21" s="24" customFormat="1" ht="30.75" customHeight="1" x14ac:dyDescent="0.25">
      <c r="A154" s="79"/>
      <c r="B154" s="80"/>
      <c r="C154" s="26"/>
      <c r="D154" s="19"/>
      <c r="E154" s="20"/>
      <c r="F154" s="20"/>
      <c r="G154" s="21"/>
      <c r="H154" s="21"/>
      <c r="I154" s="22"/>
      <c r="J154" s="21"/>
      <c r="K154" s="21"/>
      <c r="L154" s="21"/>
      <c r="M154" s="22"/>
      <c r="N154" s="22"/>
      <c r="O154" s="22"/>
      <c r="P154" s="22"/>
      <c r="Q154" s="22"/>
      <c r="R154" s="22"/>
      <c r="S154" s="22"/>
      <c r="T154" s="22"/>
      <c r="U154" s="22"/>
    </row>
    <row r="155" spans="1:21" s="13" customFormat="1" ht="16.5" x14ac:dyDescent="0.25">
      <c r="A155" s="94"/>
      <c r="B155" s="94"/>
      <c r="C155" s="94"/>
      <c r="D155" s="94"/>
      <c r="E155" s="94"/>
      <c r="F155" s="94"/>
      <c r="G155" s="94"/>
      <c r="H155" s="38"/>
      <c r="I155" s="38"/>
      <c r="J155" s="38"/>
      <c r="K155" s="38"/>
      <c r="L155" s="38"/>
      <c r="M155" s="39"/>
      <c r="N155" s="38"/>
      <c r="O155" s="94"/>
      <c r="P155" s="94"/>
      <c r="Q155" s="94"/>
      <c r="R155" s="40"/>
      <c r="S155" s="40"/>
      <c r="T155" s="65"/>
      <c r="U155" s="57"/>
    </row>
  </sheetData>
  <mergeCells count="51">
    <mergeCell ref="A154:B154"/>
    <mergeCell ref="K2:K3"/>
    <mergeCell ref="F2:F3"/>
    <mergeCell ref="G2:G3"/>
    <mergeCell ref="H2:H3"/>
    <mergeCell ref="I2:I3"/>
    <mergeCell ref="J2:J3"/>
    <mergeCell ref="A2:A3"/>
    <mergeCell ref="B2:B3"/>
    <mergeCell ref="C2:C3"/>
    <mergeCell ref="D2:D3"/>
    <mergeCell ref="E2:E3"/>
    <mergeCell ref="A111:B111"/>
    <mergeCell ref="A16:B16"/>
    <mergeCell ref="A81:B81"/>
    <mergeCell ref="A83:B83"/>
    <mergeCell ref="A155:G155"/>
    <mergeCell ref="O155:Q155"/>
    <mergeCell ref="A15:B15"/>
    <mergeCell ref="H8:H10"/>
    <mergeCell ref="I8:I10"/>
    <mergeCell ref="J8:L8"/>
    <mergeCell ref="M8:O8"/>
    <mergeCell ref="A8:A11"/>
    <mergeCell ref="B8:B11"/>
    <mergeCell ref="C8:D9"/>
    <mergeCell ref="E8:E11"/>
    <mergeCell ref="F8:F11"/>
    <mergeCell ref="G8:G10"/>
    <mergeCell ref="C10:C11"/>
    <mergeCell ref="D10:D11"/>
    <mergeCell ref="A13:B13"/>
    <mergeCell ref="Q1:U1"/>
    <mergeCell ref="A14:B14"/>
    <mergeCell ref="N4:T4"/>
    <mergeCell ref="N5:T5"/>
    <mergeCell ref="J9:J10"/>
    <mergeCell ref="K9:L9"/>
    <mergeCell ref="M9:M10"/>
    <mergeCell ref="N9:O9"/>
    <mergeCell ref="P9:P10"/>
    <mergeCell ref="A6:T6"/>
    <mergeCell ref="P8:U8"/>
    <mergeCell ref="M2:M3"/>
    <mergeCell ref="L2:L3"/>
    <mergeCell ref="A109:B109"/>
    <mergeCell ref="A82:B82"/>
    <mergeCell ref="A110:B110"/>
    <mergeCell ref="Q9:U9"/>
    <mergeCell ref="N2:U2"/>
    <mergeCell ref="N3:U3"/>
  </mergeCells>
  <pageMargins left="0.43307086614173229" right="0.43307086614173229" top="0.55118110236220474" bottom="0.35433070866141736" header="0" footer="0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3"/>
  <sheetViews>
    <sheetView workbookViewId="0">
      <selection activeCell="F22" sqref="F22"/>
    </sheetView>
  </sheetViews>
  <sheetFormatPr defaultRowHeight="15" x14ac:dyDescent="0.25"/>
  <cols>
    <col min="1" max="1" width="7.140625" customWidth="1"/>
    <col min="2" max="2" width="38.5703125" customWidth="1"/>
    <col min="10" max="10" width="22.85546875" customWidth="1"/>
  </cols>
  <sheetData>
    <row r="2" spans="1:20" ht="56.25" customHeight="1" x14ac:dyDescent="0.25">
      <c r="A2" s="103" t="s">
        <v>166</v>
      </c>
      <c r="B2" s="103"/>
      <c r="C2" s="103"/>
      <c r="D2" s="103"/>
      <c r="E2" s="103"/>
      <c r="F2" s="103"/>
      <c r="G2" s="103"/>
      <c r="H2" s="103"/>
      <c r="I2" s="103"/>
      <c r="J2" s="103"/>
      <c r="K2" s="48"/>
      <c r="L2" s="48"/>
      <c r="M2" s="48"/>
      <c r="N2" s="48"/>
      <c r="O2" s="48"/>
      <c r="P2" s="48"/>
      <c r="Q2" s="48"/>
      <c r="R2" s="48"/>
      <c r="S2" s="48"/>
      <c r="T2" s="48"/>
    </row>
    <row r="4" spans="1:20" ht="30" customHeight="1" x14ac:dyDescent="0.25">
      <c r="A4" s="89" t="s">
        <v>1</v>
      </c>
      <c r="B4" s="95" t="s">
        <v>2</v>
      </c>
      <c r="C4" s="88" t="s">
        <v>7</v>
      </c>
      <c r="D4" s="89" t="s">
        <v>9</v>
      </c>
      <c r="E4" s="89"/>
      <c r="F4" s="89"/>
      <c r="G4" s="89" t="s">
        <v>10</v>
      </c>
      <c r="H4" s="89"/>
      <c r="I4" s="89"/>
      <c r="J4" s="89" t="s">
        <v>11</v>
      </c>
    </row>
    <row r="5" spans="1:20" ht="15" customHeight="1" x14ac:dyDescent="0.25">
      <c r="A5" s="89"/>
      <c r="B5" s="96"/>
      <c r="C5" s="88"/>
      <c r="D5" s="88" t="s">
        <v>13</v>
      </c>
      <c r="E5" s="89" t="s">
        <v>14</v>
      </c>
      <c r="F5" s="89"/>
      <c r="G5" s="90" t="s">
        <v>13</v>
      </c>
      <c r="H5" s="89" t="s">
        <v>14</v>
      </c>
      <c r="I5" s="89"/>
      <c r="J5" s="89"/>
    </row>
    <row r="6" spans="1:20" ht="57.75" x14ac:dyDescent="0.25">
      <c r="A6" s="89"/>
      <c r="B6" s="96"/>
      <c r="C6" s="88"/>
      <c r="D6" s="88"/>
      <c r="E6" s="41" t="s">
        <v>18</v>
      </c>
      <c r="F6" s="41" t="s">
        <v>19</v>
      </c>
      <c r="G6" s="90"/>
      <c r="H6" s="41" t="s">
        <v>18</v>
      </c>
      <c r="I6" s="41" t="s">
        <v>19</v>
      </c>
      <c r="J6" s="89"/>
    </row>
    <row r="7" spans="1:20" x14ac:dyDescent="0.25">
      <c r="A7" s="89"/>
      <c r="B7" s="97"/>
      <c r="C7" s="15" t="s">
        <v>23</v>
      </c>
      <c r="D7" s="15" t="s">
        <v>25</v>
      </c>
      <c r="E7" s="15" t="s">
        <v>25</v>
      </c>
      <c r="F7" s="15" t="s">
        <v>25</v>
      </c>
      <c r="G7" s="16" t="s">
        <v>24</v>
      </c>
      <c r="H7" s="15" t="s">
        <v>24</v>
      </c>
      <c r="I7" s="15" t="s">
        <v>24</v>
      </c>
      <c r="J7" s="15" t="s">
        <v>26</v>
      </c>
    </row>
    <row r="8" spans="1:20" ht="29.25" customHeight="1" x14ac:dyDescent="0.25">
      <c r="A8" s="79" t="s">
        <v>165</v>
      </c>
      <c r="B8" s="80"/>
      <c r="C8" s="43">
        <f>C12+C18+C9</f>
        <v>40</v>
      </c>
      <c r="D8" s="43">
        <f t="shared" ref="D8:J8" si="0">D12+D18+D9</f>
        <v>13</v>
      </c>
      <c r="E8" s="43">
        <f t="shared" si="0"/>
        <v>0</v>
      </c>
      <c r="F8" s="43">
        <f t="shared" si="0"/>
        <v>13</v>
      </c>
      <c r="G8" s="43">
        <f t="shared" si="0"/>
        <v>734.8900000000001</v>
      </c>
      <c r="H8" s="43">
        <f t="shared" si="0"/>
        <v>0</v>
      </c>
      <c r="I8" s="43">
        <f t="shared" si="0"/>
        <v>734.8900000000001</v>
      </c>
      <c r="J8" s="43">
        <f t="shared" si="0"/>
        <v>20767730</v>
      </c>
    </row>
    <row r="9" spans="1:20" ht="29.25" customHeight="1" x14ac:dyDescent="0.25">
      <c r="A9" s="79" t="s">
        <v>169</v>
      </c>
      <c r="B9" s="80"/>
      <c r="C9" s="43">
        <f>SUM(C10:C11)</f>
        <v>3</v>
      </c>
      <c r="D9" s="43">
        <f t="shared" ref="D9:J9" si="1">SUM(D10:D11)</f>
        <v>2</v>
      </c>
      <c r="E9" s="43">
        <f t="shared" si="1"/>
        <v>0</v>
      </c>
      <c r="F9" s="43">
        <f t="shared" si="1"/>
        <v>2</v>
      </c>
      <c r="G9" s="43">
        <f t="shared" si="1"/>
        <v>96.5</v>
      </c>
      <c r="H9" s="43">
        <f t="shared" si="1"/>
        <v>0</v>
      </c>
      <c r="I9" s="43">
        <f t="shared" si="1"/>
        <v>96.5</v>
      </c>
      <c r="J9" s="51">
        <f t="shared" si="1"/>
        <v>3109268</v>
      </c>
    </row>
    <row r="10" spans="1:20" ht="15" customHeight="1" x14ac:dyDescent="0.25">
      <c r="A10" s="69"/>
      <c r="B10" s="67" t="s">
        <v>33</v>
      </c>
      <c r="C10" s="35">
        <v>2</v>
      </c>
      <c r="D10" s="35">
        <v>1</v>
      </c>
      <c r="E10" s="35">
        <v>0</v>
      </c>
      <c r="F10" s="35">
        <v>1</v>
      </c>
      <c r="G10" s="35">
        <v>65.8</v>
      </c>
      <c r="H10" s="35">
        <v>0</v>
      </c>
      <c r="I10" s="35">
        <v>65.8</v>
      </c>
      <c r="J10" s="70">
        <v>2185000</v>
      </c>
    </row>
    <row r="11" spans="1:20" ht="15" customHeight="1" x14ac:dyDescent="0.25">
      <c r="A11" s="69"/>
      <c r="B11" s="67" t="s">
        <v>83</v>
      </c>
      <c r="C11" s="35">
        <v>1</v>
      </c>
      <c r="D11" s="35">
        <v>1</v>
      </c>
      <c r="E11" s="35">
        <v>0</v>
      </c>
      <c r="F11" s="35">
        <v>1</v>
      </c>
      <c r="G11" s="35">
        <v>30.7</v>
      </c>
      <c r="H11" s="35">
        <v>0</v>
      </c>
      <c r="I11" s="35">
        <v>30.7</v>
      </c>
      <c r="J11" s="70">
        <v>924268</v>
      </c>
    </row>
    <row r="12" spans="1:20" s="42" customFormat="1" ht="32.25" customHeight="1" x14ac:dyDescent="0.25">
      <c r="A12" s="79" t="s">
        <v>163</v>
      </c>
      <c r="B12" s="80"/>
      <c r="C12" s="43">
        <f>SUM(C13:C17)</f>
        <v>15</v>
      </c>
      <c r="D12" s="43">
        <f t="shared" ref="D12:F12" si="2">SUM(D13:D17)</f>
        <v>5</v>
      </c>
      <c r="E12" s="43">
        <f t="shared" si="2"/>
        <v>0</v>
      </c>
      <c r="F12" s="43">
        <f t="shared" si="2"/>
        <v>5</v>
      </c>
      <c r="G12" s="44">
        <f>SUM(G13:G17)</f>
        <v>337.89</v>
      </c>
      <c r="H12" s="44">
        <f t="shared" ref="H12:J12" si="3">SUM(H13:H17)</f>
        <v>0</v>
      </c>
      <c r="I12" s="44">
        <f t="shared" si="3"/>
        <v>337.89</v>
      </c>
      <c r="J12" s="51">
        <f t="shared" si="3"/>
        <v>9923000</v>
      </c>
    </row>
    <row r="13" spans="1:20" s="42" customFormat="1" x14ac:dyDescent="0.25">
      <c r="A13" s="46">
        <v>1</v>
      </c>
      <c r="B13" s="45" t="s">
        <v>103</v>
      </c>
      <c r="C13" s="47">
        <v>3</v>
      </c>
      <c r="D13" s="47">
        <v>1</v>
      </c>
      <c r="E13" s="47"/>
      <c r="F13" s="47">
        <v>1</v>
      </c>
      <c r="G13" s="47">
        <v>68.8</v>
      </c>
      <c r="H13" s="47"/>
      <c r="I13" s="47">
        <v>68.8</v>
      </c>
      <c r="J13" s="53">
        <v>2234000</v>
      </c>
    </row>
    <row r="14" spans="1:20" s="42" customFormat="1" x14ac:dyDescent="0.25">
      <c r="A14" s="46">
        <v>2</v>
      </c>
      <c r="B14" s="45" t="s">
        <v>101</v>
      </c>
      <c r="C14" s="47">
        <v>2</v>
      </c>
      <c r="D14" s="47">
        <v>1</v>
      </c>
      <c r="E14" s="47"/>
      <c r="F14" s="47">
        <v>1</v>
      </c>
      <c r="G14" s="47">
        <v>65.900000000000006</v>
      </c>
      <c r="H14" s="47"/>
      <c r="I14" s="47">
        <v>65.900000000000006</v>
      </c>
      <c r="J14" s="53">
        <v>2134000</v>
      </c>
    </row>
    <row r="15" spans="1:20" s="42" customFormat="1" x14ac:dyDescent="0.25">
      <c r="A15" s="46">
        <v>3</v>
      </c>
      <c r="B15" s="45" t="s">
        <v>109</v>
      </c>
      <c r="C15" s="47">
        <v>1</v>
      </c>
      <c r="D15" s="47">
        <v>1</v>
      </c>
      <c r="E15" s="47"/>
      <c r="F15" s="47">
        <v>1</v>
      </c>
      <c r="G15" s="47">
        <v>65</v>
      </c>
      <c r="H15" s="47"/>
      <c r="I15" s="47">
        <v>65</v>
      </c>
      <c r="J15" s="53">
        <v>1054000</v>
      </c>
    </row>
    <row r="16" spans="1:20" s="42" customFormat="1" x14ac:dyDescent="0.25">
      <c r="A16" s="46">
        <v>4</v>
      </c>
      <c r="B16" s="45" t="s">
        <v>98</v>
      </c>
      <c r="C16" s="47">
        <v>4</v>
      </c>
      <c r="D16" s="47">
        <v>1</v>
      </c>
      <c r="E16" s="47"/>
      <c r="F16" s="47">
        <v>1</v>
      </c>
      <c r="G16" s="47">
        <v>74.39</v>
      </c>
      <c r="H16" s="47"/>
      <c r="I16" s="47">
        <v>74.39</v>
      </c>
      <c r="J16" s="53">
        <v>2417000</v>
      </c>
    </row>
    <row r="17" spans="1:10" s="42" customFormat="1" x14ac:dyDescent="0.25">
      <c r="A17" s="46">
        <v>5</v>
      </c>
      <c r="B17" s="45" t="s">
        <v>108</v>
      </c>
      <c r="C17" s="47">
        <v>5</v>
      </c>
      <c r="D17" s="47">
        <v>1</v>
      </c>
      <c r="E17" s="47"/>
      <c r="F17" s="47">
        <v>1</v>
      </c>
      <c r="G17" s="47">
        <v>63.8</v>
      </c>
      <c r="H17" s="47"/>
      <c r="I17" s="47">
        <v>63.8</v>
      </c>
      <c r="J17" s="53">
        <v>2084000</v>
      </c>
    </row>
    <row r="18" spans="1:10" s="49" customFormat="1" ht="34.5" customHeight="1" x14ac:dyDescent="0.25">
      <c r="A18" s="79" t="s">
        <v>164</v>
      </c>
      <c r="B18" s="80"/>
      <c r="C18" s="50">
        <f>SUM(C19:C23)</f>
        <v>22</v>
      </c>
      <c r="D18" s="50">
        <f>SUM(D19:D23)</f>
        <v>6</v>
      </c>
      <c r="E18" s="50">
        <f t="shared" ref="E18:F18" si="4">SUM(E19:E23)</f>
        <v>0</v>
      </c>
      <c r="F18" s="50">
        <f t="shared" si="4"/>
        <v>6</v>
      </c>
      <c r="G18" s="50">
        <f>SUM(G19:G23)</f>
        <v>300.50000000000006</v>
      </c>
      <c r="H18" s="50">
        <f t="shared" ref="H18:J18" si="5">SUM(H19:H23)</f>
        <v>0</v>
      </c>
      <c r="I18" s="50">
        <f t="shared" si="5"/>
        <v>300.50000000000006</v>
      </c>
      <c r="J18" s="52">
        <f t="shared" si="5"/>
        <v>7735462</v>
      </c>
    </row>
    <row r="19" spans="1:10" x14ac:dyDescent="0.25">
      <c r="A19" s="46">
        <v>1</v>
      </c>
      <c r="B19" s="45" t="s">
        <v>118</v>
      </c>
      <c r="C19" s="47">
        <v>10</v>
      </c>
      <c r="D19" s="47">
        <v>2</v>
      </c>
      <c r="E19" s="47"/>
      <c r="F19" s="47">
        <v>2</v>
      </c>
      <c r="G19" s="47">
        <v>113.7</v>
      </c>
      <c r="H19" s="47"/>
      <c r="I19" s="47">
        <v>113.7</v>
      </c>
      <c r="J19" s="53">
        <v>1850000</v>
      </c>
    </row>
    <row r="20" spans="1:10" x14ac:dyDescent="0.25">
      <c r="A20" s="46"/>
      <c r="B20" s="45" t="s">
        <v>144</v>
      </c>
      <c r="C20" s="47">
        <v>4</v>
      </c>
      <c r="D20" s="47">
        <v>1</v>
      </c>
      <c r="E20" s="47"/>
      <c r="F20" s="47">
        <v>1</v>
      </c>
      <c r="G20" s="47">
        <v>65.400000000000006</v>
      </c>
      <c r="H20" s="47"/>
      <c r="I20" s="47">
        <v>65.400000000000006</v>
      </c>
      <c r="J20" s="53">
        <v>1973962</v>
      </c>
    </row>
    <row r="21" spans="1:10" x14ac:dyDescent="0.25">
      <c r="A21" s="46">
        <v>3</v>
      </c>
      <c r="B21" s="45" t="s">
        <v>146</v>
      </c>
      <c r="C21" s="47">
        <v>2</v>
      </c>
      <c r="D21" s="47">
        <v>1</v>
      </c>
      <c r="E21" s="47"/>
      <c r="F21" s="47">
        <v>1</v>
      </c>
      <c r="G21" s="47">
        <v>50.2</v>
      </c>
      <c r="H21" s="47"/>
      <c r="I21" s="47">
        <v>50.2</v>
      </c>
      <c r="J21" s="53">
        <v>1968500</v>
      </c>
    </row>
    <row r="22" spans="1:10" x14ac:dyDescent="0.25">
      <c r="A22" s="46">
        <v>4</v>
      </c>
      <c r="B22" s="45" t="s">
        <v>121</v>
      </c>
      <c r="C22" s="47">
        <v>2</v>
      </c>
      <c r="D22" s="47">
        <v>1</v>
      </c>
      <c r="E22" s="47"/>
      <c r="F22" s="47">
        <v>1</v>
      </c>
      <c r="G22" s="47">
        <v>40.6</v>
      </c>
      <c r="H22" s="47"/>
      <c r="I22" s="47">
        <v>40.6</v>
      </c>
      <c r="J22" s="53">
        <v>778000</v>
      </c>
    </row>
    <row r="23" spans="1:10" x14ac:dyDescent="0.25">
      <c r="A23" s="46">
        <v>5</v>
      </c>
      <c r="B23" s="45" t="s">
        <v>152</v>
      </c>
      <c r="C23" s="47">
        <v>4</v>
      </c>
      <c r="D23" s="47">
        <v>1</v>
      </c>
      <c r="E23" s="47"/>
      <c r="F23" s="47">
        <v>1</v>
      </c>
      <c r="G23" s="47">
        <v>30.6</v>
      </c>
      <c r="H23" s="47"/>
      <c r="I23" s="47">
        <v>30.6</v>
      </c>
      <c r="J23" s="53">
        <v>1165000</v>
      </c>
    </row>
  </sheetData>
  <mergeCells count="15">
    <mergeCell ref="A18:B18"/>
    <mergeCell ref="A8:B8"/>
    <mergeCell ref="J4:J6"/>
    <mergeCell ref="A12:B12"/>
    <mergeCell ref="A2:J2"/>
    <mergeCell ref="C4:C6"/>
    <mergeCell ref="D4:F4"/>
    <mergeCell ref="G4:I4"/>
    <mergeCell ref="D5:D6"/>
    <mergeCell ref="E5:F5"/>
    <mergeCell ref="G5:G6"/>
    <mergeCell ref="H5:I5"/>
    <mergeCell ref="A4:A7"/>
    <mergeCell ref="B4:B7"/>
    <mergeCell ref="A9:B9"/>
  </mergeCells>
  <pageMargins left="0.7" right="0.7" top="0.75" bottom="0.75" header="0.3" footer="0.3"/>
  <pageSetup paperSize="9" scale="9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Ануфриева</dc:creator>
  <cp:lastModifiedBy>Широкая ОА</cp:lastModifiedBy>
  <cp:lastPrinted>2016-04-28T13:45:31Z</cp:lastPrinted>
  <dcterms:created xsi:type="dcterms:W3CDTF">2014-06-27T11:46:42Z</dcterms:created>
  <dcterms:modified xsi:type="dcterms:W3CDTF">2016-04-28T13:45:48Z</dcterms:modified>
</cp:coreProperties>
</file>