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480" windowWidth="20730" windowHeight="8340"/>
  </bookViews>
  <sheets>
    <sheet name="для публикации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xlnm.Print_Area" localSheetId="0">'для публикации'!$A$1:$AB$27</definedName>
  </definedNames>
  <calcPr calcId="125725"/>
  <customWorkbookViews>
    <customWorkbookView name="Администратор - Личное представление" guid="{821FDAD2-F854-437A-95B8-C01583F8A058}" mergeInterval="0" personalView="1" maximized="1" xWindow="1" yWindow="1" windowWidth="1916" windowHeight="855" activeSheetId="1" showComments="commIndAndComment"/>
    <customWorkbookView name="1 - Личное представление" guid="{85EFFFCC-1AB2-4E78-BB42-81786105F106}" mergeInterval="0" personalView="1" maximized="1" windowWidth="1313" windowHeight="513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26" i="1"/>
  <c r="AE25"/>
  <c r="AE24"/>
  <c r="AE23"/>
  <c r="AE22"/>
  <c r="AE21"/>
  <c r="V7" l="1"/>
  <c r="AA21" s="1"/>
  <c r="X23" l="1"/>
  <c r="V23"/>
  <c r="T23"/>
  <c r="R23"/>
  <c r="P23"/>
  <c r="N23"/>
  <c r="L23"/>
  <c r="J23"/>
  <c r="H23"/>
  <c r="F23"/>
  <c r="D23"/>
  <c r="B23"/>
  <c r="Z9"/>
  <c r="X9"/>
  <c r="V9"/>
  <c r="T9"/>
  <c r="R9"/>
  <c r="P9"/>
  <c r="N9"/>
  <c r="L9"/>
  <c r="J9"/>
  <c r="H9"/>
  <c r="F9"/>
  <c r="D9"/>
  <c r="B9"/>
  <c r="X25" l="1"/>
  <c r="V25"/>
  <c r="T25"/>
  <c r="R25"/>
  <c r="P25"/>
  <c r="N25"/>
  <c r="L25"/>
  <c r="J25"/>
  <c r="H25"/>
  <c r="F25"/>
  <c r="D25"/>
  <c r="B25"/>
  <c r="Z11"/>
  <c r="X11"/>
  <c r="V11"/>
  <c r="T11"/>
  <c r="R11"/>
  <c r="P11"/>
  <c r="N11"/>
  <c r="L11"/>
  <c r="J11"/>
  <c r="H11"/>
  <c r="F11"/>
  <c r="D11"/>
  <c r="B11"/>
  <c r="X21" l="1"/>
  <c r="V21"/>
  <c r="T21"/>
  <c r="R21"/>
  <c r="P21"/>
  <c r="N21"/>
  <c r="L21"/>
  <c r="J21"/>
  <c r="H21"/>
  <c r="F21"/>
  <c r="D21"/>
  <c r="B21"/>
  <c r="Z7"/>
  <c r="X7"/>
  <c r="T7"/>
  <c r="R7"/>
  <c r="P7"/>
  <c r="N7"/>
  <c r="L7"/>
  <c r="J7"/>
  <c r="H7"/>
  <c r="F7"/>
  <c r="D7"/>
  <c r="B7"/>
  <c r="P22" l="1"/>
  <c r="X22"/>
  <c r="V22"/>
  <c r="T22"/>
  <c r="R22"/>
  <c r="N22"/>
  <c r="L22"/>
  <c r="J22"/>
  <c r="H22"/>
  <c r="F22"/>
  <c r="D22"/>
  <c r="B22"/>
  <c r="Z8"/>
  <c r="X8"/>
  <c r="V8"/>
  <c r="T8"/>
  <c r="R8"/>
  <c r="P8"/>
  <c r="N8"/>
  <c r="L8"/>
  <c r="J8"/>
  <c r="H8"/>
  <c r="F8"/>
  <c r="D8"/>
  <c r="B8"/>
  <c r="D24" l="1"/>
  <c r="F24"/>
  <c r="H24"/>
  <c r="J24"/>
  <c r="L24"/>
  <c r="N24"/>
  <c r="P24"/>
  <c r="R24"/>
  <c r="T24"/>
  <c r="X26" l="1"/>
  <c r="V26"/>
  <c r="T26"/>
  <c r="R26"/>
  <c r="P26"/>
  <c r="N26"/>
  <c r="L26"/>
  <c r="J26"/>
  <c r="H26"/>
  <c r="F26"/>
  <c r="D26"/>
  <c r="B26"/>
  <c r="Z12"/>
  <c r="X12"/>
  <c r="V12"/>
  <c r="T12"/>
  <c r="R12"/>
  <c r="P12"/>
  <c r="N12"/>
  <c r="L12"/>
  <c r="J12"/>
  <c r="H12"/>
  <c r="F12"/>
  <c r="D12"/>
  <c r="B12"/>
  <c r="Z10" l="1"/>
  <c r="X10"/>
  <c r="P10"/>
  <c r="N10"/>
  <c r="L10"/>
  <c r="J10"/>
  <c r="D10"/>
  <c r="B10"/>
  <c r="B24"/>
  <c r="X24"/>
  <c r="V24"/>
  <c r="V10"/>
  <c r="T10"/>
  <c r="R10"/>
  <c r="H10"/>
  <c r="F10"/>
  <c r="AB22" l="1"/>
  <c r="AB23"/>
  <c r="AB24"/>
  <c r="AB25"/>
  <c r="AB26"/>
  <c r="AB27"/>
  <c r="AB21"/>
  <c r="AA27"/>
  <c r="AA25" l="1"/>
  <c r="AA22" l="1"/>
  <c r="AA23"/>
  <c r="AF23" s="1"/>
  <c r="AA26" l="1"/>
  <c r="AA24" l="1"/>
  <c r="AF24" s="1"/>
  <c r="AF22"/>
  <c r="AF25"/>
  <c r="AF26"/>
  <c r="AF21" l="1"/>
</calcChain>
</file>

<file path=xl/sharedStrings.xml><?xml version="1.0" encoding="utf-8"?>
<sst xmlns="http://schemas.openxmlformats.org/spreadsheetml/2006/main" count="155" uniqueCount="72">
  <si>
    <t>Итоговая оценка</t>
  </si>
  <si>
    <t>Соответствие нормативному значению</t>
  </si>
  <si>
    <t>Нормативное значение</t>
  </si>
  <si>
    <t>&gt;0,000</t>
  </si>
  <si>
    <t>Количество 
нарушений, всего</t>
  </si>
  <si>
    <t>Количество нарушений, всего</t>
  </si>
  <si>
    <t>Качество планирования расходов</t>
  </si>
  <si>
    <t>ПК1</t>
  </si>
  <si>
    <t>Совет МР "Печора"</t>
  </si>
  <si>
    <t>Администрация МР "Печора"</t>
  </si>
  <si>
    <t>Управление культуры и туризма</t>
  </si>
  <si>
    <t>КУМС МР "Печора"</t>
  </si>
  <si>
    <t>Управление образования</t>
  </si>
  <si>
    <t>Наименование</t>
  </si>
  <si>
    <t xml:space="preserve">Управление финансов </t>
  </si>
  <si>
    <t>Доля изменений в сводную бюджетную роспись в отчетном периоде</t>
  </si>
  <si>
    <t>ПК2</t>
  </si>
  <si>
    <t>Доля  муниципальных программ, реализуемых ГРБС, по которым утвержденный объем финансирования изменился в течение отчетного года более чем на 15 процентов от первоначального</t>
  </si>
  <si>
    <t>ПК3</t>
  </si>
  <si>
    <t>Равномерность расходов</t>
  </si>
  <si>
    <t>Эффективность управления кредиторской задолженностью по расчетам с поставщиками и подрядчиками</t>
  </si>
  <si>
    <t>ИP1</t>
  </si>
  <si>
    <t>ИP2</t>
  </si>
  <si>
    <t>ИP3</t>
  </si>
  <si>
    <t>Эффективность управления дебиторской задолженностью по расчетам с поставщиками и подрядчиками</t>
  </si>
  <si>
    <t>ИP4</t>
  </si>
  <si>
    <t>Исполнение расходов, запланированных в рамках муниципальных программ</t>
  </si>
  <si>
    <t>КД1</t>
  </si>
  <si>
    <t>Выполнение подведомственными учреждениями показателей результативности, установленных стандартами качества</t>
  </si>
  <si>
    <t>КД2</t>
  </si>
  <si>
    <t>Проведение контрольных мероприятий</t>
  </si>
  <si>
    <t xml:space="preserve">Отчет по сети, штатам и контингентам (далее – отчет по СШК) :
Представление отчета в установленные сроки, наличие пояснительной записки и расшифров-кой показателей, нали-чие арифметических ошибок, соответствие показателей в бланке расшифровкам. 
</t>
  </si>
  <si>
    <t>УО1</t>
  </si>
  <si>
    <t>УО2</t>
  </si>
  <si>
    <t>Сведения об исполнении расходов бюджета МО МР «Печора»: Представление сведений в установленные сроки, в полном объеме, правильность применения КБК</t>
  </si>
  <si>
    <t>УО3</t>
  </si>
  <si>
    <t>УО4</t>
  </si>
  <si>
    <t>УО5</t>
  </si>
  <si>
    <t>УО6</t>
  </si>
  <si>
    <t xml:space="preserve">Отчет о расходах и численности работников органов местного самоуправления:
Представление отчета в установленные сроки, наличие пояснительной записки и расшифро-вок, наличие арифме-тических ошибок.
</t>
  </si>
  <si>
    <t xml:space="preserve">Бюджетная отчетность:
предоставление в УФ МР «Печора» бюджетной отчетности в установленные сроки, в полном объеме, отсутствие ошибок
</t>
  </si>
  <si>
    <t>Сведения о мерах по повышению эффективности расходования бюджетных средств</t>
  </si>
  <si>
    <t>Бухгалтерская отчетность бюджетных, автономных учреждений.</t>
  </si>
  <si>
    <t>УО7</t>
  </si>
  <si>
    <t>Объем недостач и хищений денежных средств и материальных ценностей</t>
  </si>
  <si>
    <t>УО8</t>
  </si>
  <si>
    <t>Отражение в годовой бюджетной отчетности сведений о мероприятиях внутреннего финансового контроля</t>
  </si>
  <si>
    <t>Исполнение судебных актов по денежным обязательствам ГРБС</t>
  </si>
  <si>
    <t>Сумма, подлежащая взысканию по исполнительным документам</t>
  </si>
  <si>
    <t>ИСА1</t>
  </si>
  <si>
    <t>ИСА2</t>
  </si>
  <si>
    <t>Повышение квалификации сотрудников финансового (финансово экономического ) подразделения ГРБС</t>
  </si>
  <si>
    <t>КС1</t>
  </si>
  <si>
    <t>НА1</t>
  </si>
  <si>
    <t>НА3</t>
  </si>
  <si>
    <t>НА2</t>
  </si>
  <si>
    <t>Наличие нормативного акта ГРБС о порядке осуществления контроля за соответствием качества оказания услуг</t>
  </si>
  <si>
    <t xml:space="preserve">Наличие нормативных актов в области контроля </t>
  </si>
  <si>
    <t>Наличие нормативного акта , регламентирующего  проведение ГРБС мониторинга результатов деятельности подведомственных муниципальных учреждений</t>
  </si>
  <si>
    <t>Занимаемое место в целом по МР "Печора"</t>
  </si>
  <si>
    <t xml:space="preserve"> Наличие утвержденных стандартов качества предоставляемых услуг</t>
  </si>
  <si>
    <t>НА5</t>
  </si>
  <si>
    <t xml:space="preserve">Доля заявок в суммовом выражении на оплату расходов, отказанных Управлением финансов в общем объеме финансирования по ГРБС </t>
  </si>
  <si>
    <t>Качество бюджетного планирования  20 баллов</t>
  </si>
  <si>
    <t>Исполнение расходной части бюджета  20 баллов</t>
  </si>
  <si>
    <t>Качество подготовки документов на санкционирование оплаты денежных обязательств  10 баллав</t>
  </si>
  <si>
    <t>Качество контроля за результатами деятельности подведомственных учреждений  10 баллав</t>
  </si>
  <si>
    <t>Учет и отчетность  15 баллов</t>
  </si>
  <si>
    <t>Наличие нормативных актов в области финансового менеджмента  10 баллов</t>
  </si>
  <si>
    <t>Исполнение судебных актов   10  баллов</t>
  </si>
  <si>
    <t>Квалификация сотрудников финансово-экономического подразделения ГРБС  5 баллов</t>
  </si>
  <si>
    <t>Мониторинг качества управления финансами и платежеспособности главных распорядителей бюджетных средств бюджета МО МР "Печора" за 2015 год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</si>
</sst>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0"/>
  </numFmts>
  <fonts count="8">
    <font>
      <sz val="9"/>
      <color theme="1"/>
      <name val="Arial Narrow"/>
      <family val="2"/>
      <charset val="204"/>
    </font>
    <font>
      <sz val="10"/>
      <name val="Arial Narrow"/>
      <family val="2"/>
      <charset val="204"/>
    </font>
    <font>
      <b/>
      <sz val="11"/>
      <name val="Arial Narrow"/>
      <family val="2"/>
      <charset val="204"/>
    </font>
    <font>
      <sz val="8"/>
      <name val="Arial Narrow"/>
      <family val="2"/>
      <charset val="204"/>
    </font>
    <font>
      <b/>
      <sz val="8"/>
      <name val="Arial Narrow"/>
      <family val="2"/>
      <charset val="204"/>
    </font>
    <font>
      <b/>
      <sz val="10"/>
      <name val="Arial Narrow"/>
      <family val="2"/>
      <charset val="204"/>
    </font>
    <font>
      <b/>
      <sz val="9"/>
      <color theme="1"/>
      <name val="Arial Narrow"/>
      <family val="2"/>
      <charset val="204"/>
    </font>
    <font>
      <b/>
      <sz val="10"/>
      <color theme="1"/>
      <name val="Arial Narrow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51">
    <xf numFmtId="0" fontId="0" fillId="0" borderId="0" xfId="0"/>
    <xf numFmtId="0" fontId="3" fillId="0" borderId="0" xfId="3" applyFont="1" applyAlignment="1">
      <alignment horizontal="center"/>
    </xf>
    <xf numFmtId="164" fontId="3" fillId="0" borderId="0" xfId="3" applyNumberFormat="1" applyFont="1" applyAlignment="1">
      <alignment horizontal="center"/>
    </xf>
    <xf numFmtId="0" fontId="3" fillId="0" borderId="0" xfId="3" applyFont="1" applyFill="1" applyAlignment="1">
      <alignment horizontal="center"/>
    </xf>
    <xf numFmtId="0" fontId="3" fillId="0" borderId="2" xfId="3" applyFont="1" applyBorder="1" applyAlignment="1">
      <alignment horizontal="center" vertical="top" wrapText="1"/>
    </xf>
    <xf numFmtId="0" fontId="3" fillId="0" borderId="2" xfId="3" applyFont="1" applyBorder="1" applyAlignment="1">
      <alignment horizontal="left" vertical="center" wrapText="1"/>
    </xf>
    <xf numFmtId="0" fontId="3" fillId="0" borderId="2" xfId="3" applyFont="1" applyBorder="1" applyAlignment="1">
      <alignment horizontal="center" vertical="center" wrapText="1"/>
    </xf>
    <xf numFmtId="0" fontId="3" fillId="0" borderId="0" xfId="3" applyFont="1" applyAlignment="1">
      <alignment horizontal="center" vertical="center"/>
    </xf>
    <xf numFmtId="164" fontId="3" fillId="0" borderId="2" xfId="2" applyNumberFormat="1" applyFont="1" applyFill="1" applyBorder="1" applyAlignment="1">
      <alignment horizontal="center"/>
    </xf>
    <xf numFmtId="164" fontId="3" fillId="0" borderId="2" xfId="2" applyNumberFormat="1" applyFont="1" applyBorder="1" applyAlignment="1">
      <alignment horizontal="center"/>
    </xf>
    <xf numFmtId="1" fontId="4" fillId="0" borderId="2" xfId="3" applyNumberFormat="1" applyFont="1" applyBorder="1" applyAlignment="1">
      <alignment horizontal="left" vertical="center" wrapText="1"/>
    </xf>
    <xf numFmtId="1" fontId="4" fillId="0" borderId="2" xfId="2" applyNumberFormat="1" applyFont="1" applyBorder="1" applyAlignment="1">
      <alignment horizontal="center" vertical="center"/>
    </xf>
    <xf numFmtId="1" fontId="4" fillId="0" borderId="0" xfId="3" applyNumberFormat="1" applyFont="1" applyAlignment="1">
      <alignment horizontal="center" vertical="center"/>
    </xf>
    <xf numFmtId="0" fontId="3" fillId="0" borderId="0" xfId="3" applyFont="1" applyAlignment="1">
      <alignment horizontal="left"/>
    </xf>
    <xf numFmtId="164" fontId="3" fillId="0" borderId="0" xfId="3" applyNumberFormat="1" applyFont="1" applyAlignment="1">
      <alignment horizontal="center" vertical="center"/>
    </xf>
    <xf numFmtId="0" fontId="3" fillId="2" borderId="2" xfId="3" applyFont="1" applyFill="1" applyBorder="1" applyAlignment="1">
      <alignment horizontal="center" vertical="center" wrapText="1"/>
    </xf>
    <xf numFmtId="164" fontId="3" fillId="2" borderId="2" xfId="1" applyNumberFormat="1" applyFont="1" applyFill="1" applyBorder="1" applyAlignment="1">
      <alignment horizontal="center" vertical="center"/>
    </xf>
    <xf numFmtId="1" fontId="4" fillId="2" borderId="2" xfId="2" applyNumberFormat="1" applyFont="1" applyFill="1" applyBorder="1" applyAlignment="1">
      <alignment horizontal="center" vertical="center"/>
    </xf>
    <xf numFmtId="4" fontId="5" fillId="3" borderId="2" xfId="3" applyNumberFormat="1" applyFont="1" applyFill="1" applyBorder="1" applyAlignment="1">
      <alignment horizontal="center" vertical="center"/>
    </xf>
    <xf numFmtId="0" fontId="3" fillId="4" borderId="0" xfId="3" applyFont="1" applyFill="1" applyAlignment="1">
      <alignment horizontal="center"/>
    </xf>
    <xf numFmtId="4" fontId="3" fillId="0" borderId="0" xfId="3" applyNumberFormat="1" applyFont="1" applyAlignment="1">
      <alignment horizontal="center"/>
    </xf>
    <xf numFmtId="4" fontId="5" fillId="4" borderId="2" xfId="3" applyNumberFormat="1" applyFont="1" applyFill="1" applyBorder="1" applyAlignment="1">
      <alignment horizontal="center" vertical="center"/>
    </xf>
    <xf numFmtId="0" fontId="3" fillId="0" borderId="2" xfId="3" applyFont="1" applyFill="1" applyBorder="1" applyAlignment="1">
      <alignment horizontal="center" vertical="top" wrapText="1"/>
    </xf>
    <xf numFmtId="0" fontId="4" fillId="0" borderId="7" xfId="3" applyFont="1" applyFill="1" applyBorder="1" applyAlignment="1">
      <alignment horizontal="center" vertical="center" wrapText="1"/>
    </xf>
    <xf numFmtId="0" fontId="4" fillId="0" borderId="2" xfId="3" applyFont="1" applyBorder="1" applyAlignment="1">
      <alignment horizontal="left" vertical="center" wrapText="1"/>
    </xf>
    <xf numFmtId="0" fontId="4" fillId="0" borderId="2" xfId="3" applyFont="1" applyBorder="1" applyAlignment="1">
      <alignment horizontal="left" wrapText="1"/>
    </xf>
    <xf numFmtId="0" fontId="4" fillId="0" borderId="0" xfId="3" applyFont="1" applyAlignment="1">
      <alignment horizontal="center"/>
    </xf>
    <xf numFmtId="2" fontId="3" fillId="4" borderId="0" xfId="3" applyNumberFormat="1" applyFont="1" applyFill="1" applyAlignment="1">
      <alignment horizontal="center"/>
    </xf>
    <xf numFmtId="3" fontId="2" fillId="0" borderId="2" xfId="3" applyNumberFormat="1" applyFont="1" applyBorder="1" applyAlignment="1">
      <alignment horizontal="center" vertical="center"/>
    </xf>
    <xf numFmtId="0" fontId="3" fillId="0" borderId="2" xfId="3" applyFont="1" applyFill="1" applyBorder="1" applyAlignment="1">
      <alignment horizontal="center" vertical="top" wrapText="1"/>
    </xf>
    <xf numFmtId="0" fontId="4" fillId="0" borderId="5" xfId="3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5" fillId="0" borderId="3" xfId="3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3" xfId="3" applyFont="1" applyFill="1" applyBorder="1" applyAlignment="1">
      <alignment horizontal="center" vertical="top" wrapText="1"/>
    </xf>
    <xf numFmtId="0" fontId="3" fillId="0" borderId="4" xfId="3" applyFont="1" applyFill="1" applyBorder="1" applyAlignment="1">
      <alignment horizontal="center" vertical="top" wrapText="1"/>
    </xf>
    <xf numFmtId="0" fontId="3" fillId="0" borderId="2" xfId="3" applyFont="1" applyFill="1" applyBorder="1" applyAlignment="1">
      <alignment horizontal="center" vertical="center" wrapText="1"/>
    </xf>
    <xf numFmtId="0" fontId="4" fillId="0" borderId="3" xfId="3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1" xfId="3" applyFont="1" applyBorder="1" applyAlignment="1">
      <alignment horizontal="center" vertical="top"/>
    </xf>
    <xf numFmtId="0" fontId="3" fillId="0" borderId="0" xfId="3" applyFont="1" applyFill="1" applyBorder="1" applyAlignment="1">
      <alignment horizontal="center" vertical="top" wrapText="1"/>
    </xf>
    <xf numFmtId="0" fontId="3" fillId="0" borderId="3" xfId="3" applyFont="1" applyFill="1" applyBorder="1" applyAlignment="1">
      <alignment horizontal="center" vertical="center" wrapText="1"/>
    </xf>
    <xf numFmtId="0" fontId="3" fillId="0" borderId="4" xfId="3" applyFont="1" applyFill="1" applyBorder="1" applyAlignment="1">
      <alignment horizontal="center" vertical="center" wrapText="1"/>
    </xf>
    <xf numFmtId="0" fontId="4" fillId="0" borderId="6" xfId="3" applyFont="1" applyFill="1" applyBorder="1" applyAlignment="1">
      <alignment horizontal="center" vertical="center" wrapText="1"/>
    </xf>
    <xf numFmtId="0" fontId="4" fillId="0" borderId="7" xfId="3" applyFont="1" applyFill="1" applyBorder="1" applyAlignment="1">
      <alignment horizontal="center" vertical="center" wrapText="1"/>
    </xf>
    <xf numFmtId="0" fontId="4" fillId="3" borderId="5" xfId="3" applyFont="1" applyFill="1" applyBorder="1" applyAlignment="1">
      <alignment horizontal="center" vertical="center" wrapText="1"/>
    </xf>
    <xf numFmtId="0" fontId="4" fillId="3" borderId="6" xfId="3" applyFont="1" applyFill="1" applyBorder="1" applyAlignment="1">
      <alignment horizontal="center" vertical="center" wrapText="1"/>
    </xf>
    <xf numFmtId="0" fontId="4" fillId="3" borderId="7" xfId="3" applyFont="1" applyFill="1" applyBorder="1" applyAlignment="1">
      <alignment horizontal="center" vertical="center" wrapText="1"/>
    </xf>
    <xf numFmtId="0" fontId="5" fillId="0" borderId="3" xfId="3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4" xfId="3"/>
    <cellStyle name="Процентный" xfId="2" builtinId="5"/>
    <cellStyle name="Финансовый" xfId="1" builtinId="3"/>
  </cellStyles>
  <dxfs count="31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5;&#1080;&#1090;&#1086;&#1088;&#1080;&#1085;&#1075;%20&#1082;&#1072;&#1095;&#1077;&#1089;&#1090;&#1074;&#1072;%20&#1092;&#1080;&#1085;&#1072;&#1085;&#1089;&#1086;&#1074;&#1086;&#1075;&#1086;%20&#1084;&#1077;&#1085;&#1077;&#1076;&#1078;&#1084;&#1077;&#1085;&#1090;&#1072;/&#1057;&#1086;&#1074;&#1077;&#1090;/&#1050;&#1086;&#1087;&#1080;&#1103;%20&#1087;&#1086;&#1082;&#1072;&#1079;&#1072;&#1090;&#1077;&#1083;&#1080;%20&#1084;&#1086;&#1085;&#1080;&#1090;&#1086;&#1088;&#1080;&#1085;&#1075;&#1072;%20&#1043;&#1056;&#1041;&#1057;%20%20&#1057;&#1086;&#1074;&#1077;&#109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5;&#1080;&#1090;&#1086;&#1088;&#1080;&#1085;&#1075;%20&#1082;&#1072;&#1095;&#1077;&#1089;&#1090;&#1074;&#1072;%20&#1092;&#1080;&#1085;&#1072;&#1085;&#1089;&#1086;&#1074;&#1086;&#1075;&#1086;%20&#1084;&#1077;&#1085;&#1077;&#1076;&#1078;&#1084;&#1077;&#1085;&#1090;&#1072;/&#1040;&#1076;&#1084;&#1080;&#1085;&#1080;&#1089;&#1090;&#1088;&#1072;&#1094;&#1080;&#1103;%20&#1052;&#1056;/&#1050;&#1086;&#1087;&#1080;&#1103;%20&#1052;&#1086;&#1085;&#1080;&#1090;&#1086;&#1088;&#1080;&#1085;&#1075;&#1072;%20&#1043;&#1056;&#1041;&#1057;%20&#1072;&#1076;&#1084;&#1080;&#1085;&#1080;&#1089;&#1090;&#1088;&#1072;&#1094;&#1080;&#110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5;&#1080;&#1090;&#1086;&#1088;&#1080;&#1085;&#1075;%20&#1082;&#1072;&#1095;&#1077;&#1089;&#1090;&#1074;&#1072;%20&#1092;&#1080;&#1085;&#1072;&#1085;&#1089;&#1086;&#1074;&#1086;&#1075;&#1086;%20&#1084;&#1077;&#1085;&#1077;&#1076;&#1078;&#1084;&#1077;&#1085;&#1090;&#1072;/&#1050;&#1091;&#1083;&#1100;&#1090;&#1091;&#1088;&#1072;/&#1052;&#1086;&#1085;&#1080;&#1090;&#1086;&#1088;&#1080;&#1085;&#1075;/&#1052;&#1086;&#1085;&#1080;&#1090;&#1086;&#1088;&#1080;&#1085;&#1075;&#1072;%20&#1043;&#1056;&#1041;&#1057;%20201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5;&#1080;&#1090;&#1086;&#1088;&#1080;&#1085;&#1075;%20&#1082;&#1072;&#1095;&#1077;&#1089;&#1090;&#1074;&#1072;%20&#1092;&#1080;&#1085;&#1072;&#1085;&#1089;&#1086;&#1074;&#1086;&#1075;&#1086;%20&#1084;&#1077;&#1085;&#1077;&#1076;&#1078;&#1084;&#1077;&#1085;&#1090;&#1072;/&#1050;&#1059;&#1052;&#1057;/&#1084;&#1086;&#1085;&#1080;&#1090;&#1086;&#1088;&#1080;&#1085;&#1075;%202015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5;&#1080;&#1090;&#1086;&#1088;&#1080;&#1085;&#1075;%20&#1082;&#1072;&#1095;&#1077;&#1089;&#1090;&#1074;&#1072;%20&#1092;&#1080;&#1085;&#1072;&#1085;&#1089;&#1086;&#1074;&#1086;&#1075;&#1086;%20&#1084;&#1077;&#1085;&#1077;&#1076;&#1078;&#1084;&#1077;&#1085;&#1090;&#1072;/&#1059;&#1087;&#1088;&#1072;&#1074;&#1083;&#1077;&#1085;&#1080;&#1077;%20&#1086;&#1073;&#1088;&#1072;&#1079;&#1086;&#1074;&#1072;&#1085;&#1080;&#1103;/&#1087;&#1086;&#1082;&#1072;&#1079;&#1072;&#1090;&#1077;&#1083;&#1080;%20&#1084;&#1086;&#1085;&#1080;&#1090;&#1086;&#1088;&#1080;&#1085;&#1075;&#1072;%20&#1043;&#1056;&#1041;&#1057;%20&#1079;&#1072;%202015%20&#1087;&#1088;&#1072;&#1074;&#1080;&#1083;&#1100;&#1085;&#1072;&#1103;%20(&#1074;&#1077;&#1088;&#1085;&#1072;&#1103;)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5;&#1080;&#1090;&#1086;&#1088;&#1080;&#1085;&#1075;%20&#1082;&#1072;&#1095;&#1077;&#1089;&#1090;&#1074;&#1072;%20&#1092;&#1080;&#1085;&#1072;&#1085;&#1089;&#1086;&#1074;&#1086;&#1075;&#1086;%20&#1084;&#1077;&#1085;&#1077;&#1076;&#1078;&#1084;&#1077;&#1085;&#1090;&#1072;/&#1059;&#1087;&#1088;&#1072;&#1074;&#1083;&#1077;&#1085;&#1080;&#1077;%20&#1092;&#1080;&#1085;&#1072;&#1085;&#1089;&#1086;&#1074;/&#1087;&#1086;&#1082;&#1072;&#1079;&#1072;&#1090;&#1077;&#1083;&#1080;%20&#1084;&#1086;&#1085;&#1080;&#1090;&#1086;&#1088;&#1080;&#1085;&#1075;&#1072;%20&#1059;&#1087;&#1088;&#1072;&#1074;&#1083;&#1077;&#1085;&#1080;&#1103;%20&#1092;&#1080;&#1085;&#1072;&#1085;&#1089;&#1086;&#1074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8;&#1085;&#1092;-&#1080;&#1103;%20&#1079;&#1072;%202015%20&#1075;&#1086;&#10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таблица"/>
      <sheetName val="ПК 1"/>
      <sheetName val="ПК 2"/>
      <sheetName val="ПК 3"/>
      <sheetName val="ИР 1"/>
      <sheetName val="ИР 2"/>
      <sheetName val="ИР 3"/>
      <sheetName val="ИР 4"/>
      <sheetName val="КД 1"/>
      <sheetName val="КД1"/>
      <sheetName val="КД 2"/>
      <sheetName val="УО 1"/>
      <sheetName val="УО 2"/>
      <sheetName val="УО 3"/>
      <sheetName val="УО 4"/>
      <sheetName val="УО 5"/>
      <sheetName val="УО 6"/>
      <sheetName val="УО 7"/>
      <sheetName val="УО 8"/>
      <sheetName val="НА 1"/>
      <sheetName val="НА 2"/>
      <sheetName val="НА 3"/>
      <sheetName val="НА 5"/>
      <sheetName val="ИСА 1"/>
      <sheetName val="ИСА 2"/>
      <sheetName val="КС 1"/>
      <sheetName val="Лист1"/>
    </sheetNames>
    <sheetDataSet>
      <sheetData sheetId="0">
        <row r="7">
          <cell r="R7">
            <v>7.5600000000000014</v>
          </cell>
        </row>
        <row r="8">
          <cell r="R8">
            <v>9.2000000000000011</v>
          </cell>
        </row>
        <row r="9">
          <cell r="R9">
            <v>0</v>
          </cell>
        </row>
        <row r="12">
          <cell r="R12">
            <v>4.8978346518757929</v>
          </cell>
        </row>
        <row r="13">
          <cell r="R13">
            <v>6.6000000000000005</v>
          </cell>
        </row>
        <row r="14">
          <cell r="R14">
            <v>6.8000000000000007</v>
          </cell>
        </row>
        <row r="15">
          <cell r="R15">
            <v>0</v>
          </cell>
        </row>
        <row r="18">
          <cell r="R18">
            <v>10</v>
          </cell>
        </row>
        <row r="21">
          <cell r="R21">
            <v>0</v>
          </cell>
        </row>
        <row r="22">
          <cell r="R22">
            <v>0</v>
          </cell>
        </row>
        <row r="25">
          <cell r="R25">
            <v>0.97349999999999981</v>
          </cell>
        </row>
        <row r="26">
          <cell r="R26">
            <v>1.7699999999999998</v>
          </cell>
        </row>
        <row r="27">
          <cell r="R27">
            <v>0.79649999999999987</v>
          </cell>
        </row>
        <row r="28">
          <cell r="R28">
            <v>1.716</v>
          </cell>
        </row>
        <row r="29">
          <cell r="R29">
            <v>2.6399999999999997</v>
          </cell>
        </row>
        <row r="30">
          <cell r="R30">
            <v>0</v>
          </cell>
        </row>
        <row r="31">
          <cell r="R31">
            <v>2.6399999999999997</v>
          </cell>
        </row>
        <row r="32">
          <cell r="R32">
            <v>1.7699999999999998</v>
          </cell>
        </row>
        <row r="35">
          <cell r="R35">
            <v>0</v>
          </cell>
        </row>
        <row r="36">
          <cell r="R36">
            <v>0</v>
          </cell>
        </row>
        <row r="37">
          <cell r="R37">
            <v>0</v>
          </cell>
        </row>
        <row r="38">
          <cell r="R38">
            <v>0</v>
          </cell>
        </row>
        <row r="41">
          <cell r="R41">
            <v>0</v>
          </cell>
        </row>
        <row r="42">
          <cell r="R42">
            <v>10</v>
          </cell>
        </row>
        <row r="45">
          <cell r="R45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таблица"/>
      <sheetName val="ПК 1"/>
      <sheetName val="ПК 2"/>
      <sheetName val="ПК 3"/>
      <sheetName val="ИР 1"/>
      <sheetName val="ИР 2"/>
      <sheetName val="ИР 3"/>
      <sheetName val="ИР 4"/>
      <sheetName val="КД 1"/>
      <sheetName val="КД1"/>
      <sheetName val="КД 2"/>
      <sheetName val="УО 1"/>
      <sheetName val="УО 2"/>
      <sheetName val="УО 3"/>
      <sheetName val="УО 4"/>
      <sheetName val="УО 5"/>
      <sheetName val="УО 6"/>
      <sheetName val="УО 7"/>
      <sheetName val="УО 8"/>
      <sheetName val="НА 1"/>
      <sheetName val="НА 2"/>
      <sheetName val="НА 3"/>
      <sheetName val="НА 5"/>
      <sheetName val="ИСА 1"/>
      <sheetName val="ИСА 2"/>
      <sheetName val="КС 1"/>
    </sheetNames>
    <sheetDataSet>
      <sheetData sheetId="0">
        <row r="7">
          <cell r="R7">
            <v>2.8000000000000003</v>
          </cell>
        </row>
        <row r="8">
          <cell r="R8">
            <v>5.3955321136427354</v>
          </cell>
        </row>
        <row r="9">
          <cell r="R9">
            <v>0</v>
          </cell>
        </row>
        <row r="12">
          <cell r="R12">
            <v>5</v>
          </cell>
        </row>
        <row r="13">
          <cell r="R13">
            <v>0</v>
          </cell>
        </row>
        <row r="14">
          <cell r="R14">
            <v>0</v>
          </cell>
        </row>
        <row r="15">
          <cell r="R15">
            <v>3.5</v>
          </cell>
        </row>
        <row r="18">
          <cell r="R18">
            <v>10</v>
          </cell>
        </row>
        <row r="21">
          <cell r="R21">
            <v>0</v>
          </cell>
        </row>
        <row r="22">
          <cell r="R22">
            <v>0</v>
          </cell>
        </row>
        <row r="25">
          <cell r="R25">
            <v>0.89999999999999991</v>
          </cell>
        </row>
        <row r="26">
          <cell r="R26">
            <v>0.52500000000000002</v>
          </cell>
        </row>
        <row r="27">
          <cell r="R27">
            <v>0.44999999999999996</v>
          </cell>
        </row>
        <row r="28">
          <cell r="R28">
            <v>0.78749999999999998</v>
          </cell>
        </row>
        <row r="29">
          <cell r="R29">
            <v>1.5</v>
          </cell>
        </row>
        <row r="30">
          <cell r="R30">
            <v>0.78749999999999998</v>
          </cell>
        </row>
        <row r="31">
          <cell r="R31">
            <v>2.25</v>
          </cell>
        </row>
        <row r="32">
          <cell r="R32">
            <v>1.5</v>
          </cell>
        </row>
        <row r="35">
          <cell r="R35">
            <v>1.5</v>
          </cell>
        </row>
        <row r="36">
          <cell r="R36">
            <v>0</v>
          </cell>
        </row>
        <row r="37">
          <cell r="R37">
            <v>0</v>
          </cell>
        </row>
        <row r="38">
          <cell r="R38">
            <v>0</v>
          </cell>
        </row>
        <row r="41">
          <cell r="R41">
            <v>4.8949782809003564</v>
          </cell>
        </row>
        <row r="42">
          <cell r="R42">
            <v>3.9561624020847778E-2</v>
          </cell>
        </row>
        <row r="45">
          <cell r="R45">
            <v>2.5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таблица"/>
      <sheetName val="ПК 1"/>
      <sheetName val="ПК 2"/>
      <sheetName val="ПК 3"/>
      <sheetName val="ИР 1"/>
      <sheetName val="ИР 2"/>
      <sheetName val="ИР 3"/>
      <sheetName val="ИР 4"/>
      <sheetName val="КД 1"/>
      <sheetName val="КД1"/>
      <sheetName val="КД 2"/>
      <sheetName val="УО 1"/>
      <sheetName val="УО 2"/>
      <sheetName val="УО 3"/>
      <sheetName val="УО 4"/>
      <sheetName val="УО 7"/>
      <sheetName val="УО 5"/>
      <sheetName val="УО 6"/>
      <sheetName val="УО 8"/>
      <sheetName val="НА 1"/>
      <sheetName val="НА 2"/>
      <sheetName val="НА 3"/>
      <sheetName val="НА 5"/>
      <sheetName val="ИСА 1"/>
      <sheetName val="ИСА 2"/>
      <sheetName val="КС 1"/>
    </sheetNames>
    <sheetDataSet>
      <sheetData sheetId="0">
        <row r="7">
          <cell r="R7">
            <v>2.8000000000000003</v>
          </cell>
        </row>
        <row r="8">
          <cell r="R8">
            <v>6</v>
          </cell>
        </row>
        <row r="9">
          <cell r="R9">
            <v>3.5</v>
          </cell>
        </row>
        <row r="12">
          <cell r="R12">
            <v>2.9282712300669633</v>
          </cell>
        </row>
        <row r="13">
          <cell r="R13">
            <v>2.5</v>
          </cell>
        </row>
        <row r="14">
          <cell r="R14">
            <v>2.5</v>
          </cell>
        </row>
        <row r="15">
          <cell r="R15">
            <v>5</v>
          </cell>
        </row>
        <row r="18">
          <cell r="R18">
            <v>0</v>
          </cell>
        </row>
        <row r="21">
          <cell r="R21">
            <v>5</v>
          </cell>
        </row>
        <row r="22">
          <cell r="R22">
            <v>4</v>
          </cell>
        </row>
        <row r="25">
          <cell r="R25">
            <v>1.4624999999999999</v>
          </cell>
        </row>
        <row r="26">
          <cell r="R26">
            <v>0</v>
          </cell>
        </row>
        <row r="27">
          <cell r="R27">
            <v>0.89999999999999991</v>
          </cell>
        </row>
        <row r="28">
          <cell r="R28">
            <v>0.78749999999999998</v>
          </cell>
        </row>
        <row r="29">
          <cell r="R29">
            <v>1.5</v>
          </cell>
        </row>
        <row r="30">
          <cell r="R30">
            <v>0.78749999999999998</v>
          </cell>
        </row>
        <row r="31">
          <cell r="R31">
            <v>2.25</v>
          </cell>
        </row>
        <row r="32">
          <cell r="R32">
            <v>1.5</v>
          </cell>
        </row>
        <row r="35">
          <cell r="R35">
            <v>3</v>
          </cell>
        </row>
        <row r="36">
          <cell r="R36">
            <v>3</v>
          </cell>
        </row>
        <row r="37">
          <cell r="R37">
            <v>0</v>
          </cell>
        </row>
        <row r="38">
          <cell r="R38">
            <v>2</v>
          </cell>
        </row>
        <row r="41">
          <cell r="R41">
            <v>0</v>
          </cell>
        </row>
        <row r="42">
          <cell r="R42">
            <v>10</v>
          </cell>
        </row>
        <row r="45">
          <cell r="R45">
            <v>1.7857142857142858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таблица"/>
      <sheetName val="ПК 1"/>
      <sheetName val="ПК 2"/>
      <sheetName val="ПК 3"/>
      <sheetName val="ИР 1"/>
      <sheetName val="ИР 2"/>
      <sheetName val="ИР 3"/>
      <sheetName val="ИР 4"/>
      <sheetName val="КД 1"/>
      <sheetName val="КД1"/>
      <sheetName val="КД 2"/>
      <sheetName val="УО 1"/>
      <sheetName val="УО 3"/>
      <sheetName val="УО 2"/>
      <sheetName val="УО 4"/>
      <sheetName val="УО 5"/>
      <sheetName val="УО 6"/>
      <sheetName val="УО 7"/>
      <sheetName val="УО 8"/>
      <sheetName val="НА 1"/>
      <sheetName val="НА 2"/>
      <sheetName val="НА 3"/>
      <sheetName val="НА 5"/>
      <sheetName val="ИСА 1"/>
      <sheetName val="ИСА 2"/>
      <sheetName val="КС 1"/>
      <sheetName val="Лист1"/>
    </sheetNames>
    <sheetDataSet>
      <sheetData sheetId="0">
        <row r="7">
          <cell r="R7">
            <v>5.4439000000000002</v>
          </cell>
        </row>
        <row r="8">
          <cell r="R8">
            <v>5.3824045463079297</v>
          </cell>
        </row>
        <row r="9">
          <cell r="R9">
            <v>0</v>
          </cell>
        </row>
        <row r="12">
          <cell r="R12">
            <v>3.5165218699597989</v>
          </cell>
        </row>
        <row r="13">
          <cell r="R13">
            <v>2.7775000000000003</v>
          </cell>
        </row>
        <row r="14">
          <cell r="R14">
            <v>0</v>
          </cell>
        </row>
        <row r="15">
          <cell r="R15">
            <v>3.8885000000000001</v>
          </cell>
        </row>
        <row r="18">
          <cell r="R18">
            <v>11.12</v>
          </cell>
        </row>
        <row r="21">
          <cell r="R21">
            <v>0</v>
          </cell>
        </row>
        <row r="22">
          <cell r="R22">
            <v>0</v>
          </cell>
        </row>
        <row r="24">
          <cell r="R24">
            <v>1.0812339999999998</v>
          </cell>
        </row>
        <row r="25">
          <cell r="R25">
            <v>0.68805799999999995</v>
          </cell>
        </row>
        <row r="26">
          <cell r="R26">
            <v>0.88464599999999993</v>
          </cell>
        </row>
        <row r="27">
          <cell r="R27">
            <v>0</v>
          </cell>
        </row>
        <row r="28">
          <cell r="R28">
            <v>2.9321599999999997</v>
          </cell>
        </row>
        <row r="29">
          <cell r="R29">
            <v>0</v>
          </cell>
        </row>
        <row r="30">
          <cell r="R30">
            <v>2.9321599999999997</v>
          </cell>
        </row>
        <row r="31">
          <cell r="R31">
            <v>1.9658799999999998</v>
          </cell>
        </row>
        <row r="34">
          <cell r="R34">
            <v>0</v>
          </cell>
        </row>
        <row r="35">
          <cell r="R35">
            <v>0</v>
          </cell>
        </row>
        <row r="36">
          <cell r="R36">
            <v>0</v>
          </cell>
        </row>
        <row r="37">
          <cell r="R37">
            <v>0</v>
          </cell>
        </row>
        <row r="40">
          <cell r="R40">
            <v>0</v>
          </cell>
        </row>
        <row r="41">
          <cell r="R41">
            <v>11.10769093677095</v>
          </cell>
        </row>
        <row r="44">
          <cell r="R44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таблица"/>
      <sheetName val="ПК 1"/>
      <sheetName val="ПК 2"/>
      <sheetName val="ПК 3"/>
      <sheetName val="ИР 1"/>
      <sheetName val="ИР 2"/>
      <sheetName val="ИР 3"/>
      <sheetName val="ИР 4"/>
      <sheetName val="КД 1"/>
      <sheetName val="КД1"/>
      <sheetName val="КД 2"/>
      <sheetName val="УО 1"/>
      <sheetName val="УО 2"/>
      <sheetName val="УО 3"/>
      <sheetName val="УО 4"/>
      <sheetName val="УО 5"/>
      <sheetName val="УО 6"/>
      <sheetName val="УО 7"/>
      <sheetName val="УО 8"/>
      <sheetName val="НА 1"/>
      <sheetName val="НА 2"/>
      <sheetName val="НА 3"/>
      <sheetName val="НА 5"/>
      <sheetName val="ИСА 1"/>
      <sheetName val="ИСА 2"/>
      <sheetName val="КС 1"/>
    </sheetNames>
    <sheetDataSet>
      <sheetData sheetId="0">
        <row r="7">
          <cell r="R7">
            <v>0</v>
          </cell>
        </row>
        <row r="8">
          <cell r="R8">
            <v>5.7263296271579867</v>
          </cell>
        </row>
        <row r="9">
          <cell r="R9">
            <v>3.5</v>
          </cell>
        </row>
        <row r="12">
          <cell r="R12">
            <v>5</v>
          </cell>
        </row>
        <row r="13">
          <cell r="R13">
            <v>2.5</v>
          </cell>
        </row>
        <row r="14">
          <cell r="R14">
            <v>2.5</v>
          </cell>
        </row>
        <row r="15">
          <cell r="R15">
            <v>5</v>
          </cell>
        </row>
        <row r="18">
          <cell r="R18">
            <v>10</v>
          </cell>
        </row>
        <row r="21">
          <cell r="R21">
            <v>5</v>
          </cell>
        </row>
        <row r="22">
          <cell r="R22">
            <v>5</v>
          </cell>
        </row>
        <row r="25">
          <cell r="R25">
            <v>1.4624999999999999</v>
          </cell>
        </row>
        <row r="26">
          <cell r="R26">
            <v>1.5</v>
          </cell>
        </row>
        <row r="27">
          <cell r="R27">
            <v>0.89999999999999991</v>
          </cell>
        </row>
        <row r="28">
          <cell r="R28">
            <v>1.4624999999999999</v>
          </cell>
        </row>
        <row r="29">
          <cell r="R29">
            <v>1.5</v>
          </cell>
        </row>
        <row r="30">
          <cell r="R30">
            <v>1.4624999999999999</v>
          </cell>
        </row>
        <row r="31">
          <cell r="R31">
            <v>2.25</v>
          </cell>
        </row>
        <row r="32">
          <cell r="R32">
            <v>1.5</v>
          </cell>
        </row>
        <row r="35">
          <cell r="R35">
            <v>3</v>
          </cell>
        </row>
        <row r="36">
          <cell r="R36">
            <v>0</v>
          </cell>
        </row>
        <row r="37">
          <cell r="R37">
            <v>1</v>
          </cell>
        </row>
        <row r="38">
          <cell r="R38">
            <v>2</v>
          </cell>
        </row>
        <row r="41">
          <cell r="R41">
            <v>0</v>
          </cell>
        </row>
        <row r="42">
          <cell r="R42">
            <v>10</v>
          </cell>
        </row>
        <row r="45">
          <cell r="R45">
            <v>0.41666666666666663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таблица"/>
      <sheetName val="ПК 1"/>
      <sheetName val="ПК 2"/>
      <sheetName val="ПК 3"/>
      <sheetName val="ИР 1"/>
      <sheetName val="ИР 2"/>
      <sheetName val="ИР 3"/>
      <sheetName val="ИР 4"/>
      <sheetName val="КД 1"/>
      <sheetName val="КД1"/>
      <sheetName val="КД 2"/>
      <sheetName val="УО 1"/>
      <sheetName val="УО 2"/>
      <sheetName val="УО 3"/>
      <sheetName val="УО 4"/>
      <sheetName val="УО 5"/>
      <sheetName val="УО 6"/>
      <sheetName val="УО 7"/>
      <sheetName val="УО 8"/>
      <sheetName val="НА 1"/>
      <sheetName val="НА 2"/>
      <sheetName val="НА 3"/>
      <sheetName val="НА 5"/>
      <sheetName val="ИСА 1"/>
      <sheetName val="ИСА 2"/>
      <sheetName val="КС 1"/>
    </sheetNames>
    <sheetDataSet>
      <sheetData sheetId="0">
        <row r="7">
          <cell r="R7">
            <v>5.4439000000000002</v>
          </cell>
        </row>
        <row r="8">
          <cell r="R8">
            <v>6.6660000000000004</v>
          </cell>
        </row>
        <row r="9">
          <cell r="R9">
            <v>7.7770000000000001</v>
          </cell>
        </row>
        <row r="12">
          <cell r="R12">
            <v>3.1670743541946185</v>
          </cell>
        </row>
        <row r="13">
          <cell r="R13">
            <v>2.7775000000000003</v>
          </cell>
        </row>
        <row r="14">
          <cell r="R14">
            <v>2.7775000000000003</v>
          </cell>
        </row>
        <row r="15">
          <cell r="R15">
            <v>5.5550000000000006</v>
          </cell>
        </row>
        <row r="18">
          <cell r="R18">
            <v>11.12</v>
          </cell>
        </row>
        <row r="21">
          <cell r="R21">
            <v>0</v>
          </cell>
        </row>
        <row r="22">
          <cell r="R22">
            <v>10</v>
          </cell>
        </row>
        <row r="25">
          <cell r="R25">
            <v>1.9658799999999998</v>
          </cell>
        </row>
        <row r="26">
          <cell r="R26">
            <v>1.9658799999999998</v>
          </cell>
        </row>
        <row r="27">
          <cell r="R27">
            <v>1.9658799999999998</v>
          </cell>
        </row>
        <row r="28">
          <cell r="R28">
            <v>2.9321599999999997</v>
          </cell>
        </row>
        <row r="29">
          <cell r="R29">
            <v>2.9321599999999997</v>
          </cell>
        </row>
        <row r="30">
          <cell r="R30">
            <v>0</v>
          </cell>
        </row>
        <row r="31">
          <cell r="R31">
            <v>2.9321599999999997</v>
          </cell>
        </row>
        <row r="32">
          <cell r="R32">
            <v>1.9658799999999998</v>
          </cell>
        </row>
        <row r="35">
          <cell r="R35">
            <v>0</v>
          </cell>
        </row>
        <row r="36">
          <cell r="R36">
            <v>3.3359999999999999</v>
          </cell>
        </row>
        <row r="37">
          <cell r="R37">
            <v>4.4479999999999995</v>
          </cell>
        </row>
        <row r="38">
          <cell r="R38">
            <v>0</v>
          </cell>
        </row>
        <row r="41">
          <cell r="R41">
            <v>0</v>
          </cell>
        </row>
        <row r="42">
          <cell r="R42">
            <v>11.110000000000001</v>
          </cell>
        </row>
        <row r="45">
          <cell r="R45">
            <v>2.8956521739130432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</sheetNames>
    <sheetDataSet>
      <sheetData sheetId="0">
        <row r="7">
          <cell r="D7">
            <v>67.363834651875791</v>
          </cell>
        </row>
        <row r="8">
          <cell r="D8">
            <v>44.330072018563939</v>
          </cell>
        </row>
        <row r="9">
          <cell r="D9">
            <v>63.201485515781251</v>
          </cell>
        </row>
        <row r="10">
          <cell r="D10">
            <v>53.72065535303868</v>
          </cell>
        </row>
        <row r="11">
          <cell r="D11">
            <v>72.680496293824646</v>
          </cell>
        </row>
        <row r="12">
          <cell r="D12">
            <v>93.733626528107649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 tint="0.39997558519241921"/>
    <pageSetUpPr fitToPage="1"/>
  </sheetPr>
  <dimension ref="A1:BD31"/>
  <sheetViews>
    <sheetView tabSelected="1" view="pageBreakPreview" topLeftCell="A16" zoomScaleNormal="100" zoomScaleSheetLayoutView="100" workbookViewId="0">
      <selection activeCell="AE27" sqref="AE27"/>
    </sheetView>
  </sheetViews>
  <sheetFormatPr defaultColWidth="10.19921875" defaultRowHeight="12.75"/>
  <cols>
    <col min="1" max="1" width="17.59765625" style="13" customWidth="1"/>
    <col min="2" max="2" width="8.796875" style="1" customWidth="1"/>
    <col min="3" max="3" width="11.59765625" style="1" customWidth="1"/>
    <col min="4" max="4" width="8.796875" style="1" customWidth="1"/>
    <col min="5" max="5" width="11.59765625" style="1" customWidth="1"/>
    <col min="6" max="6" width="8.796875" style="1" customWidth="1"/>
    <col min="7" max="7" width="11.59765625" style="1" customWidth="1"/>
    <col min="8" max="8" width="8.796875" style="1" customWidth="1"/>
    <col min="9" max="9" width="11.59765625" style="1" customWidth="1"/>
    <col min="10" max="10" width="8.796875" style="1" customWidth="1"/>
    <col min="11" max="11" width="11.59765625" style="1" customWidth="1"/>
    <col min="12" max="12" width="8.796875" style="1" customWidth="1"/>
    <col min="13" max="13" width="11.59765625" style="1" customWidth="1"/>
    <col min="14" max="14" width="8.796875" style="1" customWidth="1"/>
    <col min="15" max="15" width="11.59765625" style="1" customWidth="1"/>
    <col min="16" max="16" width="8.796875" style="1" customWidth="1"/>
    <col min="17" max="17" width="11.59765625" style="1" customWidth="1"/>
    <col min="18" max="18" width="8.796875" style="1" customWidth="1"/>
    <col min="19" max="19" width="11.59765625" style="1" customWidth="1"/>
    <col min="20" max="20" width="8.796875" style="1" customWidth="1"/>
    <col min="21" max="21" width="11.59765625" style="1" customWidth="1"/>
    <col min="22" max="22" width="8.796875" style="1" customWidth="1"/>
    <col min="23" max="23" width="11.59765625" style="1" customWidth="1"/>
    <col min="24" max="24" width="10.19921875" style="1" customWidth="1"/>
    <col min="25" max="25" width="11.59765625" style="1" customWidth="1"/>
    <col min="26" max="26" width="9.796875" style="1" customWidth="1"/>
    <col min="27" max="27" width="10.19921875" style="1" customWidth="1"/>
    <col min="28" max="28" width="8.796875" style="1" customWidth="1"/>
    <col min="29" max="29" width="11.59765625" style="1" customWidth="1"/>
    <col min="30" max="30" width="8.796875" style="1" customWidth="1"/>
    <col min="31" max="31" width="11.59765625" style="1" customWidth="1"/>
    <col min="32" max="32" width="8.796875" style="1" customWidth="1"/>
    <col min="33" max="33" width="11.59765625" style="1" customWidth="1"/>
    <col min="34" max="34" width="8.796875" style="1" customWidth="1"/>
    <col min="35" max="35" width="11.59765625" style="1" customWidth="1"/>
    <col min="36" max="36" width="8.796875" style="1" customWidth="1"/>
    <col min="37" max="37" width="11.59765625" style="1" customWidth="1"/>
    <col min="38" max="38" width="8.796875" style="1" customWidth="1"/>
    <col min="39" max="39" width="11.59765625" style="1" customWidth="1"/>
    <col min="40" max="40" width="8.796875" style="1" customWidth="1"/>
    <col min="41" max="41" width="11.59765625" style="1" customWidth="1"/>
    <col min="42" max="42" width="8.796875" style="1" customWidth="1"/>
    <col min="43" max="43" width="11.59765625" style="1" customWidth="1"/>
    <col min="44" max="44" width="8.796875" style="1" customWidth="1"/>
    <col min="45" max="45" width="11.59765625" style="1" customWidth="1"/>
    <col min="46" max="46" width="8.796875" style="1" customWidth="1"/>
    <col min="47" max="47" width="11.59765625" style="1" customWidth="1"/>
    <col min="48" max="48" width="8.796875" style="1" customWidth="1"/>
    <col min="49" max="49" width="11.59765625" style="1" customWidth="1"/>
    <col min="50" max="50" width="10.19921875" style="1"/>
    <col min="51" max="51" width="10.19921875" style="2"/>
    <col min="52" max="16384" width="10.19921875" style="1"/>
  </cols>
  <sheetData>
    <row r="1" spans="1:56" ht="24.6" customHeight="1">
      <c r="A1" s="41" t="s">
        <v>71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</row>
    <row r="2" spans="1:56" s="3" customFormat="1">
      <c r="A2" s="30" t="s">
        <v>13</v>
      </c>
      <c r="B2" s="29" t="s">
        <v>7</v>
      </c>
      <c r="C2" s="29"/>
      <c r="D2" s="29" t="s">
        <v>16</v>
      </c>
      <c r="E2" s="29"/>
      <c r="F2" s="29" t="s">
        <v>18</v>
      </c>
      <c r="G2" s="29"/>
      <c r="H2" s="29" t="s">
        <v>21</v>
      </c>
      <c r="I2" s="29"/>
      <c r="J2" s="29" t="s">
        <v>22</v>
      </c>
      <c r="K2" s="29"/>
      <c r="L2" s="29" t="s">
        <v>23</v>
      </c>
      <c r="M2" s="29"/>
      <c r="N2" s="29" t="s">
        <v>25</v>
      </c>
      <c r="O2" s="29"/>
      <c r="P2" s="29" t="s">
        <v>27</v>
      </c>
      <c r="Q2" s="29"/>
      <c r="R2" s="36" t="s">
        <v>27</v>
      </c>
      <c r="S2" s="37"/>
      <c r="T2" s="36" t="s">
        <v>29</v>
      </c>
      <c r="U2" s="37"/>
      <c r="V2" s="36" t="s">
        <v>49</v>
      </c>
      <c r="W2" s="37"/>
      <c r="X2" s="36" t="s">
        <v>50</v>
      </c>
      <c r="Y2" s="37"/>
      <c r="Z2" s="29" t="s">
        <v>52</v>
      </c>
      <c r="AA2" s="29"/>
    </row>
    <row r="3" spans="1:56" s="3" customFormat="1" ht="128.25" customHeight="1">
      <c r="A3" s="32"/>
      <c r="B3" s="38" t="s">
        <v>6</v>
      </c>
      <c r="C3" s="38"/>
      <c r="D3" s="38" t="s">
        <v>15</v>
      </c>
      <c r="E3" s="38"/>
      <c r="F3" s="38" t="s">
        <v>17</v>
      </c>
      <c r="G3" s="38"/>
      <c r="H3" s="38" t="s">
        <v>19</v>
      </c>
      <c r="I3" s="38"/>
      <c r="J3" s="38" t="s">
        <v>20</v>
      </c>
      <c r="K3" s="38"/>
      <c r="L3" s="38" t="s">
        <v>24</v>
      </c>
      <c r="M3" s="38"/>
      <c r="N3" s="38" t="s">
        <v>26</v>
      </c>
      <c r="O3" s="38"/>
      <c r="P3" s="38" t="s">
        <v>62</v>
      </c>
      <c r="Q3" s="38"/>
      <c r="R3" s="43" t="s">
        <v>28</v>
      </c>
      <c r="S3" s="44"/>
      <c r="T3" s="43" t="s">
        <v>30</v>
      </c>
      <c r="U3" s="44"/>
      <c r="V3" s="43" t="s">
        <v>47</v>
      </c>
      <c r="W3" s="44"/>
      <c r="X3" s="43" t="s">
        <v>48</v>
      </c>
      <c r="Y3" s="44"/>
      <c r="Z3" s="38" t="s">
        <v>51</v>
      </c>
      <c r="AA3" s="38"/>
    </row>
    <row r="4" spans="1:56" s="3" customFormat="1" ht="48" customHeight="1">
      <c r="A4" s="24" t="s">
        <v>2</v>
      </c>
      <c r="B4" s="33" t="s">
        <v>63</v>
      </c>
      <c r="C4" s="34"/>
      <c r="D4" s="34"/>
      <c r="E4" s="34"/>
      <c r="F4" s="34"/>
      <c r="G4" s="35"/>
      <c r="H4" s="33" t="s">
        <v>64</v>
      </c>
      <c r="I4" s="34"/>
      <c r="J4" s="34"/>
      <c r="K4" s="34"/>
      <c r="L4" s="34"/>
      <c r="M4" s="34"/>
      <c r="N4" s="34"/>
      <c r="O4" s="35"/>
      <c r="P4" s="39" t="s">
        <v>65</v>
      </c>
      <c r="Q4" s="40"/>
      <c r="R4" s="33" t="s">
        <v>66</v>
      </c>
      <c r="S4" s="34"/>
      <c r="T4" s="34"/>
      <c r="U4" s="35"/>
      <c r="V4" s="33" t="s">
        <v>69</v>
      </c>
      <c r="W4" s="34"/>
      <c r="X4" s="34"/>
      <c r="Y4" s="35"/>
      <c r="Z4" s="39" t="s">
        <v>70</v>
      </c>
      <c r="AA4" s="40"/>
    </row>
    <row r="5" spans="1:56" ht="52.5" customHeight="1">
      <c r="A5" s="23"/>
      <c r="B5" s="4" t="s">
        <v>0</v>
      </c>
      <c r="C5" s="4" t="s">
        <v>1</v>
      </c>
      <c r="D5" s="4" t="s">
        <v>0</v>
      </c>
      <c r="E5" s="4" t="s">
        <v>1</v>
      </c>
      <c r="F5" s="4" t="s">
        <v>0</v>
      </c>
      <c r="G5" s="4" t="s">
        <v>1</v>
      </c>
      <c r="H5" s="4" t="s">
        <v>0</v>
      </c>
      <c r="I5" s="4" t="s">
        <v>1</v>
      </c>
      <c r="J5" s="4" t="s">
        <v>0</v>
      </c>
      <c r="K5" s="4" t="s">
        <v>1</v>
      </c>
      <c r="L5" s="4" t="s">
        <v>0</v>
      </c>
      <c r="M5" s="4" t="s">
        <v>1</v>
      </c>
      <c r="N5" s="4" t="s">
        <v>0</v>
      </c>
      <c r="O5" s="4" t="s">
        <v>1</v>
      </c>
      <c r="P5" s="4" t="s">
        <v>0</v>
      </c>
      <c r="Q5" s="4" t="s">
        <v>1</v>
      </c>
      <c r="R5" s="4" t="s">
        <v>0</v>
      </c>
      <c r="S5" s="4" t="s">
        <v>1</v>
      </c>
      <c r="T5" s="4" t="s">
        <v>0</v>
      </c>
      <c r="U5" s="4" t="s">
        <v>1</v>
      </c>
      <c r="V5" s="4" t="s">
        <v>0</v>
      </c>
      <c r="W5" s="4" t="s">
        <v>1</v>
      </c>
      <c r="X5" s="4" t="s">
        <v>0</v>
      </c>
      <c r="Y5" s="4" t="s">
        <v>1</v>
      </c>
      <c r="Z5" s="4" t="s">
        <v>0</v>
      </c>
      <c r="AA5" s="4" t="s">
        <v>1</v>
      </c>
    </row>
    <row r="6" spans="1:56" s="7" customFormat="1">
      <c r="A6" s="5"/>
      <c r="B6" s="15"/>
      <c r="C6" s="6" t="s">
        <v>3</v>
      </c>
      <c r="D6" s="15"/>
      <c r="E6" s="6" t="s">
        <v>3</v>
      </c>
      <c r="F6" s="15"/>
      <c r="G6" s="6" t="s">
        <v>3</v>
      </c>
      <c r="H6" s="15"/>
      <c r="I6" s="6" t="s">
        <v>3</v>
      </c>
      <c r="J6" s="15"/>
      <c r="K6" s="6" t="s">
        <v>3</v>
      </c>
      <c r="L6" s="15"/>
      <c r="M6" s="6" t="s">
        <v>3</v>
      </c>
      <c r="N6" s="15"/>
      <c r="O6" s="6" t="s">
        <v>3</v>
      </c>
      <c r="P6" s="15"/>
      <c r="Q6" s="6" t="s">
        <v>3</v>
      </c>
      <c r="R6" s="15"/>
      <c r="S6" s="6" t="s">
        <v>3</v>
      </c>
      <c r="T6" s="15"/>
      <c r="U6" s="6" t="s">
        <v>3</v>
      </c>
      <c r="V6" s="15"/>
      <c r="W6" s="6" t="s">
        <v>3</v>
      </c>
      <c r="X6" s="15">
        <v>5.6</v>
      </c>
      <c r="Y6" s="6" t="s">
        <v>3</v>
      </c>
      <c r="Z6" s="15"/>
      <c r="AA6" s="6" t="s">
        <v>3</v>
      </c>
    </row>
    <row r="7" spans="1:56" ht="25.5">
      <c r="A7" s="25" t="s">
        <v>8</v>
      </c>
      <c r="B7" s="16">
        <f>[1]таблица!$R$7</f>
        <v>7.5600000000000014</v>
      </c>
      <c r="C7" s="8"/>
      <c r="D7" s="16">
        <f>[1]таблица!$R$8</f>
        <v>9.2000000000000011</v>
      </c>
      <c r="E7" s="8"/>
      <c r="F7" s="16">
        <f>[1]таблица!$R$9</f>
        <v>0</v>
      </c>
      <c r="G7" s="8"/>
      <c r="H7" s="16">
        <f>[1]таблица!$R$12</f>
        <v>4.8978346518757929</v>
      </c>
      <c r="I7" s="8"/>
      <c r="J7" s="16">
        <f>[1]таблица!$R$13</f>
        <v>6.6000000000000005</v>
      </c>
      <c r="K7" s="8"/>
      <c r="L7" s="16">
        <f>[1]таблица!$R$14</f>
        <v>6.8000000000000007</v>
      </c>
      <c r="M7" s="8"/>
      <c r="N7" s="16">
        <f>[1]таблица!$R$15</f>
        <v>0</v>
      </c>
      <c r="O7" s="8"/>
      <c r="P7" s="16">
        <f>[1]таблица!$R$18</f>
        <v>10</v>
      </c>
      <c r="Q7" s="8"/>
      <c r="R7" s="16">
        <f>[1]таблица!$R$21</f>
        <v>0</v>
      </c>
      <c r="S7" s="8"/>
      <c r="T7" s="16">
        <f>[1]таблица!$R$22</f>
        <v>0</v>
      </c>
      <c r="U7" s="8"/>
      <c r="V7" s="16">
        <f>[1]таблица!$R$41</f>
        <v>0</v>
      </c>
      <c r="W7" s="8"/>
      <c r="X7" s="16">
        <f>[1]таблица!$R$42</f>
        <v>10</v>
      </c>
      <c r="Y7" s="8"/>
      <c r="Z7" s="16">
        <f>[1]таблица!$R$45</f>
        <v>0</v>
      </c>
      <c r="AA7" s="8"/>
      <c r="BC7" s="2"/>
      <c r="BD7" s="2"/>
    </row>
    <row r="8" spans="1:56" ht="22.5" customHeight="1">
      <c r="A8" s="25" t="s">
        <v>9</v>
      </c>
      <c r="B8" s="16">
        <f>[2]таблица!$R$7</f>
        <v>2.8000000000000003</v>
      </c>
      <c r="C8" s="9"/>
      <c r="D8" s="16">
        <f>[2]таблица!$R$8</f>
        <v>5.3955321136427354</v>
      </c>
      <c r="E8" s="9"/>
      <c r="F8" s="16">
        <f>[2]таблица!$R$9</f>
        <v>0</v>
      </c>
      <c r="G8" s="9"/>
      <c r="H8" s="16">
        <f>[2]таблица!$R$12</f>
        <v>5</v>
      </c>
      <c r="I8" s="9"/>
      <c r="J8" s="16">
        <f>[2]таблица!$R$13</f>
        <v>0</v>
      </c>
      <c r="K8" s="9"/>
      <c r="L8" s="16">
        <f>[2]таблица!$R$14</f>
        <v>0</v>
      </c>
      <c r="M8" s="9"/>
      <c r="N8" s="16">
        <f>[2]таблица!$R$15</f>
        <v>3.5</v>
      </c>
      <c r="O8" s="9"/>
      <c r="P8" s="16">
        <f>[2]таблица!$R$18</f>
        <v>10</v>
      </c>
      <c r="Q8" s="9"/>
      <c r="R8" s="16">
        <f>[2]таблица!$R$21</f>
        <v>0</v>
      </c>
      <c r="S8" s="9"/>
      <c r="T8" s="16">
        <f>[2]таблица!$R$22</f>
        <v>0</v>
      </c>
      <c r="U8" s="9"/>
      <c r="V8" s="16">
        <f>[2]таблица!$R$41</f>
        <v>4.8949782809003564</v>
      </c>
      <c r="W8" s="9"/>
      <c r="X8" s="16">
        <f>[2]таблица!$R$42</f>
        <v>3.9561624020847778E-2</v>
      </c>
      <c r="Y8" s="9"/>
      <c r="Z8" s="16">
        <f>[2]таблица!$R$45</f>
        <v>2.5</v>
      </c>
      <c r="AA8" s="9"/>
      <c r="BC8" s="2"/>
      <c r="BD8" s="2"/>
    </row>
    <row r="9" spans="1:56" ht="38.25">
      <c r="A9" s="25" t="s">
        <v>10</v>
      </c>
      <c r="B9" s="16">
        <f>[3]таблица!$R$7</f>
        <v>2.8000000000000003</v>
      </c>
      <c r="C9" s="9"/>
      <c r="D9" s="16">
        <f>[3]таблица!$R$8</f>
        <v>6</v>
      </c>
      <c r="E9" s="9"/>
      <c r="F9" s="16">
        <f>[3]таблица!$R$9</f>
        <v>3.5</v>
      </c>
      <c r="G9" s="9"/>
      <c r="H9" s="16">
        <f>[3]таблица!$R$12</f>
        <v>2.9282712300669633</v>
      </c>
      <c r="I9" s="9"/>
      <c r="J9" s="16">
        <f>[3]таблица!$R$13</f>
        <v>2.5</v>
      </c>
      <c r="K9" s="9"/>
      <c r="L9" s="16">
        <f>[3]таблица!$R$14</f>
        <v>2.5</v>
      </c>
      <c r="M9" s="9"/>
      <c r="N9" s="16">
        <f>[3]таблица!$R$15</f>
        <v>5</v>
      </c>
      <c r="O9" s="9"/>
      <c r="P9" s="16">
        <f>[3]таблица!$R$18</f>
        <v>0</v>
      </c>
      <c r="Q9" s="9"/>
      <c r="R9" s="16">
        <f>[3]таблица!$R$21</f>
        <v>5</v>
      </c>
      <c r="S9" s="9"/>
      <c r="T9" s="16">
        <f>[3]таблица!$R$22</f>
        <v>4</v>
      </c>
      <c r="U9" s="9"/>
      <c r="V9" s="16">
        <f>[3]таблица!$R$41</f>
        <v>0</v>
      </c>
      <c r="W9" s="9"/>
      <c r="X9" s="16">
        <f>[3]таблица!$R$42</f>
        <v>10</v>
      </c>
      <c r="Y9" s="9"/>
      <c r="Z9" s="16">
        <f>[3]таблица!$R$45</f>
        <v>1.7857142857142858</v>
      </c>
      <c r="AA9" s="9"/>
      <c r="BC9" s="2"/>
      <c r="BD9" s="2"/>
    </row>
    <row r="10" spans="1:56" ht="25.5">
      <c r="A10" s="25" t="s">
        <v>11</v>
      </c>
      <c r="B10" s="16">
        <f>[4]таблица!$R$7</f>
        <v>5.4439000000000002</v>
      </c>
      <c r="C10" s="9"/>
      <c r="D10" s="16">
        <f>[4]таблица!$R$8</f>
        <v>5.3824045463079297</v>
      </c>
      <c r="E10" s="9"/>
      <c r="F10" s="16">
        <f>[4]таблица!$R$9</f>
        <v>0</v>
      </c>
      <c r="G10" s="9"/>
      <c r="H10" s="16">
        <f>[4]таблица!$R$12</f>
        <v>3.5165218699597989</v>
      </c>
      <c r="I10" s="9"/>
      <c r="J10" s="16">
        <f>[4]таблица!$R$13</f>
        <v>2.7775000000000003</v>
      </c>
      <c r="K10" s="9"/>
      <c r="L10" s="16">
        <f>[4]таблица!$R$14</f>
        <v>0</v>
      </c>
      <c r="M10" s="9"/>
      <c r="N10" s="16">
        <f>[4]таблица!$R$15</f>
        <v>3.8885000000000001</v>
      </c>
      <c r="O10" s="9"/>
      <c r="P10" s="16">
        <f>[4]таблица!$R$18</f>
        <v>11.12</v>
      </c>
      <c r="Q10" s="9"/>
      <c r="R10" s="16">
        <f>[4]таблица!$R$21</f>
        <v>0</v>
      </c>
      <c r="S10" s="9"/>
      <c r="T10" s="16">
        <f>[4]таблица!$R$22</f>
        <v>0</v>
      </c>
      <c r="U10" s="9"/>
      <c r="V10" s="16">
        <f>[4]таблица!$R$40</f>
        <v>0</v>
      </c>
      <c r="W10" s="9"/>
      <c r="X10" s="16">
        <f>[4]таблица!$R$41</f>
        <v>11.10769093677095</v>
      </c>
      <c r="Y10" s="9"/>
      <c r="Z10" s="16">
        <f>[4]таблица!$R$44</f>
        <v>0</v>
      </c>
      <c r="AA10" s="9"/>
      <c r="BC10" s="2"/>
      <c r="BD10" s="2"/>
    </row>
    <row r="11" spans="1:56" ht="25.5">
      <c r="A11" s="25" t="s">
        <v>12</v>
      </c>
      <c r="B11" s="16">
        <f>[5]таблица!$R$7</f>
        <v>0</v>
      </c>
      <c r="C11" s="9"/>
      <c r="D11" s="16">
        <f>[5]таблица!$R$8</f>
        <v>5.7263296271579867</v>
      </c>
      <c r="E11" s="9"/>
      <c r="F11" s="16">
        <f>[5]таблица!$R$9</f>
        <v>3.5</v>
      </c>
      <c r="G11" s="9"/>
      <c r="H11" s="16">
        <f>[5]таблица!$R$12</f>
        <v>5</v>
      </c>
      <c r="I11" s="9"/>
      <c r="J11" s="16">
        <f>[5]таблица!$R$13</f>
        <v>2.5</v>
      </c>
      <c r="K11" s="9"/>
      <c r="L11" s="16">
        <f>[5]таблица!$R$14</f>
        <v>2.5</v>
      </c>
      <c r="M11" s="9"/>
      <c r="N11" s="16">
        <f>[5]таблица!$R$15</f>
        <v>5</v>
      </c>
      <c r="O11" s="9"/>
      <c r="P11" s="16">
        <f>[5]таблица!$R$18</f>
        <v>10</v>
      </c>
      <c r="Q11" s="9"/>
      <c r="R11" s="16">
        <f>[5]таблица!$R$21</f>
        <v>5</v>
      </c>
      <c r="S11" s="9"/>
      <c r="T11" s="16">
        <f>[5]таблица!$R$22</f>
        <v>5</v>
      </c>
      <c r="U11" s="9"/>
      <c r="V11" s="16">
        <f>[5]таблица!$R$41</f>
        <v>0</v>
      </c>
      <c r="W11" s="9"/>
      <c r="X11" s="16">
        <f>[5]таблица!$R$42</f>
        <v>10</v>
      </c>
      <c r="Y11" s="9"/>
      <c r="Z11" s="16">
        <f>[5]таблица!$R$45</f>
        <v>0.41666666666666663</v>
      </c>
      <c r="AA11" s="9"/>
      <c r="BC11" s="2"/>
      <c r="BD11" s="2"/>
    </row>
    <row r="12" spans="1:56" ht="25.5">
      <c r="A12" s="25" t="s">
        <v>14</v>
      </c>
      <c r="B12" s="16">
        <f>[6]таблица!$R$7</f>
        <v>5.4439000000000002</v>
      </c>
      <c r="C12" s="9"/>
      <c r="D12" s="16">
        <f>[6]таблица!$R$8</f>
        <v>6.6660000000000004</v>
      </c>
      <c r="E12" s="9"/>
      <c r="F12" s="16">
        <f>[6]таблица!$R$9</f>
        <v>7.7770000000000001</v>
      </c>
      <c r="G12" s="9"/>
      <c r="H12" s="16">
        <f>[6]таблица!$R$12</f>
        <v>3.1670743541946185</v>
      </c>
      <c r="I12" s="9"/>
      <c r="J12" s="16">
        <f>[6]таблица!$R$13</f>
        <v>2.7775000000000003</v>
      </c>
      <c r="K12" s="9"/>
      <c r="L12" s="16">
        <f>[6]таблица!$R$14</f>
        <v>2.7775000000000003</v>
      </c>
      <c r="M12" s="9"/>
      <c r="N12" s="16">
        <f>[6]таблица!$R$15</f>
        <v>5.5550000000000006</v>
      </c>
      <c r="O12" s="9"/>
      <c r="P12" s="16">
        <f>[6]таблица!$R$18</f>
        <v>11.12</v>
      </c>
      <c r="Q12" s="9"/>
      <c r="R12" s="16">
        <f>[6]таблица!$R$21</f>
        <v>0</v>
      </c>
      <c r="S12" s="9"/>
      <c r="T12" s="16">
        <f>[6]таблица!$R$22</f>
        <v>10</v>
      </c>
      <c r="U12" s="9"/>
      <c r="V12" s="16">
        <f>[6]таблица!$R$41</f>
        <v>0</v>
      </c>
      <c r="W12" s="9"/>
      <c r="X12" s="16">
        <f>[6]таблица!$R$42</f>
        <v>11.110000000000001</v>
      </c>
      <c r="Y12" s="9"/>
      <c r="Z12" s="16">
        <f>[6]таблица!$R$45</f>
        <v>2.8956521739130432</v>
      </c>
      <c r="AA12" s="9"/>
      <c r="BC12" s="2"/>
      <c r="BD12" s="2"/>
    </row>
    <row r="13" spans="1:56" s="12" customFormat="1" ht="34.9" customHeight="1">
      <c r="A13" s="10" t="s">
        <v>4</v>
      </c>
      <c r="B13" s="17"/>
      <c r="C13" s="11"/>
      <c r="D13" s="17"/>
      <c r="E13" s="11"/>
      <c r="F13" s="17"/>
      <c r="G13" s="11"/>
      <c r="H13" s="17"/>
      <c r="I13" s="11"/>
      <c r="J13" s="17"/>
      <c r="K13" s="11"/>
      <c r="L13" s="17"/>
      <c r="M13" s="11"/>
      <c r="N13" s="17"/>
      <c r="O13" s="11"/>
      <c r="P13" s="17"/>
      <c r="Q13" s="11"/>
      <c r="R13" s="17"/>
      <c r="S13" s="11"/>
      <c r="T13" s="17"/>
      <c r="U13" s="11"/>
      <c r="V13" s="17"/>
      <c r="W13" s="11"/>
      <c r="X13" s="17"/>
      <c r="Y13" s="11"/>
      <c r="Z13" s="17"/>
      <c r="AA13" s="11"/>
    </row>
    <row r="15" spans="1:56">
      <c r="AW15" s="2"/>
      <c r="AY15" s="1"/>
    </row>
    <row r="16" spans="1:56" ht="21" customHeight="1">
      <c r="A16" s="30" t="s">
        <v>13</v>
      </c>
      <c r="B16" s="29" t="s">
        <v>32</v>
      </c>
      <c r="C16" s="29"/>
      <c r="D16" s="29" t="s">
        <v>33</v>
      </c>
      <c r="E16" s="29"/>
      <c r="F16" s="29" t="s">
        <v>35</v>
      </c>
      <c r="G16" s="29"/>
      <c r="H16" s="29" t="s">
        <v>36</v>
      </c>
      <c r="I16" s="29"/>
      <c r="J16" s="29" t="s">
        <v>37</v>
      </c>
      <c r="K16" s="29"/>
      <c r="L16" s="29" t="s">
        <v>38</v>
      </c>
      <c r="M16" s="29"/>
      <c r="N16" s="29" t="s">
        <v>43</v>
      </c>
      <c r="O16" s="29"/>
      <c r="P16" s="29" t="s">
        <v>45</v>
      </c>
      <c r="Q16" s="29"/>
      <c r="R16" s="36" t="s">
        <v>53</v>
      </c>
      <c r="S16" s="37"/>
      <c r="T16" s="36" t="s">
        <v>55</v>
      </c>
      <c r="U16" s="37"/>
      <c r="V16" s="36" t="s">
        <v>54</v>
      </c>
      <c r="W16" s="37"/>
      <c r="X16" s="36" t="s">
        <v>61</v>
      </c>
      <c r="Y16" s="37"/>
      <c r="Z16" s="30" t="s">
        <v>59</v>
      </c>
      <c r="AA16" s="47" t="s">
        <v>0</v>
      </c>
      <c r="AB16" s="30" t="s">
        <v>5</v>
      </c>
      <c r="AW16" s="2"/>
      <c r="AY16" s="1"/>
    </row>
    <row r="17" spans="1:51" ht="166.5" customHeight="1">
      <c r="A17" s="31"/>
      <c r="B17" s="38" t="s">
        <v>31</v>
      </c>
      <c r="C17" s="38"/>
      <c r="D17" s="38" t="s">
        <v>34</v>
      </c>
      <c r="E17" s="38"/>
      <c r="F17" s="38" t="s">
        <v>39</v>
      </c>
      <c r="G17" s="38"/>
      <c r="H17" s="38" t="s">
        <v>40</v>
      </c>
      <c r="I17" s="38"/>
      <c r="J17" s="38" t="s">
        <v>41</v>
      </c>
      <c r="K17" s="38"/>
      <c r="L17" s="38" t="s">
        <v>42</v>
      </c>
      <c r="M17" s="38"/>
      <c r="N17" s="38" t="s">
        <v>44</v>
      </c>
      <c r="O17" s="38"/>
      <c r="P17" s="38" t="s">
        <v>46</v>
      </c>
      <c r="Q17" s="38"/>
      <c r="R17" s="43" t="s">
        <v>60</v>
      </c>
      <c r="S17" s="44"/>
      <c r="T17" s="43" t="s">
        <v>56</v>
      </c>
      <c r="U17" s="44"/>
      <c r="V17" s="43" t="s">
        <v>57</v>
      </c>
      <c r="W17" s="44"/>
      <c r="X17" s="43" t="s">
        <v>58</v>
      </c>
      <c r="Y17" s="44"/>
      <c r="Z17" s="45"/>
      <c r="AA17" s="48"/>
      <c r="AB17" s="45"/>
      <c r="AC17" s="42"/>
      <c r="AW17" s="2"/>
      <c r="AY17" s="1"/>
    </row>
    <row r="18" spans="1:51" ht="24.75" customHeight="1">
      <c r="A18" s="24" t="s">
        <v>2</v>
      </c>
      <c r="B18" s="50" t="s">
        <v>67</v>
      </c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5"/>
      <c r="R18" s="50" t="s">
        <v>68</v>
      </c>
      <c r="S18" s="34"/>
      <c r="T18" s="34"/>
      <c r="U18" s="34"/>
      <c r="V18" s="34"/>
      <c r="W18" s="34"/>
      <c r="X18" s="34"/>
      <c r="Y18" s="35"/>
      <c r="Z18" s="45"/>
      <c r="AA18" s="48"/>
      <c r="AB18" s="45"/>
      <c r="AC18" s="42"/>
      <c r="AW18" s="2"/>
      <c r="AY18" s="1"/>
    </row>
    <row r="19" spans="1:51" ht="48.75" customHeight="1">
      <c r="A19" s="22"/>
      <c r="B19" s="4" t="s">
        <v>0</v>
      </c>
      <c r="C19" s="4" t="s">
        <v>1</v>
      </c>
      <c r="D19" s="4" t="s">
        <v>0</v>
      </c>
      <c r="E19" s="4" t="s">
        <v>1</v>
      </c>
      <c r="F19" s="4" t="s">
        <v>0</v>
      </c>
      <c r="G19" s="4" t="s">
        <v>1</v>
      </c>
      <c r="H19" s="4" t="s">
        <v>0</v>
      </c>
      <c r="I19" s="4" t="s">
        <v>1</v>
      </c>
      <c r="J19" s="4" t="s">
        <v>0</v>
      </c>
      <c r="K19" s="4" t="s">
        <v>1</v>
      </c>
      <c r="L19" s="4" t="s">
        <v>0</v>
      </c>
      <c r="M19" s="4" t="s">
        <v>1</v>
      </c>
      <c r="N19" s="4" t="s">
        <v>0</v>
      </c>
      <c r="O19" s="4" t="s">
        <v>1</v>
      </c>
      <c r="P19" s="4" t="s">
        <v>0</v>
      </c>
      <c r="Q19" s="4" t="s">
        <v>1</v>
      </c>
      <c r="R19" s="4" t="s">
        <v>0</v>
      </c>
      <c r="S19" s="4" t="s">
        <v>1</v>
      </c>
      <c r="T19" s="4" t="s">
        <v>0</v>
      </c>
      <c r="U19" s="4" t="s">
        <v>1</v>
      </c>
      <c r="V19" s="4" t="s">
        <v>0</v>
      </c>
      <c r="W19" s="4" t="s">
        <v>1</v>
      </c>
      <c r="X19" s="4" t="s">
        <v>0</v>
      </c>
      <c r="Y19" s="4" t="s">
        <v>1</v>
      </c>
      <c r="Z19" s="45"/>
      <c r="AA19" s="48"/>
      <c r="AB19" s="45"/>
      <c r="AC19" s="42"/>
      <c r="AE19" s="19"/>
      <c r="AW19" s="2"/>
      <c r="AY19" s="1"/>
    </row>
    <row r="20" spans="1:51">
      <c r="A20" s="5"/>
      <c r="B20" s="15"/>
      <c r="C20" s="6" t="s">
        <v>3</v>
      </c>
      <c r="D20" s="15"/>
      <c r="E20" s="6" t="s">
        <v>3</v>
      </c>
      <c r="F20" s="15"/>
      <c r="G20" s="6" t="s">
        <v>3</v>
      </c>
      <c r="H20" s="15"/>
      <c r="I20" s="6" t="s">
        <v>3</v>
      </c>
      <c r="J20" s="15"/>
      <c r="K20" s="6" t="s">
        <v>3</v>
      </c>
      <c r="L20" s="15"/>
      <c r="M20" s="6" t="s">
        <v>3</v>
      </c>
      <c r="N20" s="15"/>
      <c r="O20" s="6" t="s">
        <v>3</v>
      </c>
      <c r="P20" s="15"/>
      <c r="Q20" s="6" t="s">
        <v>3</v>
      </c>
      <c r="R20" s="15"/>
      <c r="S20" s="6" t="s">
        <v>3</v>
      </c>
      <c r="T20" s="15"/>
      <c r="U20" s="6" t="s">
        <v>3</v>
      </c>
      <c r="V20" s="15"/>
      <c r="W20" s="6" t="s">
        <v>3</v>
      </c>
      <c r="X20" s="15"/>
      <c r="Y20" s="6" t="s">
        <v>3</v>
      </c>
      <c r="Z20" s="46"/>
      <c r="AA20" s="49"/>
      <c r="AB20" s="46"/>
      <c r="AC20" s="42"/>
      <c r="AE20" s="19"/>
      <c r="AW20" s="2"/>
      <c r="AY20" s="1"/>
    </row>
    <row r="21" spans="1:51" ht="25.5">
      <c r="A21" s="25" t="s">
        <v>8</v>
      </c>
      <c r="B21" s="16">
        <f>[1]таблица!$R$25</f>
        <v>0.97349999999999981</v>
      </c>
      <c r="C21" s="8"/>
      <c r="D21" s="16">
        <f>[1]таблица!$R$26</f>
        <v>1.7699999999999998</v>
      </c>
      <c r="E21" s="8"/>
      <c r="F21" s="16">
        <f>[1]таблица!$R$27</f>
        <v>0.79649999999999987</v>
      </c>
      <c r="G21" s="8"/>
      <c r="H21" s="16">
        <f>[1]таблица!$R$28</f>
        <v>1.716</v>
      </c>
      <c r="I21" s="8"/>
      <c r="J21" s="16">
        <f>[1]таблица!$R$29</f>
        <v>2.6399999999999997</v>
      </c>
      <c r="K21" s="8"/>
      <c r="L21" s="16">
        <f>[1]таблица!$R$30</f>
        <v>0</v>
      </c>
      <c r="M21" s="8"/>
      <c r="N21" s="16">
        <f>[1]таблица!$R$31</f>
        <v>2.6399999999999997</v>
      </c>
      <c r="O21" s="8"/>
      <c r="P21" s="16">
        <f>[1]таблица!$R$32</f>
        <v>1.7699999999999998</v>
      </c>
      <c r="Q21" s="8"/>
      <c r="R21" s="16">
        <f>[1]таблица!$R$35</f>
        <v>0</v>
      </c>
      <c r="S21" s="8"/>
      <c r="T21" s="16">
        <f>[1]таблица!$R$36</f>
        <v>0</v>
      </c>
      <c r="U21" s="8"/>
      <c r="V21" s="16">
        <f>[1]таблица!$R$37</f>
        <v>0</v>
      </c>
      <c r="W21" s="8"/>
      <c r="X21" s="16">
        <f>[1]таблица!$R$38</f>
        <v>0</v>
      </c>
      <c r="Y21" s="8"/>
      <c r="Z21" s="28">
        <v>3</v>
      </c>
      <c r="AA21" s="18">
        <f>B7+D7+F7+H7+J7+L7+N7+P7+R7+T7+V7+X7+Z7+B21+D21+F21+H21+J21+L21+N21+P21+R21+T21+V21+X21</f>
        <v>67.363834651875791</v>
      </c>
      <c r="AB21" s="21">
        <f t="shared" ref="AA21:AB27" si="0">C7+E7+G7+I7+K7+M7+O7+Q7+S7+U7+W7+Y7+AA7+C21+E21+G21+I21+K21+M21+O21+Q21+S21+U21+W21+Y21</f>
        <v>0</v>
      </c>
      <c r="AC21" s="42"/>
      <c r="AD21" s="26"/>
      <c r="AE21" s="27">
        <f>[7]Лист1!$D$7</f>
        <v>67.363834651875791</v>
      </c>
      <c r="AF21" s="20">
        <f>AA21-AE21</f>
        <v>0</v>
      </c>
      <c r="AW21" s="2"/>
      <c r="AY21" s="1"/>
    </row>
    <row r="22" spans="1:51" ht="25.5">
      <c r="A22" s="25" t="s">
        <v>9</v>
      </c>
      <c r="B22" s="16">
        <f>[2]таблица!$R$25</f>
        <v>0.89999999999999991</v>
      </c>
      <c r="C22" s="9"/>
      <c r="D22" s="16">
        <f>[2]таблица!$R$26</f>
        <v>0.52500000000000002</v>
      </c>
      <c r="E22" s="9"/>
      <c r="F22" s="16">
        <f>[2]таблица!$R$27</f>
        <v>0.44999999999999996</v>
      </c>
      <c r="G22" s="9"/>
      <c r="H22" s="16">
        <f>[2]таблица!$R$28</f>
        <v>0.78749999999999998</v>
      </c>
      <c r="I22" s="9"/>
      <c r="J22" s="16">
        <f>[2]таблица!$R$29</f>
        <v>1.5</v>
      </c>
      <c r="K22" s="9"/>
      <c r="L22" s="16">
        <f>[2]таблица!$R$30</f>
        <v>0.78749999999999998</v>
      </c>
      <c r="M22" s="9"/>
      <c r="N22" s="16">
        <f>[2]таблица!$R$31</f>
        <v>2.25</v>
      </c>
      <c r="O22" s="9"/>
      <c r="P22" s="16">
        <f>[2]таблица!$R$32</f>
        <v>1.5</v>
      </c>
      <c r="Q22" s="9"/>
      <c r="R22" s="16">
        <f>[2]таблица!$R$35</f>
        <v>1.5</v>
      </c>
      <c r="S22" s="9"/>
      <c r="T22" s="16">
        <f>[2]таблица!$R$36</f>
        <v>0</v>
      </c>
      <c r="U22" s="9"/>
      <c r="V22" s="16">
        <f>[2]таблица!$R$37</f>
        <v>0</v>
      </c>
      <c r="W22" s="9"/>
      <c r="X22" s="16">
        <f>[2]таблица!$R$38</f>
        <v>0</v>
      </c>
      <c r="Y22" s="9"/>
      <c r="Z22" s="28">
        <v>6</v>
      </c>
      <c r="AA22" s="18">
        <f t="shared" si="0"/>
        <v>44.330072018563939</v>
      </c>
      <c r="AB22" s="21">
        <f t="shared" si="0"/>
        <v>0</v>
      </c>
      <c r="AD22" s="26"/>
      <c r="AE22" s="27">
        <f>[7]Лист1!$D$8</f>
        <v>44.330072018563939</v>
      </c>
      <c r="AF22" s="20">
        <f t="shared" ref="AF22:AF26" si="1">AA22-AE22</f>
        <v>0</v>
      </c>
      <c r="AW22" s="2"/>
      <c r="AY22" s="1"/>
    </row>
    <row r="23" spans="1:51" ht="38.25">
      <c r="A23" s="25" t="s">
        <v>10</v>
      </c>
      <c r="B23" s="16">
        <f>[3]таблица!$R$25</f>
        <v>1.4624999999999999</v>
      </c>
      <c r="C23" s="9"/>
      <c r="D23" s="16">
        <f>[3]таблица!$R$26</f>
        <v>0</v>
      </c>
      <c r="E23" s="9"/>
      <c r="F23" s="16">
        <f>[3]таблица!$R$27</f>
        <v>0.89999999999999991</v>
      </c>
      <c r="G23" s="9"/>
      <c r="H23" s="16">
        <f>[3]таблица!$R$28</f>
        <v>0.78749999999999998</v>
      </c>
      <c r="I23" s="9"/>
      <c r="J23" s="16">
        <f>[3]таблица!$R$29</f>
        <v>1.5</v>
      </c>
      <c r="K23" s="9"/>
      <c r="L23" s="16">
        <f>[3]таблица!$R$30</f>
        <v>0.78749999999999998</v>
      </c>
      <c r="M23" s="9"/>
      <c r="N23" s="16">
        <f>[3]таблица!$R$31</f>
        <v>2.25</v>
      </c>
      <c r="O23" s="9"/>
      <c r="P23" s="16">
        <f>[3]таблица!$R$32</f>
        <v>1.5</v>
      </c>
      <c r="Q23" s="9"/>
      <c r="R23" s="16">
        <f>[3]таблица!$R$35</f>
        <v>3</v>
      </c>
      <c r="S23" s="9"/>
      <c r="T23" s="16">
        <f>[3]таблица!$R$36</f>
        <v>3</v>
      </c>
      <c r="U23" s="9"/>
      <c r="V23" s="16">
        <f>[3]таблица!$R$37</f>
        <v>0</v>
      </c>
      <c r="W23" s="9"/>
      <c r="X23" s="16">
        <f>[3]таблица!$R$38</f>
        <v>2</v>
      </c>
      <c r="Y23" s="9"/>
      <c r="Z23" s="28">
        <v>4</v>
      </c>
      <c r="AA23" s="18">
        <f t="shared" si="0"/>
        <v>63.201485515781251</v>
      </c>
      <c r="AB23" s="21">
        <f t="shared" si="0"/>
        <v>0</v>
      </c>
      <c r="AD23" s="26"/>
      <c r="AE23" s="27">
        <f>[7]Лист1!$D$9</f>
        <v>63.201485515781251</v>
      </c>
      <c r="AF23" s="20">
        <f t="shared" si="1"/>
        <v>0</v>
      </c>
      <c r="AW23" s="2"/>
      <c r="AY23" s="1"/>
    </row>
    <row r="24" spans="1:51" ht="25.5">
      <c r="A24" s="25" t="s">
        <v>11</v>
      </c>
      <c r="B24" s="16">
        <f>[4]таблица!$R$24</f>
        <v>1.0812339999999998</v>
      </c>
      <c r="C24" s="9"/>
      <c r="D24" s="16">
        <f>[4]таблица!$R$25</f>
        <v>0.68805799999999995</v>
      </c>
      <c r="E24" s="9"/>
      <c r="F24" s="16">
        <f>[4]таблица!$R$26</f>
        <v>0.88464599999999993</v>
      </c>
      <c r="G24" s="9"/>
      <c r="H24" s="16">
        <f>[4]таблица!$R$27</f>
        <v>0</v>
      </c>
      <c r="I24" s="9"/>
      <c r="J24" s="16">
        <f>[4]таблица!$R$28</f>
        <v>2.9321599999999997</v>
      </c>
      <c r="K24" s="9"/>
      <c r="L24" s="16">
        <f>[4]таблица!$R$29</f>
        <v>0</v>
      </c>
      <c r="M24" s="9"/>
      <c r="N24" s="16">
        <f>[4]таблица!$R$30</f>
        <v>2.9321599999999997</v>
      </c>
      <c r="O24" s="9"/>
      <c r="P24" s="16">
        <f>[4]таблица!$R$31</f>
        <v>1.9658799999999998</v>
      </c>
      <c r="Q24" s="9"/>
      <c r="R24" s="16">
        <f>[4]таблица!$R$34</f>
        <v>0</v>
      </c>
      <c r="S24" s="9"/>
      <c r="T24" s="16">
        <f>[4]таблица!$R$35</f>
        <v>0</v>
      </c>
      <c r="U24" s="9"/>
      <c r="V24" s="16">
        <f>[4]таблица!$R$36</f>
        <v>0</v>
      </c>
      <c r="W24" s="9"/>
      <c r="X24" s="16">
        <f>[4]таблица!$R$37</f>
        <v>0</v>
      </c>
      <c r="Y24" s="9"/>
      <c r="Z24" s="28">
        <v>5</v>
      </c>
      <c r="AA24" s="18">
        <f t="shared" si="0"/>
        <v>53.720655353038666</v>
      </c>
      <c r="AB24" s="21">
        <f t="shared" si="0"/>
        <v>0</v>
      </c>
      <c r="AD24" s="26"/>
      <c r="AE24" s="27">
        <f>[7]Лист1!$D$10</f>
        <v>53.72065535303868</v>
      </c>
      <c r="AF24" s="20">
        <f t="shared" si="1"/>
        <v>0</v>
      </c>
      <c r="AW24" s="2"/>
      <c r="AY24" s="1"/>
    </row>
    <row r="25" spans="1:51" ht="25.5">
      <c r="A25" s="25" t="s">
        <v>12</v>
      </c>
      <c r="B25" s="16">
        <f>[5]таблица!$R$25</f>
        <v>1.4624999999999999</v>
      </c>
      <c r="C25" s="9"/>
      <c r="D25" s="16">
        <f>[5]таблица!$R$26</f>
        <v>1.5</v>
      </c>
      <c r="E25" s="9"/>
      <c r="F25" s="16">
        <f>[5]таблица!$R$27</f>
        <v>0.89999999999999991</v>
      </c>
      <c r="G25" s="9"/>
      <c r="H25" s="16">
        <f>[5]таблица!$R$28</f>
        <v>1.4624999999999999</v>
      </c>
      <c r="I25" s="9"/>
      <c r="J25" s="16">
        <f>[5]таблица!$R$29</f>
        <v>1.5</v>
      </c>
      <c r="K25" s="9"/>
      <c r="L25" s="16">
        <f>[5]таблица!$R$30</f>
        <v>1.4624999999999999</v>
      </c>
      <c r="M25" s="9"/>
      <c r="N25" s="16">
        <f>[5]таблица!$R$31</f>
        <v>2.25</v>
      </c>
      <c r="O25" s="9"/>
      <c r="P25" s="16">
        <f>[5]таблица!$R$32</f>
        <v>1.5</v>
      </c>
      <c r="Q25" s="9"/>
      <c r="R25" s="16">
        <f>[5]таблица!$R$35</f>
        <v>3</v>
      </c>
      <c r="S25" s="9"/>
      <c r="T25" s="16">
        <f>[5]таблица!$R$36</f>
        <v>0</v>
      </c>
      <c r="U25" s="9"/>
      <c r="V25" s="16">
        <f>[5]таблица!$R$37</f>
        <v>1</v>
      </c>
      <c r="W25" s="9"/>
      <c r="X25" s="16">
        <f>[5]таблица!$R$38</f>
        <v>2</v>
      </c>
      <c r="Y25" s="9"/>
      <c r="Z25" s="28">
        <v>2</v>
      </c>
      <c r="AA25" s="18">
        <f t="shared" si="0"/>
        <v>72.680496293824646</v>
      </c>
      <c r="AB25" s="21">
        <f t="shared" si="0"/>
        <v>0</v>
      </c>
      <c r="AD25" s="26"/>
      <c r="AE25" s="27">
        <f>[7]Лист1!$D$11</f>
        <v>72.680496293824646</v>
      </c>
      <c r="AF25" s="20">
        <f t="shared" si="1"/>
        <v>0</v>
      </c>
      <c r="AW25" s="2"/>
      <c r="AY25" s="1"/>
    </row>
    <row r="26" spans="1:51" ht="25.5">
      <c r="A26" s="25" t="s">
        <v>14</v>
      </c>
      <c r="B26" s="16">
        <f>[6]таблица!$R$25</f>
        <v>1.9658799999999998</v>
      </c>
      <c r="C26" s="9"/>
      <c r="D26" s="16">
        <f>[6]таблица!$R$26</f>
        <v>1.9658799999999998</v>
      </c>
      <c r="E26" s="9"/>
      <c r="F26" s="16">
        <f>[6]таблица!$R$27</f>
        <v>1.9658799999999998</v>
      </c>
      <c r="G26" s="9"/>
      <c r="H26" s="16">
        <f>[6]таблица!$R$28</f>
        <v>2.9321599999999997</v>
      </c>
      <c r="I26" s="9"/>
      <c r="J26" s="16">
        <f>[6]таблица!$R$29</f>
        <v>2.9321599999999997</v>
      </c>
      <c r="K26" s="9"/>
      <c r="L26" s="16">
        <f>[6]таблица!$R$30</f>
        <v>0</v>
      </c>
      <c r="M26" s="9"/>
      <c r="N26" s="16">
        <f>[6]таблица!$R$31</f>
        <v>2.9321599999999997</v>
      </c>
      <c r="O26" s="9"/>
      <c r="P26" s="16">
        <f>[6]таблица!$R$32</f>
        <v>1.9658799999999998</v>
      </c>
      <c r="Q26" s="9"/>
      <c r="R26" s="16">
        <f>[6]таблица!$R$35</f>
        <v>0</v>
      </c>
      <c r="S26" s="9"/>
      <c r="T26" s="16">
        <f>[6]таблица!$R$36</f>
        <v>3.3359999999999999</v>
      </c>
      <c r="U26" s="9"/>
      <c r="V26" s="16">
        <f>[6]таблица!$R$37</f>
        <v>4.4479999999999995</v>
      </c>
      <c r="W26" s="9"/>
      <c r="X26" s="16">
        <f>[6]таблица!$R$38</f>
        <v>0</v>
      </c>
      <c r="Y26" s="9"/>
      <c r="Z26" s="28">
        <v>1</v>
      </c>
      <c r="AA26" s="18">
        <f t="shared" si="0"/>
        <v>93.733626528107649</v>
      </c>
      <c r="AB26" s="21">
        <f t="shared" si="0"/>
        <v>0</v>
      </c>
      <c r="AD26" s="26"/>
      <c r="AE26" s="27">
        <f>[7]Лист1!$D$12</f>
        <v>93.733626528107649</v>
      </c>
      <c r="AF26" s="20">
        <f t="shared" si="1"/>
        <v>0</v>
      </c>
      <c r="AW26" s="2"/>
      <c r="AY26" s="1"/>
    </row>
    <row r="27" spans="1:51" s="7" customFormat="1" ht="34.9" customHeight="1">
      <c r="A27" s="10" t="s">
        <v>4</v>
      </c>
      <c r="B27" s="17"/>
      <c r="C27" s="11"/>
      <c r="D27" s="17"/>
      <c r="E27" s="11"/>
      <c r="F27" s="17"/>
      <c r="G27" s="11"/>
      <c r="H27" s="17"/>
      <c r="I27" s="11"/>
      <c r="J27" s="17"/>
      <c r="K27" s="11"/>
      <c r="L27" s="17"/>
      <c r="M27" s="11"/>
      <c r="N27" s="17"/>
      <c r="O27" s="11"/>
      <c r="P27" s="17"/>
      <c r="Q27" s="11"/>
      <c r="R27" s="17"/>
      <c r="S27" s="11"/>
      <c r="T27" s="17"/>
      <c r="U27" s="11"/>
      <c r="V27" s="17"/>
      <c r="W27" s="11"/>
      <c r="X27" s="17"/>
      <c r="Y27" s="11"/>
      <c r="Z27" s="28"/>
      <c r="AA27" s="18">
        <f t="shared" si="0"/>
        <v>0</v>
      </c>
      <c r="AB27" s="21">
        <f t="shared" si="0"/>
        <v>0</v>
      </c>
      <c r="AW27" s="14"/>
    </row>
    <row r="28" spans="1:51">
      <c r="AW28" s="2"/>
      <c r="AY28" s="1"/>
    </row>
    <row r="29" spans="1:51">
      <c r="AW29" s="2"/>
      <c r="AY29" s="1"/>
    </row>
    <row r="31" spans="1:51">
      <c r="W31" s="2"/>
    </row>
  </sheetData>
  <customSheetViews>
    <customSheetView guid="{821FDAD2-F854-437A-95B8-C01583F8A058}" fitToPage="1">
      <selection activeCell="U24" sqref="U24"/>
      <pageMargins left="0.39370078740157483" right="0.39370078740157483" top="0.39370078740157483" bottom="0.39370078740157483" header="0.31496062992125984" footer="0.31496062992125984"/>
      <printOptions horizontalCentered="1"/>
      <pageSetup paperSize="9" scale="68" orientation="landscape" verticalDpi="0" r:id="rId1"/>
    </customSheetView>
    <customSheetView guid="{85EFFFCC-1AB2-4E78-BB42-81786105F106}" fitToPage="1">
      <selection activeCell="J17" sqref="J17:K17"/>
      <pageMargins left="0.39370078740157483" right="0.39370078740157483" top="0.39370078740157483" bottom="0.39370078740157483" header="0.31496062992125984" footer="0.31496062992125984"/>
      <printOptions horizontalCentered="1"/>
      <pageSetup paperSize="9" scale="68" orientation="landscape" verticalDpi="0" r:id="rId2"/>
    </customSheetView>
  </customSheetViews>
  <mergeCells count="65">
    <mergeCell ref="Z3:AA3"/>
    <mergeCell ref="V3:W3"/>
    <mergeCell ref="J17:K17"/>
    <mergeCell ref="L17:M17"/>
    <mergeCell ref="V17:W17"/>
    <mergeCell ref="X17:Y17"/>
    <mergeCell ref="X3:Y3"/>
    <mergeCell ref="R3:S3"/>
    <mergeCell ref="T3:U3"/>
    <mergeCell ref="Z4:AA4"/>
    <mergeCell ref="AC17:AC21"/>
    <mergeCell ref="X16:Y16"/>
    <mergeCell ref="N17:O17"/>
    <mergeCell ref="P17:Q17"/>
    <mergeCell ref="R17:S17"/>
    <mergeCell ref="T17:U17"/>
    <mergeCell ref="P16:Q16"/>
    <mergeCell ref="R16:S16"/>
    <mergeCell ref="T16:U16"/>
    <mergeCell ref="V16:W16"/>
    <mergeCell ref="Z16:Z20"/>
    <mergeCell ref="AA16:AA20"/>
    <mergeCell ref="AB16:AB20"/>
    <mergeCell ref="B18:Q18"/>
    <mergeCell ref="R18:Y18"/>
    <mergeCell ref="B16:C16"/>
    <mergeCell ref="A1:AA1"/>
    <mergeCell ref="B2:C2"/>
    <mergeCell ref="D2:E2"/>
    <mergeCell ref="F2:G2"/>
    <mergeCell ref="H2:I2"/>
    <mergeCell ref="J2:K2"/>
    <mergeCell ref="L2:M2"/>
    <mergeCell ref="N2:O2"/>
    <mergeCell ref="P2:Q2"/>
    <mergeCell ref="X2:Y2"/>
    <mergeCell ref="T2:U2"/>
    <mergeCell ref="V2:W2"/>
    <mergeCell ref="Z2:AA2"/>
    <mergeCell ref="F3:G3"/>
    <mergeCell ref="H3:I3"/>
    <mergeCell ref="B4:G4"/>
    <mergeCell ref="H4:O4"/>
    <mergeCell ref="P4:Q4"/>
    <mergeCell ref="L3:M3"/>
    <mergeCell ref="N3:O3"/>
    <mergeCell ref="B3:C3"/>
    <mergeCell ref="D3:E3"/>
    <mergeCell ref="P3:Q3"/>
    <mergeCell ref="D16:E16"/>
    <mergeCell ref="A16:A17"/>
    <mergeCell ref="A2:A3"/>
    <mergeCell ref="R4:U4"/>
    <mergeCell ref="V4:Y4"/>
    <mergeCell ref="R2:S2"/>
    <mergeCell ref="F16:G16"/>
    <mergeCell ref="H16:I16"/>
    <mergeCell ref="B17:C17"/>
    <mergeCell ref="D17:E17"/>
    <mergeCell ref="F17:G17"/>
    <mergeCell ref="H17:I17"/>
    <mergeCell ref="J3:K3"/>
    <mergeCell ref="J16:K16"/>
    <mergeCell ref="L16:M16"/>
    <mergeCell ref="N16:O16"/>
  </mergeCells>
  <conditionalFormatting sqref="E13 I27 G13 I13 K13 M13 O13 Q13 S13 U13 W13 Y13 K27 M27 O27 Q27 S27 U27">
    <cfRule type="cellIs" dxfId="30" priority="34" operator="equal">
      <formula>0</formula>
    </cfRule>
  </conditionalFormatting>
  <conditionalFormatting sqref="C13">
    <cfRule type="cellIs" dxfId="29" priority="33" operator="equal">
      <formula>0</formula>
    </cfRule>
  </conditionalFormatting>
  <conditionalFormatting sqref="AA13">
    <cfRule type="cellIs" dxfId="28" priority="32" operator="equal">
      <formula>0</formula>
    </cfRule>
  </conditionalFormatting>
  <conditionalFormatting sqref="C27 E27">
    <cfRule type="cellIs" dxfId="27" priority="31" operator="equal">
      <formula>0</formula>
    </cfRule>
  </conditionalFormatting>
  <conditionalFormatting sqref="G27">
    <cfRule type="cellIs" dxfId="26" priority="30" operator="equal">
      <formula>0</formula>
    </cfRule>
  </conditionalFormatting>
  <conditionalFormatting sqref="W27 Y27">
    <cfRule type="cellIs" dxfId="25" priority="29" operator="equal">
      <formula>0</formula>
    </cfRule>
  </conditionalFormatting>
  <conditionalFormatting sqref="B13">
    <cfRule type="cellIs" dxfId="24" priority="28" operator="equal">
      <formula>0</formula>
    </cfRule>
  </conditionalFormatting>
  <conditionalFormatting sqref="D13">
    <cfRule type="cellIs" dxfId="23" priority="25" operator="equal">
      <formula>0</formula>
    </cfRule>
  </conditionalFormatting>
  <conditionalFormatting sqref="F13">
    <cfRule type="cellIs" dxfId="22" priority="24" operator="equal">
      <formula>0</formula>
    </cfRule>
  </conditionalFormatting>
  <conditionalFormatting sqref="H13">
    <cfRule type="cellIs" dxfId="21" priority="23" operator="equal">
      <formula>0</formula>
    </cfRule>
  </conditionalFormatting>
  <conditionalFormatting sqref="J13">
    <cfRule type="cellIs" dxfId="20" priority="22" operator="equal">
      <formula>0</formula>
    </cfRule>
  </conditionalFormatting>
  <conditionalFormatting sqref="L13">
    <cfRule type="cellIs" dxfId="19" priority="21" operator="equal">
      <formula>0</formula>
    </cfRule>
  </conditionalFormatting>
  <conditionalFormatting sqref="N13">
    <cfRule type="cellIs" dxfId="18" priority="20" operator="equal">
      <formula>0</formula>
    </cfRule>
  </conditionalFormatting>
  <conditionalFormatting sqref="P13">
    <cfRule type="cellIs" dxfId="17" priority="19" operator="equal">
      <formula>0</formula>
    </cfRule>
  </conditionalFormatting>
  <conditionalFormatting sqref="R13">
    <cfRule type="cellIs" dxfId="16" priority="17" operator="equal">
      <formula>0</formula>
    </cfRule>
  </conditionalFormatting>
  <conditionalFormatting sqref="T13">
    <cfRule type="cellIs" dxfId="15" priority="16" operator="equal">
      <formula>0</formula>
    </cfRule>
  </conditionalFormatting>
  <conditionalFormatting sqref="V13">
    <cfRule type="cellIs" dxfId="14" priority="15" operator="equal">
      <formula>0</formula>
    </cfRule>
  </conditionalFormatting>
  <conditionalFormatting sqref="X13">
    <cfRule type="cellIs" dxfId="13" priority="14" operator="equal">
      <formula>0</formula>
    </cfRule>
  </conditionalFormatting>
  <conditionalFormatting sqref="Z13">
    <cfRule type="cellIs" dxfId="12" priority="13" operator="equal">
      <formula>0</formula>
    </cfRule>
  </conditionalFormatting>
  <conditionalFormatting sqref="B27">
    <cfRule type="cellIs" dxfId="11" priority="12" operator="equal">
      <formula>0</formula>
    </cfRule>
  </conditionalFormatting>
  <conditionalFormatting sqref="D27">
    <cfRule type="cellIs" dxfId="10" priority="11" operator="equal">
      <formula>0</formula>
    </cfRule>
  </conditionalFormatting>
  <conditionalFormatting sqref="F27">
    <cfRule type="cellIs" dxfId="9" priority="10" operator="equal">
      <formula>0</formula>
    </cfRule>
  </conditionalFormatting>
  <conditionalFormatting sqref="H27">
    <cfRule type="cellIs" dxfId="8" priority="9" operator="equal">
      <formula>0</formula>
    </cfRule>
  </conditionalFormatting>
  <conditionalFormatting sqref="J27">
    <cfRule type="cellIs" dxfId="7" priority="8" operator="equal">
      <formula>0</formula>
    </cfRule>
  </conditionalFormatting>
  <conditionalFormatting sqref="L27">
    <cfRule type="cellIs" dxfId="6" priority="7" operator="equal">
      <formula>0</formula>
    </cfRule>
  </conditionalFormatting>
  <conditionalFormatting sqref="N27">
    <cfRule type="cellIs" dxfId="5" priority="6" operator="equal">
      <formula>0</formula>
    </cfRule>
  </conditionalFormatting>
  <conditionalFormatting sqref="P27">
    <cfRule type="cellIs" dxfId="4" priority="5" operator="equal">
      <formula>0</formula>
    </cfRule>
  </conditionalFormatting>
  <conditionalFormatting sqref="R27">
    <cfRule type="cellIs" dxfId="3" priority="4" operator="equal">
      <formula>0</formula>
    </cfRule>
  </conditionalFormatting>
  <conditionalFormatting sqref="T27">
    <cfRule type="cellIs" dxfId="2" priority="3" operator="equal">
      <formula>0</formula>
    </cfRule>
  </conditionalFormatting>
  <conditionalFormatting sqref="V27">
    <cfRule type="cellIs" dxfId="1" priority="2" operator="equal">
      <formula>0</formula>
    </cfRule>
  </conditionalFormatting>
  <conditionalFormatting sqref="X27">
    <cfRule type="cellIs" dxfId="0" priority="1" operator="equal">
      <formula>0</formula>
    </cfRule>
  </conditionalFormatting>
  <printOptions horizontalCentered="1"/>
  <pageMargins left="0.39370078740157483" right="0.39370078740157483" top="0.39370078740157483" bottom="0.39370078740157483" header="0.31496062992125984" footer="0.31496062992125984"/>
  <pageSetup paperSize="9" scale="64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для публикации</vt:lpstr>
      <vt:lpstr>'для публикации'!Область_печати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Симонова Татьяна Геннадьевна</dc:creator>
  <cp:lastModifiedBy>Администратор</cp:lastModifiedBy>
  <cp:lastPrinted>2016-05-13T06:53:45Z</cp:lastPrinted>
  <dcterms:created xsi:type="dcterms:W3CDTF">2015-04-02T13:41:21Z</dcterms:created>
  <dcterms:modified xsi:type="dcterms:W3CDTF">2016-05-13T09:54:02Z</dcterms:modified>
</cp:coreProperties>
</file>