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4" i="1" l="1"/>
  <c r="F22" i="1"/>
  <c r="F20" i="1"/>
  <c r="F15" i="1"/>
  <c r="F12" i="1"/>
  <c r="F11" i="1"/>
  <c r="F10" i="1"/>
  <c r="F26" i="1"/>
  <c r="AE29" i="1"/>
  <c r="AD29" i="1"/>
  <c r="AC29" i="1"/>
  <c r="AB29" i="1"/>
  <c r="AA29" i="1"/>
  <c r="Y29" i="1"/>
  <c r="X29" i="1"/>
  <c r="W29" i="1"/>
  <c r="V29" i="1"/>
  <c r="U29" i="1"/>
  <c r="T29" i="1"/>
  <c r="R29" i="1"/>
  <c r="Q29" i="1"/>
  <c r="P29" i="1"/>
  <c r="L29" i="1" s="1"/>
  <c r="O29" i="1"/>
  <c r="N29" i="1"/>
  <c r="M29" i="1"/>
  <c r="J29" i="1"/>
  <c r="H18" i="1"/>
  <c r="L21" i="1" l="1"/>
  <c r="F21" i="1" s="1"/>
  <c r="H23" i="1"/>
  <c r="K21" i="1"/>
  <c r="H21" i="1"/>
  <c r="K17" i="1"/>
  <c r="I17" i="1"/>
  <c r="H17" i="1"/>
  <c r="L17" i="1"/>
  <c r="S17" i="1"/>
  <c r="Z17" i="1"/>
  <c r="I14" i="1"/>
  <c r="F14" i="1" s="1"/>
  <c r="I13" i="1"/>
  <c r="F13" i="1" s="1"/>
  <c r="F23" i="1" l="1"/>
  <c r="F17" i="1"/>
  <c r="K25" i="1"/>
  <c r="I25" i="1"/>
  <c r="H25" i="1"/>
  <c r="G25" i="1"/>
  <c r="K19" i="1"/>
  <c r="I19" i="1"/>
  <c r="K18" i="1"/>
  <c r="I18" i="1"/>
  <c r="G19" i="1"/>
  <c r="G29" i="1" s="1"/>
  <c r="F19" i="1"/>
  <c r="K16" i="1"/>
  <c r="K29" i="1" s="1"/>
  <c r="I16" i="1"/>
  <c r="I29" i="1" s="1"/>
  <c r="H16" i="1"/>
  <c r="Z16" i="1"/>
  <c r="Z29" i="1" s="1"/>
  <c r="S16" i="1"/>
  <c r="S29" i="1" s="1"/>
  <c r="F16" i="1" l="1"/>
  <c r="H29" i="1"/>
  <c r="F18" i="1"/>
  <c r="F29" i="1" s="1"/>
  <c r="F25" i="1"/>
</calcChain>
</file>

<file path=xl/sharedStrings.xml><?xml version="1.0" encoding="utf-8"?>
<sst xmlns="http://schemas.openxmlformats.org/spreadsheetml/2006/main" count="116" uniqueCount="61">
  <si>
    <t xml:space="preserve">в т. ч. по источникам финансирования </t>
  </si>
  <si>
    <t>Ответственный исполнитель</t>
  </si>
  <si>
    <t>Управление образования МР "Печора"</t>
  </si>
  <si>
    <t>ФБ РФ</t>
  </si>
  <si>
    <t>РБ РК</t>
  </si>
  <si>
    <t>Бюджет МО МР</t>
  </si>
  <si>
    <t>Внебюджетные средства</t>
  </si>
  <si>
    <t>3.1</t>
  </si>
  <si>
    <t>3.2</t>
  </si>
  <si>
    <t>Администрация МР "Печора"</t>
  </si>
  <si>
    <t>ГКУ РК "Центр занятости населения города Печоры" (по согласованию)</t>
  </si>
  <si>
    <t>Всего</t>
  </si>
  <si>
    <t>3.3.</t>
  </si>
  <si>
    <r>
      <t xml:space="preserve">всего </t>
    </r>
    <r>
      <rPr>
        <b/>
        <sz val="10"/>
        <color theme="1"/>
        <rFont val="Times New Roman"/>
        <family val="1"/>
        <charset val="204"/>
      </rPr>
      <t>2013</t>
    </r>
    <r>
      <rPr>
        <sz val="10"/>
        <color theme="1"/>
        <rFont val="Times New Roman"/>
        <family val="1"/>
        <charset val="204"/>
      </rPr>
      <t xml:space="preserve"> год</t>
    </r>
  </si>
  <si>
    <r>
      <t xml:space="preserve">всего </t>
    </r>
    <r>
      <rPr>
        <b/>
        <sz val="10"/>
        <color theme="1"/>
        <rFont val="Times New Roman"/>
        <family val="1"/>
        <charset val="204"/>
      </rPr>
      <t xml:space="preserve">2014 </t>
    </r>
    <r>
      <rPr>
        <sz val="10"/>
        <color theme="1"/>
        <rFont val="Times New Roman"/>
        <family val="1"/>
        <charset val="204"/>
      </rPr>
      <t>год</t>
    </r>
  </si>
  <si>
    <r>
      <t xml:space="preserve">всего </t>
    </r>
    <r>
      <rPr>
        <b/>
        <sz val="10"/>
        <color theme="1"/>
        <rFont val="Times New Roman"/>
        <family val="1"/>
        <charset val="204"/>
      </rPr>
      <t>2015</t>
    </r>
    <r>
      <rPr>
        <sz val="10"/>
        <color theme="1"/>
        <rFont val="Times New Roman"/>
        <family val="1"/>
        <charset val="204"/>
      </rPr>
      <t xml:space="preserve"> год</t>
    </r>
  </si>
  <si>
    <t>ГКУ «ЦЗН г. Печоры» (по согласованию); Администрация МР "Печора", Управление образования МР "Печора", Управление КФСиТ МР "Печора"</t>
  </si>
  <si>
    <t>Управление образования МР "Печора", ГГКУ «ЦЗН г. Печоры» (по согласованию)</t>
  </si>
  <si>
    <t>ГКУ «ЦЗН г. Печоры» (по согласованию)</t>
  </si>
  <si>
    <t>ГКУ «ЦЗН г. Печоры» (по согласованию), Администрация МР "Печора"</t>
  </si>
  <si>
    <t>Сектор молодежной политики отдела информационно -аналитической работы и общественных связей администрации МР "Печора", Управление образования МР "Печора", ГКУ «ЦЗН г. Печоры» (по согласованию)</t>
  </si>
  <si>
    <t>Расходы по годам и  источникам финансирования (тыс. рублей)</t>
  </si>
  <si>
    <t>Информирование населения и работодателей о положении на рынке труда (9900 чел.)</t>
  </si>
  <si>
    <t>Организация проведения оплачиваемых общественных работ (455 чел.)</t>
  </si>
  <si>
    <t>Социальная адаптация безработных граждан на рынке труда (201 чел.)</t>
  </si>
  <si>
    <t>Организация временного трудоустройства безработных граждан в возрасте от 18 до 20 лет из числа выпускников образовательных учреждений начального и среднего образования, ищущих работу впервые (22 чел.)</t>
  </si>
  <si>
    <t>Направление безработных граждан  на пенсии досрочно (30 чел.)</t>
  </si>
  <si>
    <t>Стипендии на профессиональное обучение (480 чел.)</t>
  </si>
  <si>
    <t>Психологическая поддержка безработных граждан (248 чел.)</t>
  </si>
  <si>
    <t>Участие в публичных слушаниях по реализации инвестиционных проектов на территории муниципального района в целях привлечения безработных граждан</t>
  </si>
  <si>
    <t>Оказание содействия самостоятельной занятости безработных граждан (261 чел.)</t>
  </si>
  <si>
    <t>Отряд главы администрации МР «Печора» (270  чел.)</t>
  </si>
  <si>
    <t xml:space="preserve">Организация временного трудоустройства несовершеннолетних граждан в возрасте от 14 до 18 лет в свободное от учебы время (1380 чел.),
в т. ч.:   
</t>
  </si>
  <si>
    <t>Организация временного трудоустройства безработных граждан, испытывающих трудности в поиске работы (135 чел.)</t>
  </si>
  <si>
    <t>Профессиональная ориентация граждан (3400 чел.)</t>
  </si>
  <si>
    <t>Выплата пособий по безработице (7300 чел.)</t>
  </si>
  <si>
    <t>Летние трудовые бригады (660 чел.)</t>
  </si>
  <si>
    <t>Трудоустройство несовершеннолетних детей на предприятия муниципального района (450 чел.)</t>
  </si>
  <si>
    <t xml:space="preserve">Участие в комиссии по рассмотрению заявок субъектов малого и среднего предпринимательства, претендующих на получение финансовой поддержки (грантов) </t>
  </si>
  <si>
    <t>Организация ярмарок вакансий и учебных рабочих мест (54 чел.)</t>
  </si>
  <si>
    <t>бюджет ГП "Печора"</t>
  </si>
  <si>
    <t xml:space="preserve">Наименование программных мерпориятий </t>
  </si>
  <si>
    <t xml:space="preserve">Раздел 4. Система программных мероприятий </t>
  </si>
  <si>
    <t>Таблица программных мероприятий</t>
  </si>
  <si>
    <t>Срок исполнения программных мероприятий</t>
  </si>
  <si>
    <t>2013-2015гг.</t>
  </si>
  <si>
    <t xml:space="preserve"> Администрация МР "Печора", Управление образования МР "Печора", Управление культуры и туризма МР "Печора"</t>
  </si>
  <si>
    <t xml:space="preserve">Администрация МР"Печора", "Управление образования МР "Печора" </t>
  </si>
  <si>
    <t>Всего:</t>
  </si>
  <si>
    <t>Исполни-тель</t>
  </si>
  <si>
    <t>Профессиональная подготовка, переподготовка и повышение квалификации безработных граждан, а также женщин, находящихся в отпуске по уходу за ребенком до 3-х лет (375 чел.)</t>
  </si>
  <si>
    <t>ГУ «ЦЗН г. Печоры»</t>
  </si>
  <si>
    <t xml:space="preserve"> Управление образования МР "Печора", ГУ «ЦЗН г. Печоры», предприятия МР</t>
  </si>
  <si>
    <t xml:space="preserve">Администрация МР "Печора", Управление образования МР "Печора", ГУ «ЦЗН г. Печоры» </t>
  </si>
  <si>
    <t xml:space="preserve"> Управление образования МР "Печора", ГУ «ЦЗН г. Печоры» </t>
  </si>
  <si>
    <t xml:space="preserve">ГУ «ЦЗН г. Печоры» </t>
  </si>
  <si>
    <t>ГУ «ЦЗН г. Печоры», Администрация МР "Печора", Управление образования МР "Печора", Управление культуры и туризма МР "Печора"</t>
  </si>
  <si>
    <t>ГУ «ЦЗН г. Печоры», Администрация МР "Печора", Управление образования МР "Печора"</t>
  </si>
  <si>
    <t>ГУ «ЦЗН г. Печоры» (по согласованию)</t>
  </si>
  <si>
    <t xml:space="preserve">ГУ «ЦЗН г. Печоры» (по согласованию) </t>
  </si>
  <si>
    <t>Приложение 2                                                               к постановлению  админстрации муниципального района "Печора"             от 06.08 2013г. № 1507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</si>
</sst>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" fillId="0" borderId="0" xfId="0" applyFont="1" applyBorder="1"/>
    <xf numFmtId="0" fontId="0" fillId="0" borderId="0" xfId="0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0" fontId="0" fillId="2" borderId="0" xfId="0" applyFill="1"/>
    <xf numFmtId="0" fontId="11" fillId="2" borderId="1" xfId="0" applyFont="1" applyFill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4" fontId="10" fillId="0" borderId="0" xfId="0" applyNumberFormat="1" applyFont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horizontal="right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/>
    <xf numFmtId="164" fontId="9" fillId="2" borderId="1" xfId="0" applyNumberFormat="1" applyFont="1" applyFill="1" applyBorder="1" applyAlignment="1">
      <alignment horizontal="center" vertical="top" wrapText="1"/>
    </xf>
    <xf numFmtId="164" fontId="9" fillId="2" borderId="4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2" fontId="15" fillId="0" borderId="7" xfId="0" applyNumberFormat="1" applyFont="1" applyBorder="1" applyAlignment="1">
      <alignment horizontal="right" vertical="top" wrapText="1"/>
    </xf>
    <xf numFmtId="2" fontId="0" fillId="0" borderId="7" xfId="0" applyNumberFormat="1" applyBorder="1" applyAlignment="1">
      <alignment horizontal="right" wrapText="1"/>
    </xf>
    <xf numFmtId="0" fontId="7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0" fillId="0" borderId="7" xfId="0" applyBorder="1" applyAlignment="1"/>
    <xf numFmtId="0" fontId="7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/>
    </xf>
    <xf numFmtId="0" fontId="0" fillId="0" borderId="4" xfId="0" applyBorder="1" applyAlignment="1">
      <alignment vertical="top" wrapText="1"/>
    </xf>
    <xf numFmtId="164" fontId="10" fillId="2" borderId="4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3" fillId="0" borderId="1" xfId="0" applyFont="1" applyBorder="1"/>
    <xf numFmtId="0" fontId="16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0" fontId="16" fillId="0" borderId="1" xfId="0" applyFont="1" applyBorder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164" fontId="17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 vertical="top" wrapText="1"/>
    </xf>
    <xf numFmtId="0" fontId="5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2" fontId="15" fillId="0" borderId="7" xfId="0" applyNumberFormat="1" applyFont="1" applyBorder="1" applyAlignment="1">
      <alignment horizontal="right" vertical="top" wrapText="1"/>
    </xf>
    <xf numFmtId="2" fontId="0" fillId="0" borderId="7" xfId="0" applyNumberFormat="1" applyBorder="1" applyAlignment="1">
      <alignment horizontal="right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0" fillId="0" borderId="7" xfId="0" applyBorder="1" applyAlignment="1"/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46"/>
  <sheetViews>
    <sheetView tabSelected="1" view="pageBreakPreview" topLeftCell="J1" zoomScale="90" zoomScaleNormal="73" zoomScaleSheetLayoutView="90" workbookViewId="0">
      <selection activeCell="AD2" sqref="AD2:AG2"/>
    </sheetView>
  </sheetViews>
  <sheetFormatPr defaultRowHeight="15" x14ac:dyDescent="0.25"/>
  <cols>
    <col min="1" max="1" width="4.7109375" customWidth="1"/>
    <col min="2" max="2" width="22.140625" customWidth="1"/>
    <col min="3" max="3" width="11.5703125" hidden="1" customWidth="1"/>
    <col min="4" max="4" width="0.7109375" hidden="1" customWidth="1"/>
    <col min="5" max="5" width="10" customWidth="1"/>
    <col min="6" max="6" width="8.7109375" customWidth="1"/>
    <col min="7" max="7" width="8.85546875" customWidth="1"/>
    <col min="8" max="8" width="7.7109375" customWidth="1"/>
    <col min="9" max="9" width="9.28515625" customWidth="1"/>
    <col min="10" max="10" width="8.28515625" customWidth="1"/>
    <col min="11" max="11" width="8.42578125" customWidth="1"/>
    <col min="12" max="12" width="8.85546875" customWidth="1"/>
    <col min="13" max="13" width="9.140625" hidden="1" customWidth="1"/>
    <col min="14" max="14" width="8.5703125" customWidth="1"/>
    <col min="15" max="15" width="7.42578125" customWidth="1"/>
    <col min="16" max="16" width="8.7109375" customWidth="1"/>
    <col min="17" max="17" width="8.42578125" customWidth="1"/>
    <col min="18" max="18" width="9.5703125" customWidth="1"/>
    <col min="19" max="19" width="9" customWidth="1"/>
    <col min="20" max="20" width="7.5703125" hidden="1" customWidth="1"/>
    <col min="21" max="21" width="9.140625" customWidth="1"/>
    <col min="22" max="22" width="8.42578125" customWidth="1"/>
    <col min="23" max="23" width="8.28515625" customWidth="1"/>
    <col min="24" max="24" width="7.7109375" customWidth="1"/>
    <col min="25" max="26" width="9.140625" customWidth="1"/>
    <col min="27" max="27" width="8.5703125" customWidth="1"/>
    <col min="28" max="28" width="8" customWidth="1"/>
    <col min="29" max="29" width="9.5703125" customWidth="1"/>
    <col min="30" max="30" width="8.7109375" customWidth="1"/>
    <col min="31" max="31" width="7.7109375" customWidth="1"/>
    <col min="32" max="32" width="10.5703125" customWidth="1"/>
    <col min="33" max="33" width="11.5703125" customWidth="1"/>
  </cols>
  <sheetData>
    <row r="2" spans="1:33" ht="77.45" customHeight="1" x14ac:dyDescent="0.25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28"/>
      <c r="Y2" s="82"/>
      <c r="Z2" s="82"/>
      <c r="AA2" s="82"/>
      <c r="AB2" s="82"/>
      <c r="AD2" s="56" t="s">
        <v>60</v>
      </c>
      <c r="AE2" s="56"/>
      <c r="AF2" s="56"/>
      <c r="AG2" s="56"/>
    </row>
    <row r="3" spans="1:33" ht="2.25" customHeight="1" x14ac:dyDescent="0.25">
      <c r="A3" s="1"/>
      <c r="B3" s="3"/>
      <c r="C3" s="3"/>
      <c r="D3" s="1"/>
      <c r="E3" s="1"/>
      <c r="F3" s="1"/>
      <c r="G3" s="1"/>
      <c r="H3" s="1"/>
      <c r="I3" s="1"/>
      <c r="J3" s="1"/>
      <c r="K3" s="1"/>
      <c r="L3" s="77"/>
      <c r="M3" s="77"/>
      <c r="N3" s="77"/>
      <c r="O3" s="77"/>
      <c r="P3" s="78"/>
      <c r="Q3" s="78"/>
      <c r="R3" s="78"/>
      <c r="S3" s="78"/>
      <c r="T3" s="78"/>
      <c r="U3" s="78"/>
      <c r="V3" s="78"/>
      <c r="W3" s="78"/>
      <c r="X3" s="29"/>
      <c r="Y3" s="1"/>
      <c r="Z3" s="1"/>
      <c r="AA3" s="1"/>
      <c r="AB3" s="1"/>
      <c r="AC3" s="1"/>
      <c r="AD3" s="1"/>
      <c r="AE3" s="1"/>
      <c r="AF3" s="1"/>
      <c r="AG3" s="1"/>
    </row>
    <row r="4" spans="1:33" ht="2.25" customHeight="1" x14ac:dyDescent="0.25">
      <c r="A4" s="1"/>
      <c r="B4" s="3"/>
      <c r="C4" s="3"/>
      <c r="D4" s="1"/>
      <c r="E4" s="1"/>
      <c r="F4" s="1"/>
      <c r="G4" s="1"/>
      <c r="H4" s="1"/>
      <c r="I4" s="1"/>
      <c r="J4" s="1"/>
      <c r="K4" s="1"/>
      <c r="L4" s="50"/>
      <c r="M4" s="50"/>
      <c r="N4" s="50"/>
      <c r="O4" s="50"/>
      <c r="P4" s="51"/>
      <c r="Q4" s="51"/>
      <c r="R4" s="51"/>
      <c r="S4" s="51"/>
      <c r="T4" s="51"/>
      <c r="U4" s="51"/>
      <c r="V4" s="51"/>
      <c r="W4" s="51"/>
      <c r="X4" s="51"/>
      <c r="Y4" s="1"/>
      <c r="Z4" s="1"/>
      <c r="AA4" s="1"/>
      <c r="AB4" s="1"/>
      <c r="AC4" s="1"/>
      <c r="AD4" s="1"/>
      <c r="AE4" s="1"/>
      <c r="AF4" s="1"/>
      <c r="AG4" s="1"/>
    </row>
    <row r="5" spans="1:33" ht="28.9" customHeight="1" x14ac:dyDescent="0.25">
      <c r="A5" s="98" t="s">
        <v>42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9"/>
      <c r="O5" s="99"/>
      <c r="P5" s="99"/>
      <c r="Q5" s="99"/>
      <c r="R5" s="99"/>
      <c r="S5" s="99"/>
      <c r="T5" s="100"/>
      <c r="U5" s="100"/>
      <c r="V5" s="100"/>
      <c r="W5" s="100"/>
      <c r="X5" s="100"/>
      <c r="Y5" s="100"/>
      <c r="Z5" s="100"/>
      <c r="AA5" s="90"/>
      <c r="AB5" s="90"/>
      <c r="AC5" s="91"/>
      <c r="AD5" s="91"/>
      <c r="AE5" s="91"/>
      <c r="AF5" s="1"/>
      <c r="AG5" s="1"/>
    </row>
    <row r="6" spans="1:33" ht="28.9" customHeight="1" x14ac:dyDescent="0.25">
      <c r="A6" s="41"/>
      <c r="B6" s="41"/>
      <c r="C6" s="41"/>
      <c r="D6" s="38"/>
      <c r="E6" s="38"/>
      <c r="F6" s="38"/>
      <c r="G6" s="38"/>
      <c r="H6" s="38"/>
      <c r="I6" s="38"/>
      <c r="J6" s="64" t="s">
        <v>43</v>
      </c>
      <c r="K6" s="65"/>
      <c r="L6" s="65"/>
      <c r="M6" s="65"/>
      <c r="N6" s="65"/>
      <c r="O6" s="65"/>
      <c r="P6" s="65"/>
      <c r="Q6" s="39"/>
      <c r="R6" s="39"/>
      <c r="S6" s="39"/>
      <c r="T6" s="40"/>
      <c r="U6" s="40"/>
      <c r="V6" s="40"/>
      <c r="W6" s="40"/>
      <c r="X6" s="40"/>
      <c r="Y6" s="40"/>
      <c r="Z6" s="40"/>
      <c r="AA6" s="36"/>
      <c r="AB6" s="36"/>
      <c r="AC6" s="37"/>
      <c r="AD6" s="37"/>
      <c r="AE6" s="37"/>
      <c r="AF6" s="62" t="s">
        <v>49</v>
      </c>
      <c r="AG6" s="62"/>
    </row>
    <row r="7" spans="1:33" ht="17.25" customHeight="1" x14ac:dyDescent="0.25">
      <c r="A7" s="101"/>
      <c r="B7" s="92" t="s">
        <v>41</v>
      </c>
      <c r="C7" s="70" t="s">
        <v>1</v>
      </c>
      <c r="D7" s="83" t="s">
        <v>21</v>
      </c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4"/>
      <c r="AD7" s="84"/>
      <c r="AE7" s="84"/>
      <c r="AF7" s="63"/>
      <c r="AG7" s="63"/>
    </row>
    <row r="8" spans="1:33" ht="18" customHeight="1" x14ac:dyDescent="0.25">
      <c r="A8" s="102"/>
      <c r="B8" s="93"/>
      <c r="C8" s="71"/>
      <c r="D8" s="21"/>
      <c r="E8" s="73" t="s">
        <v>44</v>
      </c>
      <c r="F8" s="95" t="s">
        <v>11</v>
      </c>
      <c r="G8" s="87" t="s">
        <v>0</v>
      </c>
      <c r="H8" s="88"/>
      <c r="I8" s="88"/>
      <c r="J8" s="88"/>
      <c r="K8" s="88"/>
      <c r="L8" s="96" t="s">
        <v>13</v>
      </c>
      <c r="M8" s="79" t="s">
        <v>0</v>
      </c>
      <c r="N8" s="80"/>
      <c r="O8" s="80"/>
      <c r="P8" s="80"/>
      <c r="Q8" s="80"/>
      <c r="R8" s="81"/>
      <c r="S8" s="96" t="s">
        <v>14</v>
      </c>
      <c r="T8" s="79" t="s">
        <v>0</v>
      </c>
      <c r="U8" s="80"/>
      <c r="V8" s="80"/>
      <c r="W8" s="80"/>
      <c r="X8" s="80"/>
      <c r="Y8" s="81"/>
      <c r="Z8" s="85" t="s">
        <v>15</v>
      </c>
      <c r="AA8" s="87" t="s">
        <v>0</v>
      </c>
      <c r="AB8" s="88"/>
      <c r="AC8" s="88"/>
      <c r="AD8" s="88"/>
      <c r="AE8" s="89"/>
      <c r="AF8" s="63"/>
      <c r="AG8" s="63"/>
    </row>
    <row r="9" spans="1:33" ht="64.150000000000006" customHeight="1" x14ac:dyDescent="0.25">
      <c r="A9" s="103"/>
      <c r="B9" s="94"/>
      <c r="C9" s="72"/>
      <c r="D9" s="5"/>
      <c r="E9" s="74"/>
      <c r="F9" s="88"/>
      <c r="G9" s="30" t="s">
        <v>3</v>
      </c>
      <c r="H9" s="30" t="s">
        <v>4</v>
      </c>
      <c r="I9" s="30" t="s">
        <v>5</v>
      </c>
      <c r="J9" s="30" t="s">
        <v>40</v>
      </c>
      <c r="K9" s="30" t="s">
        <v>6</v>
      </c>
      <c r="L9" s="97"/>
      <c r="M9" s="31"/>
      <c r="N9" s="30" t="s">
        <v>3</v>
      </c>
      <c r="O9" s="30" t="s">
        <v>4</v>
      </c>
      <c r="P9" s="30" t="s">
        <v>5</v>
      </c>
      <c r="Q9" s="30" t="s">
        <v>40</v>
      </c>
      <c r="R9" s="30" t="s">
        <v>6</v>
      </c>
      <c r="S9" s="97"/>
      <c r="T9" s="31"/>
      <c r="U9" s="30" t="s">
        <v>3</v>
      </c>
      <c r="V9" s="30" t="s">
        <v>4</v>
      </c>
      <c r="W9" s="30" t="s">
        <v>5</v>
      </c>
      <c r="X9" s="30" t="s">
        <v>40</v>
      </c>
      <c r="Y9" s="30" t="s">
        <v>6</v>
      </c>
      <c r="Z9" s="86"/>
      <c r="AA9" s="30" t="s">
        <v>3</v>
      </c>
      <c r="AB9" s="30" t="s">
        <v>4</v>
      </c>
      <c r="AC9" s="30" t="s">
        <v>5</v>
      </c>
      <c r="AD9" s="30" t="s">
        <v>40</v>
      </c>
      <c r="AE9" s="30" t="s">
        <v>6</v>
      </c>
      <c r="AF9" s="59"/>
      <c r="AG9" s="59"/>
    </row>
    <row r="10" spans="1:33" ht="39.75" customHeight="1" x14ac:dyDescent="0.25">
      <c r="A10" s="7">
        <v>1</v>
      </c>
      <c r="B10" s="19" t="s">
        <v>39</v>
      </c>
      <c r="C10" s="57" t="s">
        <v>18</v>
      </c>
      <c r="D10" s="2"/>
      <c r="E10" s="35" t="s">
        <v>45</v>
      </c>
      <c r="F10" s="33">
        <f t="shared" ref="F10:F15" si="0">SUM(G10:K10)</f>
        <v>71</v>
      </c>
      <c r="G10" s="33"/>
      <c r="H10" s="33">
        <v>71</v>
      </c>
      <c r="I10" s="33"/>
      <c r="J10" s="33"/>
      <c r="K10" s="33"/>
      <c r="L10" s="33">
        <v>24</v>
      </c>
      <c r="M10" s="33"/>
      <c r="N10" s="33"/>
      <c r="O10" s="33">
        <v>24</v>
      </c>
      <c r="P10" s="33"/>
      <c r="Q10" s="33"/>
      <c r="R10" s="33"/>
      <c r="S10" s="33">
        <v>24</v>
      </c>
      <c r="T10" s="33"/>
      <c r="U10" s="33"/>
      <c r="V10" s="33">
        <v>24</v>
      </c>
      <c r="W10" s="33"/>
      <c r="X10" s="33"/>
      <c r="Y10" s="33"/>
      <c r="Z10" s="33">
        <v>23</v>
      </c>
      <c r="AA10" s="33"/>
      <c r="AB10" s="33">
        <v>23</v>
      </c>
      <c r="AC10" s="33"/>
      <c r="AD10" s="33"/>
      <c r="AE10" s="33"/>
      <c r="AF10" s="35" t="s">
        <v>51</v>
      </c>
      <c r="AG10" s="35" t="s">
        <v>51</v>
      </c>
    </row>
    <row r="11" spans="1:33" ht="39" customHeight="1" x14ac:dyDescent="0.25">
      <c r="A11" s="6">
        <v>2</v>
      </c>
      <c r="B11" s="19" t="s">
        <v>22</v>
      </c>
      <c r="C11" s="75"/>
      <c r="D11" s="2"/>
      <c r="E11" s="35" t="s">
        <v>45</v>
      </c>
      <c r="F11" s="33">
        <f t="shared" si="0"/>
        <v>182.6</v>
      </c>
      <c r="G11" s="33"/>
      <c r="H11" s="33">
        <v>182.6</v>
      </c>
      <c r="I11" s="33"/>
      <c r="J11" s="33"/>
      <c r="K11" s="33"/>
      <c r="L11" s="33">
        <v>50</v>
      </c>
      <c r="M11" s="33"/>
      <c r="N11" s="33"/>
      <c r="O11" s="33">
        <v>50</v>
      </c>
      <c r="P11" s="33"/>
      <c r="Q11" s="33"/>
      <c r="R11" s="33"/>
      <c r="S11" s="33">
        <v>60</v>
      </c>
      <c r="T11" s="33"/>
      <c r="U11" s="33"/>
      <c r="V11" s="33">
        <v>60</v>
      </c>
      <c r="W11" s="33"/>
      <c r="X11" s="33"/>
      <c r="Y11" s="33"/>
      <c r="Z11" s="33">
        <v>72.599999999999994</v>
      </c>
      <c r="AA11" s="33"/>
      <c r="AB11" s="33">
        <v>72.599999999999994</v>
      </c>
      <c r="AC11" s="33"/>
      <c r="AD11" s="33"/>
      <c r="AE11" s="33"/>
      <c r="AF11" s="35" t="s">
        <v>51</v>
      </c>
      <c r="AG11" s="35" t="s">
        <v>51</v>
      </c>
    </row>
    <row r="12" spans="1:33" ht="93.6" customHeight="1" x14ac:dyDescent="0.25">
      <c r="A12" s="6">
        <v>3</v>
      </c>
      <c r="B12" s="19" t="s">
        <v>32</v>
      </c>
      <c r="C12" s="57" t="s">
        <v>20</v>
      </c>
      <c r="D12" s="2"/>
      <c r="E12" s="35" t="s">
        <v>45</v>
      </c>
      <c r="F12" s="33">
        <f t="shared" si="0"/>
        <v>3870.2</v>
      </c>
      <c r="G12" s="33"/>
      <c r="H12" s="33">
        <v>1547</v>
      </c>
      <c r="I12" s="33">
        <v>1923</v>
      </c>
      <c r="J12" s="33"/>
      <c r="K12" s="33">
        <v>400.2</v>
      </c>
      <c r="L12" s="33">
        <v>1238.9000000000001</v>
      </c>
      <c r="M12" s="33"/>
      <c r="N12" s="33"/>
      <c r="O12" s="33">
        <v>516</v>
      </c>
      <c r="P12" s="33">
        <v>589.5</v>
      </c>
      <c r="Q12" s="33"/>
      <c r="R12" s="33">
        <v>133.4</v>
      </c>
      <c r="S12" s="33">
        <v>1289</v>
      </c>
      <c r="T12" s="33"/>
      <c r="U12" s="33"/>
      <c r="V12" s="33">
        <v>516</v>
      </c>
      <c r="W12" s="33">
        <v>639.6</v>
      </c>
      <c r="X12" s="33"/>
      <c r="Y12" s="33">
        <v>133.4</v>
      </c>
      <c r="Z12" s="33">
        <v>1342.4</v>
      </c>
      <c r="AA12" s="33"/>
      <c r="AB12" s="33">
        <v>515</v>
      </c>
      <c r="AC12" s="33">
        <v>694</v>
      </c>
      <c r="AD12" s="33"/>
      <c r="AE12" s="33">
        <v>133.4</v>
      </c>
      <c r="AF12" s="54" t="s">
        <v>52</v>
      </c>
      <c r="AG12" s="4" t="s">
        <v>53</v>
      </c>
    </row>
    <row r="13" spans="1:33" ht="132.75" customHeight="1" x14ac:dyDescent="0.25">
      <c r="A13" s="8" t="s">
        <v>7</v>
      </c>
      <c r="B13" s="19" t="s">
        <v>31</v>
      </c>
      <c r="C13" s="59"/>
      <c r="D13" s="2"/>
      <c r="E13" s="35" t="s">
        <v>45</v>
      </c>
      <c r="F13" s="33">
        <f t="shared" si="0"/>
        <v>1407.2</v>
      </c>
      <c r="G13" s="35"/>
      <c r="H13" s="35">
        <v>350.3</v>
      </c>
      <c r="I13" s="35">
        <f>SUM(P13+W13+AC13)</f>
        <v>1056.9000000000001</v>
      </c>
      <c r="J13" s="35"/>
      <c r="K13" s="35"/>
      <c r="L13" s="35">
        <v>472.5</v>
      </c>
      <c r="M13" s="35"/>
      <c r="N13" s="35"/>
      <c r="O13" s="35">
        <v>148.5</v>
      </c>
      <c r="P13" s="35">
        <v>324</v>
      </c>
      <c r="Q13" s="35"/>
      <c r="R13" s="35"/>
      <c r="S13" s="35">
        <v>452.5</v>
      </c>
      <c r="T13" s="35"/>
      <c r="U13" s="35"/>
      <c r="V13" s="35">
        <v>101</v>
      </c>
      <c r="W13" s="35">
        <v>351.5</v>
      </c>
      <c r="X13" s="35"/>
      <c r="Y13" s="35"/>
      <c r="Z13" s="35">
        <v>482.2</v>
      </c>
      <c r="AA13" s="35"/>
      <c r="AB13" s="35">
        <v>100.8</v>
      </c>
      <c r="AC13" s="35">
        <v>381.4</v>
      </c>
      <c r="AD13" s="35"/>
      <c r="AE13" s="35"/>
      <c r="AF13" s="4" t="s">
        <v>54</v>
      </c>
      <c r="AG13" s="4" t="s">
        <v>9</v>
      </c>
    </row>
    <row r="14" spans="1:33" ht="76.5" customHeight="1" x14ac:dyDescent="0.25">
      <c r="A14" s="8" t="s">
        <v>8</v>
      </c>
      <c r="B14" s="19" t="s">
        <v>36</v>
      </c>
      <c r="C14" s="4" t="s">
        <v>17</v>
      </c>
      <c r="D14" s="2"/>
      <c r="E14" s="35" t="s">
        <v>45</v>
      </c>
      <c r="F14" s="33">
        <f t="shared" si="0"/>
        <v>1865.3000000000002</v>
      </c>
      <c r="G14" s="35"/>
      <c r="H14" s="35">
        <v>999.1</v>
      </c>
      <c r="I14" s="35">
        <f>SUM(P14+W14+AC14)</f>
        <v>866.2</v>
      </c>
      <c r="J14" s="35"/>
      <c r="K14" s="35"/>
      <c r="L14" s="35">
        <v>435.4</v>
      </c>
      <c r="M14" s="35"/>
      <c r="N14" s="35"/>
      <c r="O14" s="52">
        <v>169.9</v>
      </c>
      <c r="P14" s="35">
        <v>265.5</v>
      </c>
      <c r="Q14" s="35"/>
      <c r="R14" s="35"/>
      <c r="S14" s="35">
        <v>703.1</v>
      </c>
      <c r="T14" s="35"/>
      <c r="U14" s="35"/>
      <c r="V14" s="35">
        <v>415</v>
      </c>
      <c r="W14" s="35">
        <v>288.10000000000002</v>
      </c>
      <c r="X14" s="35"/>
      <c r="Y14" s="35"/>
      <c r="Z14" s="35">
        <v>726.8</v>
      </c>
      <c r="AA14" s="35"/>
      <c r="AB14" s="35">
        <v>414.2</v>
      </c>
      <c r="AC14" s="35">
        <v>312.60000000000002</v>
      </c>
      <c r="AD14" s="35"/>
      <c r="AE14" s="35"/>
      <c r="AF14" s="4" t="s">
        <v>54</v>
      </c>
      <c r="AG14" s="4" t="s">
        <v>2</v>
      </c>
    </row>
    <row r="15" spans="1:33" s="17" customFormat="1" ht="52.5" customHeight="1" x14ac:dyDescent="0.25">
      <c r="A15" s="23" t="s">
        <v>12</v>
      </c>
      <c r="B15" s="24" t="s">
        <v>37</v>
      </c>
      <c r="C15" s="25" t="s">
        <v>18</v>
      </c>
      <c r="D15" s="25" t="s">
        <v>10</v>
      </c>
      <c r="E15" s="35" t="s">
        <v>45</v>
      </c>
      <c r="F15" s="33">
        <f t="shared" si="0"/>
        <v>597.79999999999995</v>
      </c>
      <c r="G15" s="35"/>
      <c r="H15" s="35">
        <v>197.6</v>
      </c>
      <c r="I15" s="35"/>
      <c r="J15" s="35"/>
      <c r="K15" s="35">
        <v>400.2</v>
      </c>
      <c r="L15" s="35">
        <v>331</v>
      </c>
      <c r="M15" s="33"/>
      <c r="N15" s="33"/>
      <c r="O15" s="35">
        <v>197.6</v>
      </c>
      <c r="P15" s="33"/>
      <c r="Q15" s="33"/>
      <c r="R15" s="35">
        <v>133.4</v>
      </c>
      <c r="S15" s="35">
        <v>133.4</v>
      </c>
      <c r="T15" s="33"/>
      <c r="U15" s="33"/>
      <c r="V15" s="33"/>
      <c r="W15" s="33"/>
      <c r="X15" s="33"/>
      <c r="Y15" s="33">
        <v>133.4</v>
      </c>
      <c r="Z15" s="33">
        <v>133.4</v>
      </c>
      <c r="AA15" s="33"/>
      <c r="AB15" s="33"/>
      <c r="AC15" s="33"/>
      <c r="AD15" s="33"/>
      <c r="AE15" s="33">
        <v>133.4</v>
      </c>
      <c r="AF15" s="25" t="s">
        <v>55</v>
      </c>
      <c r="AG15" s="25" t="s">
        <v>55</v>
      </c>
    </row>
    <row r="16" spans="1:33" s="17" customFormat="1" ht="124.15" customHeight="1" x14ac:dyDescent="0.25">
      <c r="A16" s="18">
        <v>4</v>
      </c>
      <c r="B16" s="24" t="s">
        <v>23</v>
      </c>
      <c r="C16" s="57" t="s">
        <v>16</v>
      </c>
      <c r="D16" s="26"/>
      <c r="E16" s="35" t="s">
        <v>45</v>
      </c>
      <c r="F16" s="33">
        <f>SUM(G16:K16)</f>
        <v>3164.3</v>
      </c>
      <c r="G16" s="33"/>
      <c r="H16" s="33">
        <f>SUM(O16+V16+AB16)</f>
        <v>850</v>
      </c>
      <c r="I16" s="33">
        <f>SUM(P16+W16+AC16)</f>
        <v>181.5</v>
      </c>
      <c r="J16" s="33"/>
      <c r="K16" s="33">
        <f t="shared" ref="K16:K17" si="1">SUM(R16+Y16+AE16)</f>
        <v>2132.8000000000002</v>
      </c>
      <c r="L16" s="33">
        <v>1098.2</v>
      </c>
      <c r="M16" s="33"/>
      <c r="N16" s="33"/>
      <c r="O16" s="33">
        <v>292.5</v>
      </c>
      <c r="P16" s="33">
        <v>55.6</v>
      </c>
      <c r="Q16" s="35"/>
      <c r="R16" s="33">
        <v>750</v>
      </c>
      <c r="S16" s="33">
        <f>SUM(U16:Y16)</f>
        <v>1102.9000000000001</v>
      </c>
      <c r="T16" s="33"/>
      <c r="U16" s="33"/>
      <c r="V16" s="33">
        <v>292.5</v>
      </c>
      <c r="W16" s="33">
        <v>60.4</v>
      </c>
      <c r="X16" s="33"/>
      <c r="Y16" s="33">
        <v>750</v>
      </c>
      <c r="Z16" s="33">
        <f>SUM(AA16:AE16)</f>
        <v>963.3</v>
      </c>
      <c r="AA16" s="33"/>
      <c r="AB16" s="33">
        <v>265</v>
      </c>
      <c r="AC16" s="33">
        <v>65.5</v>
      </c>
      <c r="AD16" s="33"/>
      <c r="AE16" s="33">
        <v>632.79999999999995</v>
      </c>
      <c r="AF16" s="25" t="s">
        <v>56</v>
      </c>
      <c r="AG16" s="25" t="s">
        <v>46</v>
      </c>
    </row>
    <row r="17" spans="1:33" s="17" customFormat="1" ht="109.15" customHeight="1" x14ac:dyDescent="0.25">
      <c r="A17" s="18">
        <v>5</v>
      </c>
      <c r="B17" s="24" t="s">
        <v>33</v>
      </c>
      <c r="C17" s="59"/>
      <c r="D17" s="26"/>
      <c r="E17" s="35" t="s">
        <v>45</v>
      </c>
      <c r="F17" s="33">
        <f>SUM(G17:K17)</f>
        <v>1581.2</v>
      </c>
      <c r="G17" s="33"/>
      <c r="H17" s="33">
        <f>SUM(O17+V17+AB17)</f>
        <v>555.59999999999991</v>
      </c>
      <c r="I17" s="33">
        <f>SUM(P17+W17+AC17)</f>
        <v>96.2</v>
      </c>
      <c r="J17" s="33"/>
      <c r="K17" s="33">
        <f t="shared" si="1"/>
        <v>929.40000000000009</v>
      </c>
      <c r="L17" s="33">
        <f>SUM(N17:R17)</f>
        <v>524.5</v>
      </c>
      <c r="M17" s="33"/>
      <c r="N17" s="33"/>
      <c r="O17" s="33">
        <v>185.2</v>
      </c>
      <c r="P17" s="33">
        <v>29.5</v>
      </c>
      <c r="Q17" s="33"/>
      <c r="R17" s="33">
        <v>309.8</v>
      </c>
      <c r="S17" s="33">
        <f>SUM(U17:Y17)</f>
        <v>527</v>
      </c>
      <c r="T17" s="33"/>
      <c r="U17" s="33"/>
      <c r="V17" s="33">
        <v>185.2</v>
      </c>
      <c r="W17" s="33">
        <v>32</v>
      </c>
      <c r="X17" s="33"/>
      <c r="Y17" s="33">
        <v>309.8</v>
      </c>
      <c r="Z17" s="33">
        <f>SUM(AA17:AE17)</f>
        <v>529.70000000000005</v>
      </c>
      <c r="AA17" s="33"/>
      <c r="AB17" s="33">
        <v>185.2</v>
      </c>
      <c r="AC17" s="33">
        <v>34.700000000000003</v>
      </c>
      <c r="AD17" s="33"/>
      <c r="AE17" s="33">
        <v>309.8</v>
      </c>
      <c r="AF17" s="4" t="s">
        <v>57</v>
      </c>
      <c r="AG17" s="25" t="s">
        <v>47</v>
      </c>
    </row>
    <row r="18" spans="1:33" ht="41.25" customHeight="1" x14ac:dyDescent="0.25">
      <c r="A18" s="6">
        <v>6</v>
      </c>
      <c r="B18" s="19" t="s">
        <v>24</v>
      </c>
      <c r="C18" s="4" t="s">
        <v>18</v>
      </c>
      <c r="D18" s="2"/>
      <c r="E18" s="35" t="s">
        <v>45</v>
      </c>
      <c r="F18" s="33">
        <f>SUM(G18:K18)</f>
        <v>30</v>
      </c>
      <c r="G18" s="33"/>
      <c r="H18" s="33">
        <f>O18+V18+AB18</f>
        <v>30</v>
      </c>
      <c r="I18" s="33">
        <f>SUM(P18+W18+AC18)</f>
        <v>0</v>
      </c>
      <c r="J18" s="33"/>
      <c r="K18" s="33">
        <f>SUM(R18+Y18+AE18)</f>
        <v>0</v>
      </c>
      <c r="L18" s="33">
        <v>0</v>
      </c>
      <c r="M18" s="33"/>
      <c r="N18" s="33"/>
      <c r="O18" s="33">
        <v>0</v>
      </c>
      <c r="P18" s="33"/>
      <c r="Q18" s="33"/>
      <c r="R18" s="33"/>
      <c r="S18" s="33">
        <v>15</v>
      </c>
      <c r="T18" s="33"/>
      <c r="U18" s="33"/>
      <c r="V18" s="33">
        <v>15</v>
      </c>
      <c r="W18" s="33"/>
      <c r="X18" s="33"/>
      <c r="Y18" s="33"/>
      <c r="Z18" s="33">
        <v>15</v>
      </c>
      <c r="AA18" s="33"/>
      <c r="AB18" s="33">
        <v>15</v>
      </c>
      <c r="AC18" s="33"/>
      <c r="AD18" s="33"/>
      <c r="AE18" s="33"/>
      <c r="AF18" s="4" t="s">
        <v>58</v>
      </c>
      <c r="AG18" s="4" t="s">
        <v>58</v>
      </c>
    </row>
    <row r="19" spans="1:33" ht="30.75" customHeight="1" x14ac:dyDescent="0.25">
      <c r="A19" s="6">
        <v>7</v>
      </c>
      <c r="B19" s="19" t="s">
        <v>34</v>
      </c>
      <c r="C19" s="57" t="s">
        <v>19</v>
      </c>
      <c r="D19" s="2"/>
      <c r="E19" s="35" t="s">
        <v>45</v>
      </c>
      <c r="F19" s="33">
        <f>SUM(L19+S19+Z19)</f>
        <v>96</v>
      </c>
      <c r="G19" s="33">
        <f>SUM(N19+U19+AA19)</f>
        <v>0</v>
      </c>
      <c r="H19" s="33">
        <v>96</v>
      </c>
      <c r="I19" s="33">
        <f>SUM(P19+W19+AC19)</f>
        <v>0</v>
      </c>
      <c r="J19" s="33"/>
      <c r="K19" s="33">
        <f>SUM(R19+Y19+AE19)</f>
        <v>0</v>
      </c>
      <c r="L19" s="33">
        <v>32</v>
      </c>
      <c r="M19" s="33"/>
      <c r="N19" s="33"/>
      <c r="O19" s="33">
        <v>32</v>
      </c>
      <c r="P19" s="33"/>
      <c r="Q19" s="33"/>
      <c r="R19" s="33"/>
      <c r="S19" s="33">
        <v>32</v>
      </c>
      <c r="T19" s="33"/>
      <c r="U19" s="33"/>
      <c r="V19" s="33">
        <v>32</v>
      </c>
      <c r="W19" s="33"/>
      <c r="X19" s="33"/>
      <c r="Y19" s="33"/>
      <c r="Z19" s="33">
        <v>32</v>
      </c>
      <c r="AA19" s="33"/>
      <c r="AB19" s="33">
        <v>32</v>
      </c>
      <c r="AC19" s="33"/>
      <c r="AD19" s="33"/>
      <c r="AE19" s="33"/>
      <c r="AF19" s="57" t="s">
        <v>59</v>
      </c>
      <c r="AG19" s="57" t="s">
        <v>59</v>
      </c>
    </row>
    <row r="20" spans="1:33" ht="38.25" customHeight="1" x14ac:dyDescent="0.25">
      <c r="A20" s="6">
        <v>8</v>
      </c>
      <c r="B20" s="19" t="s">
        <v>30</v>
      </c>
      <c r="C20" s="61"/>
      <c r="D20" s="2"/>
      <c r="E20" s="35" t="s">
        <v>45</v>
      </c>
      <c r="F20" s="33">
        <f>SUM(L20+S20+Z20)</f>
        <v>123.3</v>
      </c>
      <c r="G20" s="33"/>
      <c r="H20" s="33">
        <v>123.3</v>
      </c>
      <c r="I20" s="33"/>
      <c r="J20" s="33"/>
      <c r="K20" s="33"/>
      <c r="L20" s="33">
        <v>59.5</v>
      </c>
      <c r="M20" s="33"/>
      <c r="N20" s="33"/>
      <c r="O20" s="33">
        <v>59.5</v>
      </c>
      <c r="P20" s="33"/>
      <c r="Q20" s="33"/>
      <c r="R20" s="33"/>
      <c r="S20" s="33">
        <v>63.8</v>
      </c>
      <c r="T20" s="33"/>
      <c r="U20" s="33"/>
      <c r="V20" s="33">
        <v>63.8</v>
      </c>
      <c r="W20" s="33"/>
      <c r="X20" s="33"/>
      <c r="Y20" s="33"/>
      <c r="Z20" s="33"/>
      <c r="AA20" s="33"/>
      <c r="AB20" s="33"/>
      <c r="AC20" s="33"/>
      <c r="AD20" s="33"/>
      <c r="AE20" s="33"/>
      <c r="AF20" s="58"/>
      <c r="AG20" s="58"/>
    </row>
    <row r="21" spans="1:33" ht="137.25" customHeight="1" x14ac:dyDescent="0.25">
      <c r="A21" s="6">
        <v>9</v>
      </c>
      <c r="B21" s="19" t="s">
        <v>25</v>
      </c>
      <c r="C21" s="57" t="s">
        <v>18</v>
      </c>
      <c r="D21" s="4"/>
      <c r="E21" s="35" t="s">
        <v>45</v>
      </c>
      <c r="F21" s="33">
        <f>SUM(L21+S21+Z21)</f>
        <v>466.6</v>
      </c>
      <c r="G21" s="33"/>
      <c r="H21" s="33">
        <f>SUM(O21+V21+AB21)</f>
        <v>105</v>
      </c>
      <c r="I21" s="33"/>
      <c r="J21" s="33"/>
      <c r="K21" s="33">
        <f>SUM(R21+Y21+AE21)</f>
        <v>361.6</v>
      </c>
      <c r="L21" s="33">
        <f>SUM(N21:R21)</f>
        <v>169.4</v>
      </c>
      <c r="M21" s="33"/>
      <c r="N21" s="33"/>
      <c r="O21" s="33">
        <v>36</v>
      </c>
      <c r="P21" s="33"/>
      <c r="Q21" s="33"/>
      <c r="R21" s="33">
        <v>133.4</v>
      </c>
      <c r="S21" s="33">
        <v>166.4</v>
      </c>
      <c r="T21" s="33"/>
      <c r="U21" s="33"/>
      <c r="V21" s="33">
        <v>36</v>
      </c>
      <c r="W21" s="33"/>
      <c r="X21" s="33"/>
      <c r="Y21" s="33">
        <v>130.4</v>
      </c>
      <c r="Z21" s="33">
        <v>130.80000000000001</v>
      </c>
      <c r="AA21" s="33"/>
      <c r="AB21" s="33">
        <v>33</v>
      </c>
      <c r="AC21" s="33"/>
      <c r="AD21" s="33"/>
      <c r="AE21" s="33">
        <v>97.8</v>
      </c>
      <c r="AF21" s="57" t="s">
        <v>58</v>
      </c>
      <c r="AG21" s="57" t="s">
        <v>58</v>
      </c>
    </row>
    <row r="22" spans="1:33" ht="54.75" customHeight="1" x14ac:dyDescent="0.25">
      <c r="A22" s="6">
        <v>10</v>
      </c>
      <c r="B22" s="19" t="s">
        <v>28</v>
      </c>
      <c r="C22" s="59"/>
      <c r="D22" s="4"/>
      <c r="E22" s="35" t="s">
        <v>45</v>
      </c>
      <c r="F22" s="33">
        <f>SUM(L22+S22+Z22)</f>
        <v>10</v>
      </c>
      <c r="G22" s="33"/>
      <c r="H22" s="33">
        <v>10</v>
      </c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>
        <v>10</v>
      </c>
      <c r="AA22" s="33"/>
      <c r="AB22" s="33">
        <v>10</v>
      </c>
      <c r="AC22" s="33"/>
      <c r="AD22" s="33"/>
      <c r="AE22" s="33"/>
      <c r="AF22" s="59"/>
      <c r="AG22" s="59"/>
    </row>
    <row r="23" spans="1:33" ht="124.5" customHeight="1" x14ac:dyDescent="0.25">
      <c r="A23" s="6">
        <v>11</v>
      </c>
      <c r="B23" s="53" t="s">
        <v>50</v>
      </c>
      <c r="C23" s="25" t="s">
        <v>18</v>
      </c>
      <c r="D23" s="26"/>
      <c r="E23" s="35" t="s">
        <v>45</v>
      </c>
      <c r="F23" s="33">
        <f>SUM(G23:K23)</f>
        <v>4164</v>
      </c>
      <c r="G23" s="33"/>
      <c r="H23" s="33">
        <f>SUM(O23+V23+AB23)</f>
        <v>4164</v>
      </c>
      <c r="I23" s="33"/>
      <c r="J23" s="33"/>
      <c r="K23" s="33"/>
      <c r="L23" s="33">
        <v>1407</v>
      </c>
      <c r="M23" s="33"/>
      <c r="N23" s="33"/>
      <c r="O23" s="33">
        <v>1407</v>
      </c>
      <c r="P23" s="33"/>
      <c r="Q23" s="33"/>
      <c r="R23" s="33"/>
      <c r="S23" s="33">
        <v>1407</v>
      </c>
      <c r="T23" s="33"/>
      <c r="U23" s="33"/>
      <c r="V23" s="33">
        <v>1407</v>
      </c>
      <c r="W23" s="33"/>
      <c r="X23" s="33"/>
      <c r="Y23" s="33"/>
      <c r="Z23" s="33">
        <v>1350</v>
      </c>
      <c r="AA23" s="33"/>
      <c r="AB23" s="33">
        <v>1350</v>
      </c>
      <c r="AC23" s="33"/>
      <c r="AD23" s="33"/>
      <c r="AE23" s="33"/>
      <c r="AF23" s="4" t="s">
        <v>58</v>
      </c>
      <c r="AG23" s="4" t="s">
        <v>58</v>
      </c>
    </row>
    <row r="24" spans="1:33" ht="30" customHeight="1" x14ac:dyDescent="0.25">
      <c r="A24" s="6">
        <v>12</v>
      </c>
      <c r="B24" s="19" t="s">
        <v>35</v>
      </c>
      <c r="C24" s="57" t="s">
        <v>18</v>
      </c>
      <c r="D24" s="2"/>
      <c r="E24" s="35" t="s">
        <v>45</v>
      </c>
      <c r="F24" s="33">
        <f>SUM(G24:K24)</f>
        <v>64400</v>
      </c>
      <c r="G24" s="33">
        <v>64400</v>
      </c>
      <c r="H24" s="33"/>
      <c r="I24" s="33"/>
      <c r="J24" s="33"/>
      <c r="K24" s="33"/>
      <c r="L24" s="33">
        <v>19000</v>
      </c>
      <c r="M24" s="33"/>
      <c r="N24" s="33">
        <v>19000</v>
      </c>
      <c r="O24" s="33"/>
      <c r="P24" s="33"/>
      <c r="Q24" s="33"/>
      <c r="R24" s="33"/>
      <c r="S24" s="33">
        <v>22700</v>
      </c>
      <c r="T24" s="33"/>
      <c r="U24" s="33">
        <v>22700</v>
      </c>
      <c r="V24" s="33"/>
      <c r="W24" s="33"/>
      <c r="X24" s="33"/>
      <c r="Y24" s="33"/>
      <c r="Z24" s="33">
        <v>22700</v>
      </c>
      <c r="AA24" s="33">
        <v>22700</v>
      </c>
      <c r="AB24" s="33"/>
      <c r="AC24" s="33"/>
      <c r="AD24" s="33"/>
      <c r="AE24" s="33"/>
      <c r="AF24" s="57" t="s">
        <v>58</v>
      </c>
      <c r="AG24" s="57" t="s">
        <v>58</v>
      </c>
    </row>
    <row r="25" spans="1:33" ht="36" customHeight="1" x14ac:dyDescent="0.25">
      <c r="A25" s="6">
        <v>13</v>
      </c>
      <c r="B25" s="19" t="s">
        <v>26</v>
      </c>
      <c r="C25" s="60"/>
      <c r="D25" s="2"/>
      <c r="E25" s="35" t="s">
        <v>45</v>
      </c>
      <c r="F25" s="33">
        <f>SUM(G25:K25)</f>
        <v>2267.1999999999998</v>
      </c>
      <c r="G25" s="33">
        <f>SUM(N25+U25+AA25)</f>
        <v>2267.1999999999998</v>
      </c>
      <c r="H25" s="33">
        <f>SUM(O25+V25+AB25)</f>
        <v>0</v>
      </c>
      <c r="I25" s="33">
        <f>SUM(P25+W25+AC25)</f>
        <v>0</v>
      </c>
      <c r="J25" s="33"/>
      <c r="K25" s="33">
        <f t="shared" ref="K25" si="2">SUM(R25+Y25+AE25)</f>
        <v>0</v>
      </c>
      <c r="L25" s="33">
        <v>614</v>
      </c>
      <c r="M25" s="33"/>
      <c r="N25" s="33">
        <v>614</v>
      </c>
      <c r="O25" s="33"/>
      <c r="P25" s="33"/>
      <c r="Q25" s="33"/>
      <c r="R25" s="33"/>
      <c r="S25" s="33">
        <v>826.6</v>
      </c>
      <c r="T25" s="33"/>
      <c r="U25" s="33">
        <v>826.6</v>
      </c>
      <c r="V25" s="33"/>
      <c r="W25" s="33"/>
      <c r="X25" s="33"/>
      <c r="Y25" s="33"/>
      <c r="Z25" s="33">
        <v>826.6</v>
      </c>
      <c r="AA25" s="33">
        <v>826.6</v>
      </c>
      <c r="AB25" s="33"/>
      <c r="AC25" s="33"/>
      <c r="AD25" s="33"/>
      <c r="AE25" s="33"/>
      <c r="AF25" s="60"/>
      <c r="AG25" s="60"/>
    </row>
    <row r="26" spans="1:33" ht="49.9" customHeight="1" x14ac:dyDescent="0.25">
      <c r="A26" s="6">
        <v>14</v>
      </c>
      <c r="B26" s="19" t="s">
        <v>27</v>
      </c>
      <c r="C26" s="61"/>
      <c r="D26" s="2"/>
      <c r="E26" s="35" t="s">
        <v>45</v>
      </c>
      <c r="F26" s="33">
        <f>SUM(G26:K26)</f>
        <v>3180</v>
      </c>
      <c r="G26" s="33">
        <v>3180</v>
      </c>
      <c r="H26" s="33"/>
      <c r="I26" s="33"/>
      <c r="J26" s="33"/>
      <c r="K26" s="33"/>
      <c r="L26" s="33">
        <v>1180</v>
      </c>
      <c r="M26" s="33"/>
      <c r="N26" s="33">
        <v>1180</v>
      </c>
      <c r="O26" s="33"/>
      <c r="P26" s="33"/>
      <c r="Q26" s="33"/>
      <c r="R26" s="33"/>
      <c r="S26" s="33">
        <v>1000</v>
      </c>
      <c r="T26" s="33"/>
      <c r="U26" s="33">
        <v>1000</v>
      </c>
      <c r="V26" s="33"/>
      <c r="W26" s="33"/>
      <c r="X26" s="33"/>
      <c r="Y26" s="33"/>
      <c r="Z26" s="33">
        <v>1000</v>
      </c>
      <c r="AA26" s="33">
        <v>1000</v>
      </c>
      <c r="AB26" s="33"/>
      <c r="AC26" s="33"/>
      <c r="AD26" s="33"/>
      <c r="AE26" s="33"/>
      <c r="AF26" s="61"/>
      <c r="AG26" s="61"/>
    </row>
    <row r="27" spans="1:33" s="14" customFormat="1" ht="114" customHeight="1" x14ac:dyDescent="0.25">
      <c r="A27" s="6">
        <v>15</v>
      </c>
      <c r="B27" s="19" t="s">
        <v>38</v>
      </c>
      <c r="C27" s="68" t="s">
        <v>19</v>
      </c>
      <c r="D27" s="27"/>
      <c r="E27" s="35" t="s">
        <v>45</v>
      </c>
      <c r="F27" s="33">
        <v>0</v>
      </c>
      <c r="G27" s="33">
        <v>0</v>
      </c>
      <c r="H27" s="33">
        <v>0</v>
      </c>
      <c r="I27" s="33">
        <v>0</v>
      </c>
      <c r="J27" s="33"/>
      <c r="K27" s="33">
        <v>0</v>
      </c>
      <c r="L27" s="33">
        <v>0</v>
      </c>
      <c r="M27" s="33"/>
      <c r="N27" s="33">
        <v>0</v>
      </c>
      <c r="O27" s="33">
        <v>0</v>
      </c>
      <c r="P27" s="33">
        <v>0</v>
      </c>
      <c r="Q27" s="33"/>
      <c r="R27" s="33">
        <v>0</v>
      </c>
      <c r="S27" s="33">
        <v>0</v>
      </c>
      <c r="T27" s="33"/>
      <c r="U27" s="33">
        <v>0</v>
      </c>
      <c r="V27" s="33">
        <v>0</v>
      </c>
      <c r="W27" s="33">
        <v>0</v>
      </c>
      <c r="X27" s="33"/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/>
      <c r="AE27" s="33">
        <v>0</v>
      </c>
      <c r="AF27" s="27"/>
      <c r="AG27" s="27"/>
    </row>
    <row r="28" spans="1:33" s="14" customFormat="1" ht="114" customHeight="1" x14ac:dyDescent="0.25">
      <c r="A28" s="42">
        <v>16</v>
      </c>
      <c r="B28" s="20" t="s">
        <v>29</v>
      </c>
      <c r="C28" s="69"/>
      <c r="D28" s="43"/>
      <c r="E28" s="44" t="s">
        <v>45</v>
      </c>
      <c r="F28" s="34">
        <v>0</v>
      </c>
      <c r="G28" s="34">
        <v>0</v>
      </c>
      <c r="H28" s="34">
        <v>0</v>
      </c>
      <c r="I28" s="34">
        <v>0</v>
      </c>
      <c r="J28" s="34"/>
      <c r="K28" s="34">
        <v>0</v>
      </c>
      <c r="L28" s="34">
        <v>0</v>
      </c>
      <c r="M28" s="34"/>
      <c r="N28" s="34">
        <v>0</v>
      </c>
      <c r="O28" s="34">
        <v>0</v>
      </c>
      <c r="P28" s="34">
        <v>0</v>
      </c>
      <c r="Q28" s="34"/>
      <c r="R28" s="34">
        <v>0</v>
      </c>
      <c r="S28" s="34">
        <v>0</v>
      </c>
      <c r="T28" s="34"/>
      <c r="U28" s="34">
        <v>0</v>
      </c>
      <c r="V28" s="34">
        <v>0</v>
      </c>
      <c r="W28" s="34">
        <v>0</v>
      </c>
      <c r="X28" s="34"/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/>
      <c r="AE28" s="34">
        <v>0</v>
      </c>
      <c r="AF28" s="43"/>
      <c r="AG28" s="43"/>
    </row>
    <row r="29" spans="1:33" s="49" customFormat="1" x14ac:dyDescent="0.25">
      <c r="A29" s="45"/>
      <c r="B29" s="46" t="s">
        <v>48</v>
      </c>
      <c r="C29" s="47"/>
      <c r="D29" s="47"/>
      <c r="E29" s="47"/>
      <c r="F29" s="55">
        <f>F10+F11+F12+F16+F17+F18+F19+F20+F21+F22+F23+F24+F25+F26+F27+F28</f>
        <v>83606.399999999994</v>
      </c>
      <c r="G29" s="55">
        <f t="shared" ref="G29:AE29" si="3">G10+G11+G12+G16+G17+G18+G19+G20+G21+G22+G23+G24+G25+G26+G27+G28</f>
        <v>69847.199999999997</v>
      </c>
      <c r="H29" s="55">
        <f t="shared" si="3"/>
        <v>7734.5</v>
      </c>
      <c r="I29" s="55">
        <f t="shared" si="3"/>
        <v>2200.6999999999998</v>
      </c>
      <c r="J29" s="55">
        <f t="shared" si="3"/>
        <v>0</v>
      </c>
      <c r="K29" s="55">
        <f t="shared" si="3"/>
        <v>3824</v>
      </c>
      <c r="L29" s="55">
        <f>N29+O29+P29+R29</f>
        <v>25397.399999999998</v>
      </c>
      <c r="M29" s="55">
        <f t="shared" si="3"/>
        <v>0</v>
      </c>
      <c r="N29" s="55">
        <f t="shared" si="3"/>
        <v>20794</v>
      </c>
      <c r="O29" s="55">
        <f t="shared" si="3"/>
        <v>2602.1999999999998</v>
      </c>
      <c r="P29" s="55">
        <f t="shared" si="3"/>
        <v>674.6</v>
      </c>
      <c r="Q29" s="55">
        <f t="shared" si="3"/>
        <v>0</v>
      </c>
      <c r="R29" s="55">
        <f t="shared" si="3"/>
        <v>1326.6000000000001</v>
      </c>
      <c r="S29" s="55">
        <f t="shared" si="3"/>
        <v>29213.699999999997</v>
      </c>
      <c r="T29" s="55">
        <f t="shared" si="3"/>
        <v>0</v>
      </c>
      <c r="U29" s="55">
        <f t="shared" si="3"/>
        <v>24526.6</v>
      </c>
      <c r="V29" s="55">
        <f t="shared" si="3"/>
        <v>2631.5</v>
      </c>
      <c r="W29" s="55">
        <f t="shared" si="3"/>
        <v>732</v>
      </c>
      <c r="X29" s="55">
        <f t="shared" si="3"/>
        <v>0</v>
      </c>
      <c r="Y29" s="55">
        <f t="shared" si="3"/>
        <v>1323.6000000000001</v>
      </c>
      <c r="Z29" s="55">
        <f t="shared" si="3"/>
        <v>28995.399999999998</v>
      </c>
      <c r="AA29" s="55">
        <f t="shared" si="3"/>
        <v>24526.6</v>
      </c>
      <c r="AB29" s="55">
        <f t="shared" si="3"/>
        <v>2500.8000000000002</v>
      </c>
      <c r="AC29" s="55">
        <f t="shared" si="3"/>
        <v>794.2</v>
      </c>
      <c r="AD29" s="55">
        <f t="shared" si="3"/>
        <v>0</v>
      </c>
      <c r="AE29" s="55">
        <f t="shared" si="3"/>
        <v>1173.8</v>
      </c>
      <c r="AF29" s="48"/>
      <c r="AG29" s="48"/>
    </row>
    <row r="30" spans="1:33" s="14" customFormat="1" x14ac:dyDescent="0.25">
      <c r="A30" s="9"/>
      <c r="B30" s="10"/>
      <c r="C30" s="11"/>
      <c r="D30" s="11"/>
      <c r="E30" s="11"/>
      <c r="F30" s="1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13"/>
      <c r="AG30" s="13"/>
    </row>
    <row r="31" spans="1:33" s="14" customFormat="1" ht="95.45" customHeight="1" x14ac:dyDescent="0.25">
      <c r="A31" s="9"/>
      <c r="B31" s="32"/>
      <c r="C31" s="66"/>
      <c r="D31" s="67"/>
      <c r="E31" s="67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3"/>
      <c r="AG31" s="13"/>
    </row>
    <row r="32" spans="1:33" s="14" customFormat="1" x14ac:dyDescent="0.25">
      <c r="A32" s="9"/>
      <c r="B32" s="10"/>
      <c r="C32" s="11"/>
      <c r="D32" s="11"/>
      <c r="E32" s="1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3"/>
      <c r="AG32" s="13"/>
    </row>
    <row r="33" spans="1:33" s="14" customFormat="1" x14ac:dyDescent="0.25">
      <c r="A33" s="9"/>
      <c r="B33" s="10"/>
      <c r="C33" s="11"/>
      <c r="D33" s="11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3"/>
      <c r="AG33" s="13"/>
    </row>
    <row r="34" spans="1:33" s="14" customFormat="1" x14ac:dyDescent="0.25">
      <c r="A34" s="15"/>
      <c r="B34" s="10"/>
      <c r="C34" s="11"/>
      <c r="D34" s="11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3"/>
      <c r="AG34" s="13"/>
    </row>
    <row r="35" spans="1:33" s="14" customFormat="1" x14ac:dyDescent="0.25">
      <c r="A35" s="15"/>
      <c r="B35" s="10"/>
      <c r="C35" s="11"/>
      <c r="D35" s="11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3"/>
      <c r="AG35" s="13"/>
    </row>
    <row r="36" spans="1:33" s="14" customFormat="1" x14ac:dyDescent="0.25">
      <c r="A36" s="15"/>
      <c r="B36" s="10"/>
      <c r="C36" s="11"/>
      <c r="D36" s="11"/>
      <c r="E36" s="11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3"/>
      <c r="AG36" s="13"/>
    </row>
    <row r="37" spans="1:33" s="14" customFormat="1" x14ac:dyDescent="0.25">
      <c r="A37" s="15"/>
      <c r="B37" s="10"/>
      <c r="C37" s="11"/>
      <c r="D37" s="11"/>
      <c r="E37" s="11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</row>
    <row r="38" spans="1:33" s="14" customFormat="1" x14ac:dyDescent="0.25">
      <c r="A38" s="15"/>
      <c r="B38" s="10"/>
      <c r="C38" s="11"/>
      <c r="D38" s="11"/>
      <c r="E38" s="11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</row>
    <row r="39" spans="1:33" s="14" customFormat="1" x14ac:dyDescent="0.25">
      <c r="B39" s="10"/>
      <c r="C39" s="11"/>
      <c r="D39" s="11"/>
      <c r="E39" s="11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</row>
    <row r="40" spans="1:33" s="14" customFormat="1" x14ac:dyDescent="0.25">
      <c r="B40" s="10"/>
      <c r="C40" s="11"/>
      <c r="D40" s="11"/>
      <c r="E40" s="11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</row>
    <row r="41" spans="1:33" s="14" customFormat="1" x14ac:dyDescent="0.25">
      <c r="C41" s="11"/>
      <c r="D41" s="11"/>
      <c r="E41" s="11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</row>
    <row r="42" spans="1:33" s="14" customFormat="1" x14ac:dyDescent="0.25">
      <c r="C42" s="11"/>
      <c r="D42" s="11"/>
      <c r="E42" s="11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</row>
    <row r="43" spans="1:33" s="14" customFormat="1" x14ac:dyDescent="0.25"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6"/>
      <c r="AG43" s="16"/>
    </row>
    <row r="44" spans="1:33" s="14" customFormat="1" x14ac:dyDescent="0.25"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6"/>
      <c r="AG44" s="16"/>
    </row>
    <row r="45" spans="1:33" s="14" customFormat="1" x14ac:dyDescent="0.25"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3" s="14" customFormat="1" x14ac:dyDescent="0.25"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</sheetData>
  <mergeCells count="36">
    <mergeCell ref="B2:P2"/>
    <mergeCell ref="L3:W3"/>
    <mergeCell ref="M8:R8"/>
    <mergeCell ref="T8:Y8"/>
    <mergeCell ref="Y2:AB2"/>
    <mergeCell ref="D7:AE7"/>
    <mergeCell ref="Z8:Z9"/>
    <mergeCell ref="G8:K8"/>
    <mergeCell ref="AA8:AE8"/>
    <mergeCell ref="AA5:AE5"/>
    <mergeCell ref="B7:B9"/>
    <mergeCell ref="F8:F9"/>
    <mergeCell ref="L8:L9"/>
    <mergeCell ref="S8:S9"/>
    <mergeCell ref="A5:Z5"/>
    <mergeCell ref="A7:A9"/>
    <mergeCell ref="J6:P6"/>
    <mergeCell ref="AF19:AF20"/>
    <mergeCell ref="C31:E31"/>
    <mergeCell ref="C27:C28"/>
    <mergeCell ref="C7:C9"/>
    <mergeCell ref="C12:C13"/>
    <mergeCell ref="C16:C17"/>
    <mergeCell ref="E8:E9"/>
    <mergeCell ref="C19:C20"/>
    <mergeCell ref="C24:C26"/>
    <mergeCell ref="C10:C11"/>
    <mergeCell ref="C21:C22"/>
    <mergeCell ref="AF21:AF22"/>
    <mergeCell ref="AF24:AF26"/>
    <mergeCell ref="AD2:AG2"/>
    <mergeCell ref="AG19:AG20"/>
    <mergeCell ref="AG21:AG22"/>
    <mergeCell ref="AG24:AG26"/>
    <mergeCell ref="AF6:AF9"/>
    <mergeCell ref="AG6:AG9"/>
  </mergeCells>
  <pageMargins left="0.11811023622047245" right="0.11811023622047245" top="0.59055118110236227" bottom="0.19685039370078741" header="0.11811023622047245" footer="0.11811023622047245"/>
  <pageSetup paperSize="9" scale="54" orientation="landscape" r:id="rId1"/>
  <ignoredErrors>
    <ignoredError sqref="L2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2013-08-07T11:02:20Z</dcterms:modified>
</cp:coreProperties>
</file>