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Лист2!$A$5:$AA$49</definedName>
  </definedNames>
  <calcPr calcId="144525"/>
</workbook>
</file>

<file path=xl/calcChain.xml><?xml version="1.0" encoding="utf-8"?>
<calcChain xmlns="http://schemas.openxmlformats.org/spreadsheetml/2006/main">
  <c r="H22" i="2" l="1"/>
  <c r="M20" i="2"/>
  <c r="H20" i="2"/>
  <c r="W12" i="2" l="1"/>
  <c r="R12" i="2"/>
  <c r="E12" i="2"/>
  <c r="AA14" i="2" l="1"/>
  <c r="Z14" i="2"/>
  <c r="Y14" i="2"/>
  <c r="X14" i="2"/>
  <c r="W32" i="2"/>
  <c r="R32" i="2"/>
  <c r="M32" i="2"/>
  <c r="W31" i="2"/>
  <c r="W24" i="2" s="1"/>
  <c r="R31" i="2"/>
  <c r="M31" i="2"/>
  <c r="M29" i="2"/>
  <c r="R29" i="2"/>
  <c r="W29" i="2"/>
  <c r="W30" i="2"/>
  <c r="W28" i="2"/>
  <c r="M28" i="2"/>
  <c r="R30" i="2"/>
  <c r="R28" i="2"/>
  <c r="D28" i="2" s="1"/>
  <c r="P14" i="2"/>
  <c r="M23" i="2"/>
  <c r="M22" i="2"/>
  <c r="M21" i="2"/>
  <c r="W23" i="2"/>
  <c r="W22" i="2"/>
  <c r="W21" i="2"/>
  <c r="W20" i="2"/>
  <c r="R21" i="2"/>
  <c r="R22" i="2"/>
  <c r="R23" i="2"/>
  <c r="R20" i="2"/>
  <c r="D38" i="2"/>
  <c r="D37" i="2"/>
  <c r="D36" i="2"/>
  <c r="D32" i="2"/>
  <c r="D30" i="2"/>
  <c r="D29" i="2"/>
  <c r="D23" i="2"/>
  <c r="D22" i="2"/>
  <c r="D21" i="2"/>
  <c r="D20" i="2"/>
  <c r="W48" i="2"/>
  <c r="W47" i="2"/>
  <c r="W46" i="2"/>
  <c r="W45" i="2"/>
  <c r="AA44" i="2"/>
  <c r="Z44" i="2"/>
  <c r="Y44" i="2"/>
  <c r="X44" i="2"/>
  <c r="W43" i="2"/>
  <c r="W42" i="2"/>
  <c r="AA41" i="2"/>
  <c r="Z41" i="2"/>
  <c r="Y41" i="2"/>
  <c r="X41" i="2"/>
  <c r="W41" i="2" s="1"/>
  <c r="W17" i="2" s="1"/>
  <c r="AA40" i="2"/>
  <c r="Z40" i="2"/>
  <c r="Y40" i="2"/>
  <c r="X40" i="2"/>
  <c r="W40" i="2" s="1"/>
  <c r="AA39" i="2"/>
  <c r="Z39" i="2"/>
  <c r="Y39" i="2"/>
  <c r="X39" i="2"/>
  <c r="W39" i="2" s="1"/>
  <c r="AA35" i="2"/>
  <c r="Z35" i="2"/>
  <c r="Y35" i="2"/>
  <c r="AA34" i="2"/>
  <c r="Z34" i="2"/>
  <c r="Y34" i="2"/>
  <c r="W34" i="2"/>
  <c r="AA33" i="2"/>
  <c r="Z33" i="2"/>
  <c r="Y33" i="2"/>
  <c r="X33" i="2"/>
  <c r="W33" i="2"/>
  <c r="AA26" i="2"/>
  <c r="Z26" i="2"/>
  <c r="Y26" i="2"/>
  <c r="X26" i="2"/>
  <c r="W26" i="2" s="1"/>
  <c r="AA24" i="2"/>
  <c r="Z24" i="2"/>
  <c r="Y24" i="2"/>
  <c r="X24" i="2"/>
  <c r="X12" i="2" s="1"/>
  <c r="X18" i="2"/>
  <c r="W18" i="2"/>
  <c r="AA17" i="2"/>
  <c r="X17" i="2"/>
  <c r="AA16" i="2"/>
  <c r="X16" i="2"/>
  <c r="W16" i="2"/>
  <c r="AA12" i="2"/>
  <c r="Z12" i="2"/>
  <c r="Y12" i="2"/>
  <c r="W44" i="2" l="1"/>
  <c r="D31" i="2"/>
  <c r="W14" i="2"/>
  <c r="U41" i="2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T24" i="2"/>
  <c r="P24" i="2"/>
  <c r="O24" i="2"/>
  <c r="K24" i="2"/>
  <c r="J2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R47" i="2"/>
  <c r="M47" i="2"/>
  <c r="D47" i="2" s="1"/>
  <c r="H47" i="2"/>
  <c r="E47" i="2"/>
  <c r="R46" i="2"/>
  <c r="M46" i="2"/>
  <c r="H46" i="2"/>
  <c r="E46" i="2"/>
  <c r="R45" i="2"/>
  <c r="M45" i="2"/>
  <c r="H45" i="2"/>
  <c r="E45" i="2"/>
  <c r="E44" i="2" s="1"/>
  <c r="D48" i="2" l="1"/>
  <c r="D46" i="2"/>
  <c r="M44" i="2"/>
  <c r="D45" i="2"/>
  <c r="K14" i="2"/>
  <c r="K12" i="2" s="1"/>
  <c r="P12" i="2"/>
  <c r="U14" i="2"/>
  <c r="U12" i="2" s="1"/>
  <c r="H44" i="2"/>
  <c r="D44" i="2" s="1"/>
  <c r="J14" i="2"/>
  <c r="J12" i="2" s="1"/>
  <c r="O14" i="2"/>
  <c r="O12" i="2" s="1"/>
  <c r="T14" i="2"/>
  <c r="T12" i="2" s="1"/>
  <c r="V18" i="2"/>
  <c r="S18" i="2"/>
  <c r="R18" i="2"/>
  <c r="Q18" i="2"/>
  <c r="N18" i="2"/>
  <c r="M18" i="2"/>
  <c r="L18" i="2"/>
  <c r="I18" i="2"/>
  <c r="G18" i="2"/>
  <c r="F18" i="2"/>
  <c r="S26" i="2" l="1"/>
  <c r="R26" i="2" s="1"/>
  <c r="N26" i="2"/>
  <c r="I26" i="2"/>
  <c r="F26" i="2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4" i="2"/>
  <c r="V16" i="2"/>
  <c r="S16" i="2"/>
  <c r="R16" i="2"/>
  <c r="Q16" i="2"/>
  <c r="L16" i="2"/>
  <c r="I16" i="2"/>
  <c r="G16" i="2"/>
  <c r="F16" i="2"/>
  <c r="E16" i="2"/>
  <c r="H29" i="2" l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V26" i="2"/>
  <c r="Q26" i="2"/>
  <c r="M26" i="2" s="1"/>
  <c r="D26" i="2" s="1"/>
  <c r="L26" i="2"/>
  <c r="H26" i="2" s="1"/>
  <c r="G26" i="2"/>
  <c r="E26" i="2" s="1"/>
  <c r="D24" i="2" l="1"/>
  <c r="R43" i="2"/>
  <c r="M43" i="2"/>
  <c r="D43" i="2" s="1"/>
  <c r="E43" i="2"/>
  <c r="R42" i="2"/>
  <c r="M42" i="2"/>
  <c r="H42" i="2"/>
  <c r="E42" i="2"/>
  <c r="V41" i="2"/>
  <c r="R41" i="2" s="1"/>
  <c r="Q41" i="2"/>
  <c r="M41" i="2" s="1"/>
  <c r="D41" i="2" s="1"/>
  <c r="L41" i="2"/>
  <c r="H41" i="2" s="1"/>
  <c r="G41" i="2"/>
  <c r="F41" i="2"/>
  <c r="E41" i="2" s="1"/>
  <c r="V40" i="2"/>
  <c r="V14" i="2" s="1"/>
  <c r="S40" i="2"/>
  <c r="S39" i="2" s="1"/>
  <c r="R40" i="2"/>
  <c r="R14" i="2" s="1"/>
  <c r="Q40" i="2"/>
  <c r="Q14" i="2" s="1"/>
  <c r="N39" i="2"/>
  <c r="L40" i="2"/>
  <c r="L14" i="2" s="1"/>
  <c r="I40" i="2"/>
  <c r="I39" i="2" s="1"/>
  <c r="H39" i="2" s="1"/>
  <c r="H40" i="2"/>
  <c r="G40" i="2"/>
  <c r="G14" i="2" s="1"/>
  <c r="F40" i="2"/>
  <c r="F39" i="2" s="1"/>
  <c r="V39" i="2"/>
  <c r="R39" i="2" s="1"/>
  <c r="Q39" i="2"/>
  <c r="L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E21" i="2"/>
  <c r="E20" i="2"/>
  <c r="E18" i="2" s="1"/>
  <c r="H14" i="2" l="1"/>
  <c r="D18" i="2"/>
  <c r="D42" i="2"/>
  <c r="M39" i="2"/>
  <c r="D39" i="2" s="1"/>
  <c r="F14" i="2"/>
  <c r="I14" i="2"/>
  <c r="E40" i="2"/>
  <c r="M40" i="2"/>
  <c r="N14" i="2"/>
  <c r="S14" i="2"/>
  <c r="N16" i="2"/>
  <c r="D17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M14" i="2" l="1"/>
  <c r="D14" i="2" s="1"/>
  <c r="D40" i="2"/>
  <c r="I12" i="2"/>
  <c r="H12" i="2" s="1"/>
  <c r="S12" i="2"/>
  <c r="E14" i="2"/>
  <c r="N12" i="2"/>
  <c r="M12" i="2" s="1"/>
  <c r="M16" i="2"/>
  <c r="D12" i="2" s="1"/>
  <c r="D16" i="2"/>
</calcChain>
</file>

<file path=xl/sharedStrings.xml><?xml version="1.0" encoding="utf-8"?>
<sst xmlns="http://schemas.openxmlformats.org/spreadsheetml/2006/main" count="116" uniqueCount="57">
  <si>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</si>
  <si>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</si>
  <si>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</si>
  <si>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</si>
  <si>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</si>
  <si>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</si>
  <si>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</si>
  <si>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</si>
  <si>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</si>
  <si>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</si>
  <si>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</si>
  <si>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</si>
  <si>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</si>
  <si>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</si>
  <si>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</si>
  <si>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</si>
  <si>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</si>
  <si>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</si>
  <si>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</si>
  <si>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</si>
  <si>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</si>
  <si>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</si>
  <si>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</si>
  <si>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</si>
  <si>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</si>
  <si>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</si>
  <si>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</si>
  <si>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</si>
  <si>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</si>
  <si>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</si>
  <si>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</si>
  <si>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</si>
  <si>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</si>
  <si>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</si>
  <si>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</si>
  <si>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</si>
  <si>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</si>
  <si>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</si>
  <si>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</si>
  <si>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</si>
  <si>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</si>
  <si>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</si>
  <si>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</si>
  <si>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</si>
  <si>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</si>
  <si>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</si>
  <si>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</si>
  <si>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</si>
  <si>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</si>
  <si>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</si>
  <si>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</si>
  <si>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</si>
  <si>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</si>
  <si>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</si>
  <si>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</si>
  <si>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</si>
  <si>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 xml:space="preserve">Приложение  к изменениям, вносимым 
в постановление администрации МР «Печора»  от 24.12.2013 г. № 2514
 "Приложение 2  к муниципальной программе 
 "Безопасность жизнедеятельности населения МО МР "Печора"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</si>
</sst>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9"/>
  <sheetViews>
    <sheetView tabSelected="1" view="pageBreakPreview" zoomScale="60" zoomScaleNormal="70" workbookViewId="0">
      <pane ySplit="11" topLeftCell="A46" activePane="bottomLeft" state="frozenSplit"/>
      <selection pane="bottomLeft" activeCell="M48" sqref="M48"/>
    </sheetView>
  </sheetViews>
  <sheetFormatPr defaultColWidth="9.140625" defaultRowHeight="15.75" x14ac:dyDescent="0.25"/>
  <cols>
    <col min="1" max="1" width="47.7109375" style="15" customWidth="1"/>
    <col min="2" max="2" width="20.7109375" style="15" customWidth="1"/>
    <col min="3" max="3" width="17.5703125" style="15" customWidth="1"/>
    <col min="4" max="4" width="11.7109375" style="15" customWidth="1"/>
    <col min="5" max="23" width="11.7109375" style="16" customWidth="1"/>
    <col min="24" max="27" width="11.7109375" style="15" customWidth="1"/>
    <col min="28" max="28" width="27.5703125" style="15" customWidth="1"/>
    <col min="29" max="29" width="13.140625" style="15" customWidth="1"/>
    <col min="30" max="30" width="23" style="15" customWidth="1"/>
    <col min="31" max="31" width="13.7109375" style="15" customWidth="1"/>
    <col min="32" max="16384" width="9.140625" style="15"/>
  </cols>
  <sheetData>
    <row r="1" spans="1:31" ht="15" hidden="1" customHeight="1" x14ac:dyDescent="0.25"/>
    <row r="2" spans="1:31" ht="15" hidden="1" customHeight="1" x14ac:dyDescent="0.25"/>
    <row r="3" spans="1:31" ht="15" hidden="1" customHeight="1" x14ac:dyDescent="0.25"/>
    <row r="4" spans="1:31" s="1" customFormat="1" ht="23.25" hidden="1" customHeight="1" x14ac:dyDescent="0.25">
      <c r="A4" s="61" t="s">
        <v>19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8"/>
    </row>
    <row r="5" spans="1:31" s="1" customFormat="1" ht="108.75" customHeight="1" x14ac:dyDescent="0.25">
      <c r="A5" s="17"/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86" t="s">
        <v>56</v>
      </c>
      <c r="R5" s="86"/>
      <c r="S5" s="86"/>
      <c r="T5" s="86"/>
      <c r="U5" s="86"/>
      <c r="V5" s="86"/>
      <c r="W5" s="86"/>
      <c r="X5" s="86"/>
      <c r="Y5" s="86"/>
      <c r="Z5" s="86"/>
      <c r="AA5" s="86"/>
    </row>
    <row r="6" spans="1:31" s="1" customFormat="1" ht="35.25" customHeight="1" x14ac:dyDescent="0.25">
      <c r="A6" s="38" t="s">
        <v>20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8"/>
    </row>
    <row r="7" spans="1:31" s="1" customFormat="1" ht="24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8"/>
    </row>
    <row r="8" spans="1:31" ht="39.75" customHeight="1" x14ac:dyDescent="0.25">
      <c r="A8" s="44" t="s">
        <v>3</v>
      </c>
      <c r="B8" s="44" t="s">
        <v>4</v>
      </c>
      <c r="C8" s="44" t="s">
        <v>0</v>
      </c>
      <c r="D8" s="82" t="s">
        <v>47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4"/>
    </row>
    <row r="9" spans="1:31" ht="38.25" customHeight="1" x14ac:dyDescent="0.25">
      <c r="A9" s="45"/>
      <c r="B9" s="45"/>
      <c r="C9" s="44"/>
      <c r="D9" s="46" t="s">
        <v>1</v>
      </c>
      <c r="E9" s="47" t="s">
        <v>7</v>
      </c>
      <c r="F9" s="47"/>
      <c r="G9" s="47"/>
      <c r="H9" s="47" t="s">
        <v>8</v>
      </c>
      <c r="I9" s="47"/>
      <c r="J9" s="47"/>
      <c r="K9" s="47"/>
      <c r="L9" s="47"/>
      <c r="M9" s="47" t="s">
        <v>9</v>
      </c>
      <c r="N9" s="47"/>
      <c r="O9" s="47"/>
      <c r="P9" s="47"/>
      <c r="Q9" s="47"/>
      <c r="R9" s="47" t="s">
        <v>10</v>
      </c>
      <c r="S9" s="47"/>
      <c r="T9" s="47"/>
      <c r="U9" s="47"/>
      <c r="V9" s="47"/>
      <c r="W9" s="44" t="s">
        <v>52</v>
      </c>
      <c r="X9" s="44"/>
      <c r="Y9" s="44"/>
      <c r="Z9" s="44"/>
      <c r="AA9" s="44"/>
    </row>
    <row r="10" spans="1:31" ht="84.75" customHeight="1" x14ac:dyDescent="0.25">
      <c r="A10" s="45"/>
      <c r="B10" s="45"/>
      <c r="C10" s="44"/>
      <c r="D10" s="46"/>
      <c r="E10" s="20" t="s">
        <v>2</v>
      </c>
      <c r="F10" s="21" t="s">
        <v>12</v>
      </c>
      <c r="G10" s="21" t="s">
        <v>13</v>
      </c>
      <c r="H10" s="20" t="s">
        <v>2</v>
      </c>
      <c r="I10" s="21" t="s">
        <v>12</v>
      </c>
      <c r="J10" s="21" t="s">
        <v>43</v>
      </c>
      <c r="K10" s="21" t="s">
        <v>44</v>
      </c>
      <c r="L10" s="21" t="s">
        <v>13</v>
      </c>
      <c r="M10" s="20" t="s">
        <v>2</v>
      </c>
      <c r="N10" s="21" t="s">
        <v>12</v>
      </c>
      <c r="O10" s="21" t="s">
        <v>43</v>
      </c>
      <c r="P10" s="21" t="s">
        <v>44</v>
      </c>
      <c r="Q10" s="21" t="s">
        <v>13</v>
      </c>
      <c r="R10" s="20" t="s">
        <v>2</v>
      </c>
      <c r="S10" s="21" t="s">
        <v>12</v>
      </c>
      <c r="T10" s="21" t="s">
        <v>43</v>
      </c>
      <c r="U10" s="21" t="s">
        <v>44</v>
      </c>
      <c r="V10" s="21" t="s">
        <v>13</v>
      </c>
      <c r="W10" s="20" t="s">
        <v>2</v>
      </c>
      <c r="X10" s="7" t="s">
        <v>12</v>
      </c>
      <c r="Y10" s="7" t="s">
        <v>43</v>
      </c>
      <c r="Z10" s="7" t="s">
        <v>44</v>
      </c>
      <c r="AA10" s="7" t="s">
        <v>13</v>
      </c>
    </row>
    <row r="11" spans="1:31" ht="24.7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2">
        <v>22</v>
      </c>
      <c r="W11" s="22">
        <v>23</v>
      </c>
      <c r="X11" s="22">
        <v>24</v>
      </c>
      <c r="Y11" s="22">
        <v>25</v>
      </c>
      <c r="Z11" s="22">
        <v>26</v>
      </c>
      <c r="AA11" s="22">
        <v>27</v>
      </c>
    </row>
    <row r="12" spans="1:31" ht="15" customHeight="1" x14ac:dyDescent="0.25">
      <c r="A12" s="42" t="s">
        <v>5</v>
      </c>
      <c r="B12" s="48" t="s">
        <v>50</v>
      </c>
      <c r="C12" s="50" t="s">
        <v>6</v>
      </c>
      <c r="D12" s="52">
        <f>E12+H12+M12+R12+W12</f>
        <v>145414.29999999999</v>
      </c>
      <c r="E12" s="53">
        <f>F12+G12</f>
        <v>36327.699999999997</v>
      </c>
      <c r="F12" s="53">
        <f t="shared" ref="F12:V12" si="0">F14+F16+F17</f>
        <v>36327.699999999997</v>
      </c>
      <c r="G12" s="53">
        <f t="shared" si="0"/>
        <v>0</v>
      </c>
      <c r="H12" s="53">
        <f>I12+J12+K12+L12</f>
        <v>30864.200000000004</v>
      </c>
      <c r="I12" s="53">
        <f t="shared" si="0"/>
        <v>23708.300000000003</v>
      </c>
      <c r="J12" s="40">
        <f>J14+J16+J17</f>
        <v>6805.9</v>
      </c>
      <c r="K12" s="40">
        <f t="shared" ref="K12:L12" si="1">K14+K16+K17</f>
        <v>350</v>
      </c>
      <c r="L12" s="40">
        <f t="shared" si="1"/>
        <v>0</v>
      </c>
      <c r="M12" s="53">
        <f>N12+O12+P12+Q12</f>
        <v>31787.4</v>
      </c>
      <c r="N12" s="53">
        <f t="shared" si="0"/>
        <v>22107.4</v>
      </c>
      <c r="O12" s="40">
        <f t="shared" si="0"/>
        <v>9330</v>
      </c>
      <c r="P12" s="40">
        <f t="shared" si="0"/>
        <v>350</v>
      </c>
      <c r="Q12" s="40">
        <f t="shared" si="0"/>
        <v>0</v>
      </c>
      <c r="R12" s="53">
        <f>S12+T12+U12+V12</f>
        <v>23165</v>
      </c>
      <c r="S12" s="53">
        <f t="shared" si="0"/>
        <v>12680</v>
      </c>
      <c r="T12" s="40">
        <f t="shared" si="0"/>
        <v>10135</v>
      </c>
      <c r="U12" s="40">
        <f t="shared" si="0"/>
        <v>350</v>
      </c>
      <c r="V12" s="40">
        <f t="shared" si="0"/>
        <v>0</v>
      </c>
      <c r="W12" s="53">
        <f>X12+Y12+Z12+AA12</f>
        <v>23270</v>
      </c>
      <c r="X12" s="52">
        <f t="shared" ref="X12:AA12" si="2">X14+X16+X17</f>
        <v>12685</v>
      </c>
      <c r="Y12" s="80">
        <f t="shared" si="2"/>
        <v>10235</v>
      </c>
      <c r="Z12" s="80">
        <f t="shared" si="2"/>
        <v>350</v>
      </c>
      <c r="AA12" s="80">
        <f t="shared" si="2"/>
        <v>0</v>
      </c>
    </row>
    <row r="13" spans="1:31" ht="66.75" customHeight="1" x14ac:dyDescent="0.25">
      <c r="A13" s="43"/>
      <c r="B13" s="49"/>
      <c r="C13" s="51"/>
      <c r="D13" s="50"/>
      <c r="E13" s="54"/>
      <c r="F13" s="54"/>
      <c r="G13" s="54"/>
      <c r="H13" s="54"/>
      <c r="I13" s="54"/>
      <c r="J13" s="41"/>
      <c r="K13" s="41"/>
      <c r="L13" s="41"/>
      <c r="M13" s="54"/>
      <c r="N13" s="54"/>
      <c r="O13" s="41"/>
      <c r="P13" s="41"/>
      <c r="Q13" s="41"/>
      <c r="R13" s="54"/>
      <c r="S13" s="54"/>
      <c r="T13" s="41"/>
      <c r="U13" s="41"/>
      <c r="V13" s="41"/>
      <c r="W13" s="54"/>
      <c r="X13" s="50"/>
      <c r="Y13" s="81"/>
      <c r="Z13" s="81"/>
      <c r="AA13" s="81"/>
      <c r="AB13" s="34"/>
      <c r="AD13" s="34"/>
      <c r="AE13" s="34"/>
    </row>
    <row r="14" spans="1:31" ht="43.5" customHeight="1" x14ac:dyDescent="0.25">
      <c r="A14" s="43"/>
      <c r="B14" s="49"/>
      <c r="C14" s="50" t="s">
        <v>14</v>
      </c>
      <c r="D14" s="56">
        <f>E14+H14+M14+R14+W14</f>
        <v>118633.60000000001</v>
      </c>
      <c r="E14" s="55">
        <f>E18+E24+E40+E44</f>
        <v>20874.2</v>
      </c>
      <c r="F14" s="55">
        <f t="shared" ref="F14:V14" si="3">F18+F24+F40+F44</f>
        <v>20874.2</v>
      </c>
      <c r="G14" s="55">
        <f t="shared" si="3"/>
        <v>0</v>
      </c>
      <c r="H14" s="55">
        <f t="shared" si="3"/>
        <v>21857</v>
      </c>
      <c r="I14" s="55">
        <f t="shared" si="3"/>
        <v>14701.1</v>
      </c>
      <c r="J14" s="55">
        <f t="shared" ref="J14:K14" si="4">J18+J24+J40+J44</f>
        <v>6805.9</v>
      </c>
      <c r="K14" s="55">
        <f t="shared" si="4"/>
        <v>350</v>
      </c>
      <c r="L14" s="55">
        <f t="shared" si="3"/>
        <v>0</v>
      </c>
      <c r="M14" s="55">
        <f t="shared" si="3"/>
        <v>29467.4</v>
      </c>
      <c r="N14" s="55">
        <f t="shared" si="3"/>
        <v>19787.400000000001</v>
      </c>
      <c r="O14" s="55">
        <f t="shared" ref="O14" si="5">O18+O24+O40+O44</f>
        <v>9330</v>
      </c>
      <c r="P14" s="55">
        <f>P18+P24+P40+P44</f>
        <v>350</v>
      </c>
      <c r="Q14" s="55">
        <f t="shared" si="3"/>
        <v>0</v>
      </c>
      <c r="R14" s="55">
        <f t="shared" si="3"/>
        <v>23165</v>
      </c>
      <c r="S14" s="55">
        <f t="shared" si="3"/>
        <v>12680</v>
      </c>
      <c r="T14" s="55">
        <f t="shared" si="3"/>
        <v>10135</v>
      </c>
      <c r="U14" s="55">
        <f t="shared" si="3"/>
        <v>350</v>
      </c>
      <c r="V14" s="55">
        <f t="shared" si="3"/>
        <v>0</v>
      </c>
      <c r="W14" s="55">
        <f t="shared" ref="W14:AA14" si="6">W18+W24+W40+W44</f>
        <v>23270</v>
      </c>
      <c r="X14" s="56">
        <f t="shared" si="6"/>
        <v>12685</v>
      </c>
      <c r="Y14" s="56">
        <f t="shared" si="6"/>
        <v>10235</v>
      </c>
      <c r="Z14" s="56">
        <f t="shared" si="6"/>
        <v>350</v>
      </c>
      <c r="AA14" s="56">
        <f t="shared" si="6"/>
        <v>0</v>
      </c>
      <c r="AB14" s="34"/>
    </row>
    <row r="15" spans="1:31" ht="16.5" customHeight="1" x14ac:dyDescent="0.25">
      <c r="A15" s="43"/>
      <c r="B15" s="49"/>
      <c r="C15" s="51"/>
      <c r="D15" s="56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6"/>
      <c r="Y15" s="56"/>
      <c r="Z15" s="56"/>
      <c r="AA15" s="56"/>
    </row>
    <row r="16" spans="1:31" ht="74.25" customHeight="1" x14ac:dyDescent="0.25">
      <c r="A16" s="43"/>
      <c r="B16" s="49"/>
      <c r="C16" s="6" t="s">
        <v>18</v>
      </c>
      <c r="D16" s="3">
        <f>D34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9">
        <f t="shared" si="7"/>
        <v>0</v>
      </c>
      <c r="S16" s="9">
        <f t="shared" si="7"/>
        <v>0</v>
      </c>
      <c r="T16" s="9">
        <v>0</v>
      </c>
      <c r="U16" s="9">
        <v>0</v>
      </c>
      <c r="V16" s="9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" si="9">AA34</f>
        <v>0</v>
      </c>
      <c r="AB16" s="34"/>
      <c r="AC16" s="34"/>
    </row>
    <row r="17" spans="1:29" ht="62.25" customHeight="1" x14ac:dyDescent="0.25">
      <c r="A17" s="43"/>
      <c r="B17" s="49"/>
      <c r="C17" s="6" t="s">
        <v>22</v>
      </c>
      <c r="D17" s="3">
        <f>D41+D35</f>
        <v>26407.200000000001</v>
      </c>
      <c r="E17" s="9">
        <f t="shared" ref="E17:V17" si="10">E41+E35</f>
        <v>15080</v>
      </c>
      <c r="F17" s="9">
        <f t="shared" si="10"/>
        <v>15080</v>
      </c>
      <c r="G17" s="9">
        <f t="shared" si="10"/>
        <v>0</v>
      </c>
      <c r="H17" s="9">
        <f t="shared" si="10"/>
        <v>9007.2000000000007</v>
      </c>
      <c r="I17" s="9">
        <f t="shared" si="10"/>
        <v>9007.2000000000007</v>
      </c>
      <c r="J17" s="9">
        <v>0</v>
      </c>
      <c r="K17" s="9">
        <v>0</v>
      </c>
      <c r="L17" s="9">
        <f t="shared" si="10"/>
        <v>0</v>
      </c>
      <c r="M17" s="9">
        <f t="shared" si="10"/>
        <v>2320</v>
      </c>
      <c r="N17" s="9">
        <f t="shared" si="10"/>
        <v>2320</v>
      </c>
      <c r="O17" s="9">
        <v>0</v>
      </c>
      <c r="P17" s="9">
        <v>0</v>
      </c>
      <c r="Q17" s="9">
        <f t="shared" si="10"/>
        <v>0</v>
      </c>
      <c r="R17" s="9">
        <f t="shared" si="10"/>
        <v>0</v>
      </c>
      <c r="S17" s="9">
        <f t="shared" si="10"/>
        <v>0</v>
      </c>
      <c r="T17" s="9">
        <v>0</v>
      </c>
      <c r="U17" s="9">
        <v>0</v>
      </c>
      <c r="V17" s="9">
        <f t="shared" si="10"/>
        <v>0</v>
      </c>
      <c r="W17" s="9">
        <f t="shared" ref="W17:X17" si="11">W41+W35</f>
        <v>0</v>
      </c>
      <c r="X17" s="3">
        <f t="shared" si="11"/>
        <v>0</v>
      </c>
      <c r="Y17" s="3">
        <v>0</v>
      </c>
      <c r="Z17" s="3">
        <v>0</v>
      </c>
      <c r="AA17" s="3">
        <f t="shared" ref="AA17" si="12">AA41+AA35</f>
        <v>0</v>
      </c>
      <c r="AB17" s="34"/>
    </row>
    <row r="18" spans="1:29" ht="15" customHeight="1" x14ac:dyDescent="0.25">
      <c r="A18" s="42" t="s">
        <v>23</v>
      </c>
      <c r="B18" s="66" t="s">
        <v>21</v>
      </c>
      <c r="C18" s="48" t="s">
        <v>6</v>
      </c>
      <c r="D18" s="52">
        <f>E18+H18+M18+R18+W18</f>
        <v>13990</v>
      </c>
      <c r="E18" s="40">
        <f t="shared" ref="E18:V18" si="13">E20+E21+E22+E23</f>
        <v>7110</v>
      </c>
      <c r="F18" s="40">
        <f t="shared" si="13"/>
        <v>7110</v>
      </c>
      <c r="G18" s="40">
        <f t="shared" si="13"/>
        <v>0</v>
      </c>
      <c r="H18" s="40">
        <f t="shared" si="13"/>
        <v>1260</v>
      </c>
      <c r="I18" s="40">
        <f t="shared" si="13"/>
        <v>1260</v>
      </c>
      <c r="J18" s="40">
        <v>0</v>
      </c>
      <c r="K18" s="40">
        <v>0</v>
      </c>
      <c r="L18" s="40">
        <f t="shared" si="13"/>
        <v>0</v>
      </c>
      <c r="M18" s="40">
        <f t="shared" si="13"/>
        <v>5560</v>
      </c>
      <c r="N18" s="40">
        <f t="shared" si="13"/>
        <v>5560</v>
      </c>
      <c r="O18" s="40">
        <v>0</v>
      </c>
      <c r="P18" s="40">
        <v>0</v>
      </c>
      <c r="Q18" s="40">
        <f t="shared" si="13"/>
        <v>0</v>
      </c>
      <c r="R18" s="40">
        <f t="shared" si="13"/>
        <v>30</v>
      </c>
      <c r="S18" s="40">
        <f t="shared" si="13"/>
        <v>30</v>
      </c>
      <c r="T18" s="10"/>
      <c r="U18" s="10"/>
      <c r="V18" s="40">
        <f t="shared" si="13"/>
        <v>0</v>
      </c>
      <c r="W18" s="40">
        <f t="shared" ref="W18:X18" si="14">W20+W21+W22+W23</f>
        <v>30</v>
      </c>
      <c r="X18" s="80">
        <f t="shared" si="14"/>
        <v>30</v>
      </c>
      <c r="Y18" s="80">
        <v>0</v>
      </c>
      <c r="Z18" s="80">
        <v>0</v>
      </c>
      <c r="AA18" s="80">
        <v>0</v>
      </c>
    </row>
    <row r="19" spans="1:29" ht="87" customHeight="1" x14ac:dyDescent="0.25">
      <c r="A19" s="43"/>
      <c r="B19" s="67"/>
      <c r="C19" s="49"/>
      <c r="D19" s="50"/>
      <c r="E19" s="60"/>
      <c r="F19" s="60"/>
      <c r="G19" s="60"/>
      <c r="H19" s="60"/>
      <c r="I19" s="60"/>
      <c r="J19" s="41"/>
      <c r="K19" s="41"/>
      <c r="L19" s="60"/>
      <c r="M19" s="60"/>
      <c r="N19" s="60"/>
      <c r="O19" s="41"/>
      <c r="P19" s="60"/>
      <c r="Q19" s="60"/>
      <c r="R19" s="60"/>
      <c r="S19" s="60"/>
      <c r="T19" s="11">
        <v>0</v>
      </c>
      <c r="U19" s="11">
        <v>0</v>
      </c>
      <c r="V19" s="60"/>
      <c r="W19" s="60"/>
      <c r="X19" s="85"/>
      <c r="Y19" s="85"/>
      <c r="Z19" s="85"/>
      <c r="AA19" s="85"/>
    </row>
    <row r="20" spans="1:29" ht="89.25" customHeight="1" x14ac:dyDescent="0.25">
      <c r="A20" s="23" t="s">
        <v>24</v>
      </c>
      <c r="B20" s="24" t="s">
        <v>26</v>
      </c>
      <c r="C20" s="24" t="s">
        <v>11</v>
      </c>
      <c r="D20" s="3">
        <f>E20+H20+M20+R20+W20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9">
        <f>S20+T20+U20+V20</f>
        <v>0</v>
      </c>
      <c r="S20" s="9">
        <v>0</v>
      </c>
      <c r="T20" s="9">
        <v>0</v>
      </c>
      <c r="U20" s="9">
        <v>0</v>
      </c>
      <c r="V20" s="9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</row>
    <row r="21" spans="1:29" ht="67.5" customHeight="1" x14ac:dyDescent="0.25">
      <c r="A21" s="23" t="s">
        <v>40</v>
      </c>
      <c r="B21" s="24" t="s">
        <v>26</v>
      </c>
      <c r="C21" s="24" t="s">
        <v>11</v>
      </c>
      <c r="D21" s="3">
        <f>E21+H21+M21+R21+W21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5">N21+O21+P21+Q21</f>
        <v>0</v>
      </c>
      <c r="N21" s="9">
        <v>0</v>
      </c>
      <c r="O21" s="9">
        <v>0</v>
      </c>
      <c r="P21" s="9">
        <v>0</v>
      </c>
      <c r="Q21" s="9">
        <v>0</v>
      </c>
      <c r="R21" s="9">
        <f t="shared" ref="R21:R23" si="16">S21+T21+U21+V21</f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ref="W21:W23" si="17">X21+Y21+Z21+AA21</f>
        <v>0</v>
      </c>
      <c r="X21" s="3">
        <v>0</v>
      </c>
      <c r="Y21" s="3">
        <v>0</v>
      </c>
      <c r="Z21" s="3">
        <v>0</v>
      </c>
      <c r="AA21" s="3">
        <v>0</v>
      </c>
    </row>
    <row r="22" spans="1:29" s="27" customFormat="1" ht="102" customHeight="1" x14ac:dyDescent="0.25">
      <c r="A22" s="23" t="s">
        <v>41</v>
      </c>
      <c r="B22" s="24" t="s">
        <v>38</v>
      </c>
      <c r="C22" s="24" t="s">
        <v>37</v>
      </c>
      <c r="D22" s="25">
        <f>E22+H22+M22+R22+W22</f>
        <v>551.9</v>
      </c>
      <c r="E22" s="26">
        <v>0</v>
      </c>
      <c r="F22" s="26">
        <v>0</v>
      </c>
      <c r="G22" s="26">
        <v>0</v>
      </c>
      <c r="H22" s="26">
        <f>I22+J22+K22+L22</f>
        <v>551.9</v>
      </c>
      <c r="I22" s="26">
        <v>551.9</v>
      </c>
      <c r="J22" s="26">
        <v>0</v>
      </c>
      <c r="K22" s="26">
        <v>0</v>
      </c>
      <c r="L22" s="26">
        <v>0</v>
      </c>
      <c r="M22" s="26">
        <f t="shared" si="15"/>
        <v>0</v>
      </c>
      <c r="N22" s="26">
        <v>0</v>
      </c>
      <c r="O22" s="26">
        <v>0</v>
      </c>
      <c r="P22" s="26">
        <v>0</v>
      </c>
      <c r="Q22" s="26">
        <v>0</v>
      </c>
      <c r="R22" s="9">
        <f t="shared" si="16"/>
        <v>0</v>
      </c>
      <c r="S22" s="26">
        <v>0</v>
      </c>
      <c r="T22" s="26">
        <v>0</v>
      </c>
      <c r="U22" s="26">
        <v>0</v>
      </c>
      <c r="V22" s="26">
        <v>0</v>
      </c>
      <c r="W22" s="26">
        <f t="shared" si="17"/>
        <v>0</v>
      </c>
      <c r="X22" s="25">
        <v>0</v>
      </c>
      <c r="Y22" s="25">
        <v>0</v>
      </c>
      <c r="Z22" s="25">
        <v>0</v>
      </c>
      <c r="AA22" s="25">
        <v>0</v>
      </c>
    </row>
    <row r="23" spans="1:29" ht="92.25" customHeight="1" x14ac:dyDescent="0.25">
      <c r="A23" s="23" t="s">
        <v>25</v>
      </c>
      <c r="B23" s="24" t="s">
        <v>21</v>
      </c>
      <c r="C23" s="24" t="s">
        <v>11</v>
      </c>
      <c r="D23" s="3">
        <f>E23+H23+M23+R23+W23</f>
        <v>240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5"/>
        <v>60</v>
      </c>
      <c r="N23" s="9">
        <v>60</v>
      </c>
      <c r="O23" s="9">
        <v>0</v>
      </c>
      <c r="P23" s="9">
        <v>0</v>
      </c>
      <c r="Q23" s="9">
        <v>0</v>
      </c>
      <c r="R23" s="9">
        <f t="shared" si="16"/>
        <v>30</v>
      </c>
      <c r="S23" s="9">
        <v>30</v>
      </c>
      <c r="T23" s="9">
        <v>0</v>
      </c>
      <c r="U23" s="9">
        <v>0</v>
      </c>
      <c r="V23" s="9">
        <v>0</v>
      </c>
      <c r="W23" s="9">
        <f t="shared" si="17"/>
        <v>30</v>
      </c>
      <c r="X23" s="3">
        <v>30</v>
      </c>
      <c r="Y23" s="3">
        <v>0</v>
      </c>
      <c r="Z23" s="3">
        <v>0</v>
      </c>
      <c r="AA23" s="3">
        <v>0</v>
      </c>
    </row>
    <row r="24" spans="1:29" s="28" customFormat="1" ht="61.5" customHeight="1" x14ac:dyDescent="0.25">
      <c r="A24" s="68" t="s">
        <v>35</v>
      </c>
      <c r="B24" s="62" t="s">
        <v>39</v>
      </c>
      <c r="C24" s="71" t="s">
        <v>6</v>
      </c>
      <c r="D24" s="65">
        <f>D28+D29+D30+D31+D32</f>
        <v>64391.299999999996</v>
      </c>
      <c r="E24" s="59">
        <f t="shared" ref="E24:V24" si="18">E28+E29+E30+E31+E32</f>
        <v>13544.2</v>
      </c>
      <c r="F24" s="59">
        <f t="shared" si="18"/>
        <v>13544.2</v>
      </c>
      <c r="G24" s="59">
        <f t="shared" si="18"/>
        <v>0</v>
      </c>
      <c r="H24" s="59">
        <f t="shared" si="18"/>
        <v>13086.1</v>
      </c>
      <c r="I24" s="59">
        <f t="shared" si="18"/>
        <v>13086.1</v>
      </c>
      <c r="J24" s="59">
        <f t="shared" ref="J24:K24" si="19">J28+J29+J30+J31+J32</f>
        <v>0</v>
      </c>
      <c r="K24" s="59">
        <f t="shared" si="19"/>
        <v>0</v>
      </c>
      <c r="L24" s="59">
        <f t="shared" si="18"/>
        <v>0</v>
      </c>
      <c r="M24" s="59">
        <f t="shared" si="18"/>
        <v>12991</v>
      </c>
      <c r="N24" s="59">
        <f t="shared" si="18"/>
        <v>12991</v>
      </c>
      <c r="O24" s="59">
        <f t="shared" ref="O24:P24" si="20">O28+O29+O30+O31+O32</f>
        <v>0</v>
      </c>
      <c r="P24" s="59">
        <f t="shared" si="20"/>
        <v>0</v>
      </c>
      <c r="Q24" s="59">
        <f t="shared" si="18"/>
        <v>0</v>
      </c>
      <c r="R24" s="59">
        <f t="shared" si="18"/>
        <v>12385</v>
      </c>
      <c r="S24" s="59">
        <f t="shared" si="18"/>
        <v>12385</v>
      </c>
      <c r="T24" s="59">
        <f t="shared" ref="T24:U24" si="21">T28+T29+T30+T31+T32</f>
        <v>0</v>
      </c>
      <c r="U24" s="59">
        <f t="shared" si="21"/>
        <v>0</v>
      </c>
      <c r="V24" s="59">
        <f t="shared" si="18"/>
        <v>0</v>
      </c>
      <c r="W24" s="59">
        <f t="shared" ref="W24:AA24" si="22">W28+W29+W30+W31+W32</f>
        <v>12385</v>
      </c>
      <c r="X24" s="65">
        <f t="shared" si="22"/>
        <v>12385</v>
      </c>
      <c r="Y24" s="65">
        <f t="shared" si="22"/>
        <v>0</v>
      </c>
      <c r="Z24" s="65">
        <f t="shared" si="22"/>
        <v>0</v>
      </c>
      <c r="AA24" s="65">
        <f t="shared" si="22"/>
        <v>0</v>
      </c>
      <c r="AC24" s="37"/>
    </row>
    <row r="25" spans="1:29" s="28" customFormat="1" ht="18" customHeight="1" x14ac:dyDescent="0.25">
      <c r="A25" s="69"/>
      <c r="B25" s="62"/>
      <c r="C25" s="72"/>
      <c r="D25" s="65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65"/>
      <c r="Y25" s="65"/>
      <c r="Z25" s="65"/>
      <c r="AA25" s="65"/>
    </row>
    <row r="26" spans="1:29" s="28" customFormat="1" ht="36" customHeight="1" x14ac:dyDescent="0.25">
      <c r="A26" s="69"/>
      <c r="B26" s="70"/>
      <c r="C26" s="62" t="s">
        <v>11</v>
      </c>
      <c r="D26" s="64">
        <f>E26+H26+M26+R26+W26</f>
        <v>64391.3</v>
      </c>
      <c r="E26" s="57">
        <f>F26+G26</f>
        <v>13544.2</v>
      </c>
      <c r="F26" s="57">
        <f>F28+F29+F30+F31+F32</f>
        <v>13544.2</v>
      </c>
      <c r="G26" s="57">
        <f t="shared" ref="G26:V26" si="23">G28+G29+G30+G31+G32</f>
        <v>0</v>
      </c>
      <c r="H26" s="57">
        <f>I26+L26</f>
        <v>13086.1</v>
      </c>
      <c r="I26" s="57">
        <f>I28+I29+I30+I31+I32</f>
        <v>13086.1</v>
      </c>
      <c r="J26" s="57">
        <f t="shared" ref="J26:K26" si="24">J28+J29+J30+J31+J32</f>
        <v>0</v>
      </c>
      <c r="K26" s="57">
        <f t="shared" si="24"/>
        <v>0</v>
      </c>
      <c r="L26" s="57">
        <f t="shared" si="23"/>
        <v>0</v>
      </c>
      <c r="M26" s="57">
        <f>N26+Q26</f>
        <v>12991</v>
      </c>
      <c r="N26" s="57">
        <f>N28+N29+N30+N31+N32</f>
        <v>12991</v>
      </c>
      <c r="O26" s="57">
        <f t="shared" ref="O26:P26" si="25">O28+O29+O30+O31+O32</f>
        <v>0</v>
      </c>
      <c r="P26" s="57">
        <f t="shared" si="25"/>
        <v>0</v>
      </c>
      <c r="Q26" s="57">
        <f t="shared" si="23"/>
        <v>0</v>
      </c>
      <c r="R26" s="57">
        <f>S26+T26+U26+V26</f>
        <v>12385</v>
      </c>
      <c r="S26" s="57">
        <f>S28+S29+S30+S31+S32</f>
        <v>12385</v>
      </c>
      <c r="T26" s="57">
        <f t="shared" ref="T26:U26" si="26">T28+T29+T30+T31+T32</f>
        <v>0</v>
      </c>
      <c r="U26" s="57">
        <f t="shared" si="26"/>
        <v>0</v>
      </c>
      <c r="V26" s="57">
        <f t="shared" si="23"/>
        <v>0</v>
      </c>
      <c r="W26" s="57">
        <f>X26+AA26</f>
        <v>12385</v>
      </c>
      <c r="X26" s="78">
        <f>X28+X29+X30+X31+X32</f>
        <v>12385</v>
      </c>
      <c r="Y26" s="78">
        <f t="shared" ref="Y26:AA26" si="27">Y28+Y29+Y30+Y31+Y32</f>
        <v>0</v>
      </c>
      <c r="Z26" s="78">
        <f t="shared" si="27"/>
        <v>0</v>
      </c>
      <c r="AA26" s="78">
        <f t="shared" si="27"/>
        <v>0</v>
      </c>
    </row>
    <row r="27" spans="1:29" s="28" customFormat="1" ht="30.75" hidden="1" customHeight="1" x14ac:dyDescent="0.25">
      <c r="A27" s="69"/>
      <c r="B27" s="70"/>
      <c r="C27" s="63"/>
      <c r="D27" s="64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79"/>
      <c r="Y27" s="79"/>
      <c r="Z27" s="79"/>
      <c r="AA27" s="79"/>
    </row>
    <row r="28" spans="1:29" s="28" customFormat="1" ht="81.75" customHeight="1" x14ac:dyDescent="0.25">
      <c r="A28" s="29" t="s">
        <v>32</v>
      </c>
      <c r="B28" s="30" t="s">
        <v>39</v>
      </c>
      <c r="C28" s="30" t="s">
        <v>11</v>
      </c>
      <c r="D28" s="4">
        <f>E28+H28+M28+R28+W28</f>
        <v>34</v>
      </c>
      <c r="E28" s="12">
        <v>17</v>
      </c>
      <c r="F28" s="12">
        <v>17</v>
      </c>
      <c r="G28" s="12">
        <v>0</v>
      </c>
      <c r="H28" s="12">
        <v>17</v>
      </c>
      <c r="I28" s="12">
        <v>17</v>
      </c>
      <c r="J28" s="12">
        <v>0</v>
      </c>
      <c r="K28" s="12">
        <v>0</v>
      </c>
      <c r="L28" s="12">
        <v>0</v>
      </c>
      <c r="M28" s="12">
        <f>N28+O28+P28+Q28</f>
        <v>0</v>
      </c>
      <c r="N28" s="12">
        <v>0</v>
      </c>
      <c r="O28" s="12">
        <v>0</v>
      </c>
      <c r="P28" s="12">
        <v>0</v>
      </c>
      <c r="Q28" s="12">
        <v>0</v>
      </c>
      <c r="R28" s="12">
        <f>S28+T28+U28+V28</f>
        <v>0</v>
      </c>
      <c r="S28" s="12">
        <v>0</v>
      </c>
      <c r="T28" s="12">
        <v>0</v>
      </c>
      <c r="U28" s="12">
        <v>0</v>
      </c>
      <c r="V28" s="12">
        <v>0</v>
      </c>
      <c r="W28" s="12">
        <f>X28+Y28+Z28+AA28</f>
        <v>0</v>
      </c>
      <c r="X28" s="4">
        <v>0</v>
      </c>
      <c r="Y28" s="4">
        <v>0</v>
      </c>
      <c r="Z28" s="4">
        <v>0</v>
      </c>
      <c r="AA28" s="4">
        <v>0</v>
      </c>
    </row>
    <row r="29" spans="1:29" s="28" customFormat="1" ht="94.5" customHeight="1" x14ac:dyDescent="0.25">
      <c r="A29" s="29" t="s">
        <v>31</v>
      </c>
      <c r="B29" s="30" t="s">
        <v>53</v>
      </c>
      <c r="C29" s="30" t="s">
        <v>11</v>
      </c>
      <c r="D29" s="4">
        <f>E29+H29+M29+R29+W29</f>
        <v>187</v>
      </c>
      <c r="E29" s="12">
        <v>187</v>
      </c>
      <c r="F29" s="12">
        <v>187</v>
      </c>
      <c r="G29" s="12">
        <v>0</v>
      </c>
      <c r="H29" s="12">
        <f>I29+L29</f>
        <v>0</v>
      </c>
      <c r="I29" s="12">
        <v>0</v>
      </c>
      <c r="J29" s="12">
        <v>0</v>
      </c>
      <c r="K29" s="12">
        <v>0</v>
      </c>
      <c r="L29" s="12">
        <v>0</v>
      </c>
      <c r="M29" s="12">
        <f>N29+O29+P29+Q29</f>
        <v>0</v>
      </c>
      <c r="N29" s="12">
        <v>0</v>
      </c>
      <c r="O29" s="12">
        <v>0</v>
      </c>
      <c r="P29" s="12">
        <v>0</v>
      </c>
      <c r="Q29" s="12">
        <v>0</v>
      </c>
      <c r="R29" s="12">
        <f>S29+T29+U29+V29</f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X29+Y29+Z29+AA29</f>
        <v>0</v>
      </c>
      <c r="X29" s="4">
        <v>0</v>
      </c>
      <c r="Y29" s="4">
        <v>0</v>
      </c>
      <c r="Z29" s="4">
        <v>0</v>
      </c>
      <c r="AA29" s="4">
        <v>0</v>
      </c>
    </row>
    <row r="30" spans="1:29" s="28" customFormat="1" ht="153.75" customHeight="1" x14ac:dyDescent="0.25">
      <c r="A30" s="29" t="s">
        <v>33</v>
      </c>
      <c r="B30" s="2" t="s">
        <v>51</v>
      </c>
      <c r="C30" s="30" t="s">
        <v>11</v>
      </c>
      <c r="D30" s="4">
        <f>E30+H30+M30+R30+W30</f>
        <v>883.6</v>
      </c>
      <c r="E30" s="12">
        <v>883.6</v>
      </c>
      <c r="F30" s="12">
        <v>883.6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f>S30+T30+U30+V30</f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X30+Y30+Z30+AA30</f>
        <v>0</v>
      </c>
      <c r="X30" s="4">
        <v>0</v>
      </c>
      <c r="Y30" s="4">
        <v>0</v>
      </c>
      <c r="Z30" s="4">
        <v>0</v>
      </c>
      <c r="AA30" s="4">
        <v>0</v>
      </c>
    </row>
    <row r="31" spans="1:29" s="28" customFormat="1" ht="149.25" customHeight="1" x14ac:dyDescent="0.25">
      <c r="A31" s="29" t="s">
        <v>36</v>
      </c>
      <c r="B31" s="30" t="s">
        <v>51</v>
      </c>
      <c r="C31" s="30" t="s">
        <v>11</v>
      </c>
      <c r="D31" s="4">
        <f>E31+H31+M31+R31+W31</f>
        <v>61818.7</v>
      </c>
      <c r="E31" s="12">
        <v>11818.6</v>
      </c>
      <c r="F31" s="12">
        <v>11818.6</v>
      </c>
      <c r="G31" s="12">
        <v>0</v>
      </c>
      <c r="H31" s="12">
        <v>12344.1</v>
      </c>
      <c r="I31" s="12">
        <v>12344.1</v>
      </c>
      <c r="J31" s="12">
        <v>0</v>
      </c>
      <c r="K31" s="12">
        <v>0</v>
      </c>
      <c r="L31" s="12">
        <v>0</v>
      </c>
      <c r="M31" s="12">
        <f>N31+O31+P31+Q31</f>
        <v>12886</v>
      </c>
      <c r="N31" s="12">
        <v>12886</v>
      </c>
      <c r="O31" s="12">
        <v>0</v>
      </c>
      <c r="P31" s="12">
        <v>0</v>
      </c>
      <c r="Q31" s="12">
        <v>0</v>
      </c>
      <c r="R31" s="12">
        <f>S31+T31+U31+V31</f>
        <v>12385</v>
      </c>
      <c r="S31" s="12">
        <v>12385</v>
      </c>
      <c r="T31" s="12">
        <v>0</v>
      </c>
      <c r="U31" s="12">
        <v>0</v>
      </c>
      <c r="V31" s="12">
        <v>0</v>
      </c>
      <c r="W31" s="12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</row>
    <row r="32" spans="1:29" s="28" customFormat="1" ht="68.25" customHeight="1" x14ac:dyDescent="0.25">
      <c r="A32" s="29" t="s">
        <v>27</v>
      </c>
      <c r="B32" s="30" t="s">
        <v>39</v>
      </c>
      <c r="C32" s="30" t="s">
        <v>11</v>
      </c>
      <c r="D32" s="4">
        <f>E32+H32+M32+R32+W32</f>
        <v>1468</v>
      </c>
      <c r="E32" s="12">
        <v>638</v>
      </c>
      <c r="F32" s="12">
        <v>638</v>
      </c>
      <c r="G32" s="12">
        <v>0</v>
      </c>
      <c r="H32" s="12">
        <v>725</v>
      </c>
      <c r="I32" s="12">
        <v>725</v>
      </c>
      <c r="J32" s="12">
        <v>0</v>
      </c>
      <c r="K32" s="12">
        <v>0</v>
      </c>
      <c r="L32" s="12">
        <v>0</v>
      </c>
      <c r="M32" s="12">
        <f>N32+O32+P32+Q32</f>
        <v>105</v>
      </c>
      <c r="N32" s="12">
        <v>105</v>
      </c>
      <c r="O32" s="12">
        <v>0</v>
      </c>
      <c r="P32" s="12">
        <v>0</v>
      </c>
      <c r="Q32" s="12">
        <v>0</v>
      </c>
      <c r="R32" s="12">
        <f>S32+T32+U32+V32</f>
        <v>0</v>
      </c>
      <c r="S32" s="12">
        <v>0</v>
      </c>
      <c r="T32" s="12">
        <v>0</v>
      </c>
      <c r="U32" s="12">
        <v>0</v>
      </c>
      <c r="V32" s="12">
        <v>0</v>
      </c>
      <c r="W32" s="12">
        <f>X32+Y32+Z32+AA32</f>
        <v>0</v>
      </c>
      <c r="X32" s="4">
        <v>0</v>
      </c>
      <c r="Y32" s="4">
        <v>0</v>
      </c>
      <c r="Z32" s="4">
        <v>0</v>
      </c>
      <c r="AA32" s="4">
        <v>0</v>
      </c>
    </row>
    <row r="33" spans="1:29" s="16" customFormat="1" ht="83.25" customHeight="1" x14ac:dyDescent="0.25">
      <c r="A33" s="73" t="s">
        <v>15</v>
      </c>
      <c r="B33" s="66" t="s">
        <v>39</v>
      </c>
      <c r="C33" s="6" t="s">
        <v>6</v>
      </c>
      <c r="D33" s="5">
        <f>D34+D35</f>
        <v>453.5</v>
      </c>
      <c r="E33" s="13">
        <f t="shared" ref="E33:V33" si="28">E34+E35</f>
        <v>453.5</v>
      </c>
      <c r="F33" s="14">
        <f t="shared" si="28"/>
        <v>453.5</v>
      </c>
      <c r="G33" s="14">
        <f t="shared" si="28"/>
        <v>0</v>
      </c>
      <c r="H33" s="14">
        <f t="shared" si="28"/>
        <v>0</v>
      </c>
      <c r="I33" s="14">
        <f t="shared" si="28"/>
        <v>0</v>
      </c>
      <c r="J33" s="14">
        <f t="shared" si="28"/>
        <v>0</v>
      </c>
      <c r="K33" s="14">
        <f t="shared" si="28"/>
        <v>0</v>
      </c>
      <c r="L33" s="14">
        <f t="shared" si="28"/>
        <v>0</v>
      </c>
      <c r="M33" s="14">
        <f t="shared" si="28"/>
        <v>0</v>
      </c>
      <c r="N33" s="14">
        <f t="shared" si="28"/>
        <v>0</v>
      </c>
      <c r="O33" s="14">
        <f t="shared" si="28"/>
        <v>0</v>
      </c>
      <c r="P33" s="14">
        <f t="shared" si="28"/>
        <v>0</v>
      </c>
      <c r="Q33" s="14">
        <f t="shared" si="28"/>
        <v>0</v>
      </c>
      <c r="R33" s="14">
        <f t="shared" si="28"/>
        <v>0</v>
      </c>
      <c r="S33" s="14">
        <f t="shared" si="28"/>
        <v>0</v>
      </c>
      <c r="T33" s="14">
        <f t="shared" si="28"/>
        <v>0</v>
      </c>
      <c r="U33" s="14">
        <f t="shared" si="28"/>
        <v>0</v>
      </c>
      <c r="V33" s="14">
        <f t="shared" si="28"/>
        <v>0</v>
      </c>
      <c r="W33" s="14">
        <f t="shared" ref="W33:AA33" si="29">W34+W35</f>
        <v>0</v>
      </c>
      <c r="X33" s="5">
        <f t="shared" si="29"/>
        <v>0</v>
      </c>
      <c r="Y33" s="5">
        <f t="shared" si="29"/>
        <v>0</v>
      </c>
      <c r="Z33" s="5">
        <f t="shared" si="29"/>
        <v>0</v>
      </c>
      <c r="AA33" s="5">
        <f t="shared" si="29"/>
        <v>0</v>
      </c>
      <c r="AB33" s="36"/>
    </row>
    <row r="34" spans="1:29" s="16" customFormat="1" ht="68.25" customHeight="1" x14ac:dyDescent="0.25">
      <c r="A34" s="74"/>
      <c r="B34" s="67"/>
      <c r="C34" s="6" t="s">
        <v>18</v>
      </c>
      <c r="D34" s="5">
        <f>D36+D37</f>
        <v>373.5</v>
      </c>
      <c r="E34" s="13">
        <f t="shared" ref="E34:V34" si="30">E36+E37</f>
        <v>373.5</v>
      </c>
      <c r="F34" s="14">
        <f t="shared" si="30"/>
        <v>373.5</v>
      </c>
      <c r="G34" s="14">
        <f t="shared" si="30"/>
        <v>0</v>
      </c>
      <c r="H34" s="14">
        <f t="shared" si="30"/>
        <v>0</v>
      </c>
      <c r="I34" s="14">
        <f t="shared" si="30"/>
        <v>0</v>
      </c>
      <c r="J34" s="14">
        <f t="shared" si="30"/>
        <v>0</v>
      </c>
      <c r="K34" s="14">
        <f t="shared" si="30"/>
        <v>0</v>
      </c>
      <c r="L34" s="14">
        <f t="shared" si="30"/>
        <v>0</v>
      </c>
      <c r="M34" s="14">
        <f t="shared" si="30"/>
        <v>0</v>
      </c>
      <c r="N34" s="14">
        <f t="shared" si="30"/>
        <v>0</v>
      </c>
      <c r="O34" s="14">
        <f t="shared" si="30"/>
        <v>0</v>
      </c>
      <c r="P34" s="14">
        <f t="shared" si="30"/>
        <v>0</v>
      </c>
      <c r="Q34" s="14">
        <f t="shared" si="30"/>
        <v>0</v>
      </c>
      <c r="R34" s="14">
        <f t="shared" si="30"/>
        <v>0</v>
      </c>
      <c r="S34" s="14">
        <v>0</v>
      </c>
      <c r="T34" s="14">
        <f t="shared" si="30"/>
        <v>0</v>
      </c>
      <c r="U34" s="14">
        <f t="shared" si="30"/>
        <v>0</v>
      </c>
      <c r="V34" s="14">
        <f t="shared" si="30"/>
        <v>0</v>
      </c>
      <c r="W34" s="14">
        <f t="shared" ref="W34" si="31">W36+W37</f>
        <v>0</v>
      </c>
      <c r="X34" s="5">
        <v>0</v>
      </c>
      <c r="Y34" s="5">
        <f t="shared" ref="Y34:AA34" si="32">Y36+Y37</f>
        <v>0</v>
      </c>
      <c r="Z34" s="5">
        <f t="shared" si="32"/>
        <v>0</v>
      </c>
      <c r="AA34" s="5">
        <f t="shared" si="32"/>
        <v>0</v>
      </c>
    </row>
    <row r="35" spans="1:29" s="16" customFormat="1" ht="78.75" customHeight="1" x14ac:dyDescent="0.25">
      <c r="A35" s="77"/>
      <c r="B35" s="75"/>
      <c r="C35" s="6" t="s">
        <v>17</v>
      </c>
      <c r="D35" s="5">
        <f>D38</f>
        <v>80</v>
      </c>
      <c r="E35" s="13">
        <f>E38</f>
        <v>80</v>
      </c>
      <c r="F35" s="14">
        <f t="shared" ref="F35:V35" si="33">F38</f>
        <v>80</v>
      </c>
      <c r="G35" s="14">
        <f t="shared" si="33"/>
        <v>0</v>
      </c>
      <c r="H35" s="14">
        <v>0</v>
      </c>
      <c r="I35" s="14">
        <f t="shared" si="33"/>
        <v>0</v>
      </c>
      <c r="J35" s="14">
        <f t="shared" si="33"/>
        <v>0</v>
      </c>
      <c r="K35" s="14">
        <f t="shared" si="33"/>
        <v>0</v>
      </c>
      <c r="L35" s="14">
        <f t="shared" si="33"/>
        <v>0</v>
      </c>
      <c r="M35" s="14">
        <f t="shared" si="33"/>
        <v>0</v>
      </c>
      <c r="N35" s="14">
        <f t="shared" si="33"/>
        <v>0</v>
      </c>
      <c r="O35" s="14">
        <f t="shared" si="33"/>
        <v>0</v>
      </c>
      <c r="P35" s="14">
        <f t="shared" si="33"/>
        <v>0</v>
      </c>
      <c r="Q35" s="14">
        <f t="shared" si="33"/>
        <v>0</v>
      </c>
      <c r="R35" s="14">
        <v>0</v>
      </c>
      <c r="S35" s="14">
        <v>0</v>
      </c>
      <c r="T35" s="14">
        <f t="shared" si="33"/>
        <v>0</v>
      </c>
      <c r="U35" s="14">
        <f t="shared" si="33"/>
        <v>0</v>
      </c>
      <c r="V35" s="14">
        <f t="shared" si="33"/>
        <v>0</v>
      </c>
      <c r="W35" s="14">
        <v>0</v>
      </c>
      <c r="X35" s="5">
        <v>0</v>
      </c>
      <c r="Y35" s="5">
        <f t="shared" ref="Y35:AA35" si="34">Y38</f>
        <v>0</v>
      </c>
      <c r="Z35" s="5">
        <f t="shared" si="34"/>
        <v>0</v>
      </c>
      <c r="AA35" s="5">
        <f t="shared" si="34"/>
        <v>0</v>
      </c>
    </row>
    <row r="36" spans="1:29" s="16" customFormat="1" ht="100.5" customHeight="1" x14ac:dyDescent="0.25">
      <c r="A36" s="23" t="s">
        <v>28</v>
      </c>
      <c r="B36" s="24" t="s">
        <v>18</v>
      </c>
      <c r="C36" s="24" t="s">
        <v>18</v>
      </c>
      <c r="D36" s="3">
        <f t="shared" ref="D36:D43" si="35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</row>
    <row r="37" spans="1:29" s="16" customFormat="1" ht="92.25" customHeight="1" x14ac:dyDescent="0.25">
      <c r="A37" s="76" t="s">
        <v>29</v>
      </c>
      <c r="B37" s="24" t="s">
        <v>18</v>
      </c>
      <c r="C37" s="24" t="s">
        <v>18</v>
      </c>
      <c r="D37" s="3">
        <f t="shared" si="35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</row>
    <row r="38" spans="1:29" s="16" customFormat="1" ht="83.25" customHeight="1" x14ac:dyDescent="0.25">
      <c r="A38" s="77"/>
      <c r="B38" s="24" t="s">
        <v>17</v>
      </c>
      <c r="C38" s="24" t="s">
        <v>17</v>
      </c>
      <c r="D38" s="3">
        <f t="shared" si="35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</row>
    <row r="39" spans="1:29" s="16" customFormat="1" ht="79.5" customHeight="1" x14ac:dyDescent="0.25">
      <c r="A39" s="73" t="s">
        <v>16</v>
      </c>
      <c r="B39" s="66" t="s">
        <v>39</v>
      </c>
      <c r="C39" s="6" t="s">
        <v>6</v>
      </c>
      <c r="D39" s="5">
        <f t="shared" si="35"/>
        <v>27718.600000000002</v>
      </c>
      <c r="E39" s="14">
        <f>F39+G39</f>
        <v>15220</v>
      </c>
      <c r="F39" s="14">
        <f>F40+F41</f>
        <v>15220</v>
      </c>
      <c r="G39" s="14">
        <f t="shared" ref="G39:V39" si="36">G40+G41</f>
        <v>0</v>
      </c>
      <c r="H39" s="14">
        <f>I39</f>
        <v>9207.2000000000007</v>
      </c>
      <c r="I39" s="14">
        <f>I40+I41</f>
        <v>9207.2000000000007</v>
      </c>
      <c r="J39" s="14">
        <f t="shared" ref="J39:K39" si="37">J40+J41</f>
        <v>0</v>
      </c>
      <c r="K39" s="14">
        <f t="shared" si="37"/>
        <v>0</v>
      </c>
      <c r="L39" s="14">
        <f t="shared" si="36"/>
        <v>0</v>
      </c>
      <c r="M39" s="14">
        <f>N39+Q39</f>
        <v>3291.4</v>
      </c>
      <c r="N39" s="14">
        <f>N40+N41</f>
        <v>3291.4</v>
      </c>
      <c r="O39" s="14">
        <f t="shared" ref="O39:P39" si="38">O40+O41</f>
        <v>0</v>
      </c>
      <c r="P39" s="14">
        <f t="shared" si="38"/>
        <v>0</v>
      </c>
      <c r="Q39" s="14">
        <f t="shared" si="36"/>
        <v>0</v>
      </c>
      <c r="R39" s="14">
        <f>S39+V39</f>
        <v>0</v>
      </c>
      <c r="S39" s="14">
        <f>S40+S41</f>
        <v>0</v>
      </c>
      <c r="T39" s="14">
        <f t="shared" ref="T39:U39" si="39">T40+T41</f>
        <v>0</v>
      </c>
      <c r="U39" s="14">
        <f t="shared" si="39"/>
        <v>0</v>
      </c>
      <c r="V39" s="14">
        <f t="shared" si="36"/>
        <v>0</v>
      </c>
      <c r="W39" s="14">
        <f>X39+AA39</f>
        <v>0</v>
      </c>
      <c r="X39" s="5">
        <f>X40+X41</f>
        <v>0</v>
      </c>
      <c r="Y39" s="5">
        <f t="shared" ref="Y39:AA39" si="40">Y40+Y41</f>
        <v>0</v>
      </c>
      <c r="Z39" s="5">
        <f t="shared" si="40"/>
        <v>0</v>
      </c>
      <c r="AA39" s="5">
        <f t="shared" si="40"/>
        <v>0</v>
      </c>
      <c r="AB39" s="36"/>
      <c r="AC39" s="36"/>
    </row>
    <row r="40" spans="1:29" s="16" customFormat="1" ht="60" customHeight="1" x14ac:dyDescent="0.25">
      <c r="A40" s="74"/>
      <c r="B40" s="67"/>
      <c r="C40" s="6" t="s">
        <v>14</v>
      </c>
      <c r="D40" s="3">
        <f t="shared" si="35"/>
        <v>1391.4</v>
      </c>
      <c r="E40" s="9">
        <f>F40+G40</f>
        <v>220</v>
      </c>
      <c r="F40" s="9">
        <f t="shared" ref="F40:V41" si="41">F42</f>
        <v>220</v>
      </c>
      <c r="G40" s="9">
        <f t="shared" si="41"/>
        <v>0</v>
      </c>
      <c r="H40" s="9">
        <f>I40+L40</f>
        <v>200</v>
      </c>
      <c r="I40" s="9">
        <f t="shared" si="41"/>
        <v>200</v>
      </c>
      <c r="J40" s="9">
        <f t="shared" si="41"/>
        <v>0</v>
      </c>
      <c r="K40" s="9">
        <v>0</v>
      </c>
      <c r="L40" s="9">
        <f t="shared" si="41"/>
        <v>0</v>
      </c>
      <c r="M40" s="9">
        <f>N40+Q40</f>
        <v>971.4</v>
      </c>
      <c r="N40" s="9">
        <v>971.4</v>
      </c>
      <c r="O40" s="9">
        <f t="shared" si="41"/>
        <v>0</v>
      </c>
      <c r="P40" s="9">
        <f t="shared" si="41"/>
        <v>0</v>
      </c>
      <c r="Q40" s="9">
        <f t="shared" si="41"/>
        <v>0</v>
      </c>
      <c r="R40" s="9">
        <f>S40+V40</f>
        <v>0</v>
      </c>
      <c r="S40" s="9">
        <f t="shared" si="41"/>
        <v>0</v>
      </c>
      <c r="T40" s="9">
        <f t="shared" si="41"/>
        <v>0</v>
      </c>
      <c r="U40" s="9">
        <f t="shared" si="41"/>
        <v>0</v>
      </c>
      <c r="V40" s="9">
        <f t="shared" si="41"/>
        <v>0</v>
      </c>
      <c r="W40" s="9">
        <f>X40+AA40</f>
        <v>0</v>
      </c>
      <c r="X40" s="3">
        <f t="shared" ref="X40:AA40" si="42">X42</f>
        <v>0</v>
      </c>
      <c r="Y40" s="3">
        <f t="shared" si="42"/>
        <v>0</v>
      </c>
      <c r="Z40" s="3">
        <f t="shared" si="42"/>
        <v>0</v>
      </c>
      <c r="AA40" s="3">
        <f t="shared" si="42"/>
        <v>0</v>
      </c>
    </row>
    <row r="41" spans="1:29" s="16" customFormat="1" ht="71.25" customHeight="1" x14ac:dyDescent="0.25">
      <c r="A41" s="74"/>
      <c r="B41" s="75"/>
      <c r="C41" s="31" t="s">
        <v>17</v>
      </c>
      <c r="D41" s="3">
        <f t="shared" si="35"/>
        <v>26327.200000000001</v>
      </c>
      <c r="E41" s="9">
        <f>F41+G41</f>
        <v>15000</v>
      </c>
      <c r="F41" s="9">
        <f t="shared" ref="F41:V41" si="43">F43</f>
        <v>15000</v>
      </c>
      <c r="G41" s="9">
        <f t="shared" si="43"/>
        <v>0</v>
      </c>
      <c r="H41" s="9">
        <f>I41+L41</f>
        <v>9007.2000000000007</v>
      </c>
      <c r="I41" s="9">
        <f t="shared" si="43"/>
        <v>9007.2000000000007</v>
      </c>
      <c r="J41" s="9">
        <f t="shared" si="41"/>
        <v>0</v>
      </c>
      <c r="K41" s="9">
        <f t="shared" si="41"/>
        <v>0</v>
      </c>
      <c r="L41" s="9">
        <f t="shared" si="43"/>
        <v>0</v>
      </c>
      <c r="M41" s="9">
        <f>N41+Q41</f>
        <v>2320</v>
      </c>
      <c r="N41" s="9">
        <f t="shared" si="43"/>
        <v>2320</v>
      </c>
      <c r="O41" s="9">
        <f t="shared" si="41"/>
        <v>0</v>
      </c>
      <c r="P41" s="9">
        <f t="shared" si="41"/>
        <v>0</v>
      </c>
      <c r="Q41" s="9">
        <f t="shared" si="43"/>
        <v>0</v>
      </c>
      <c r="R41" s="9">
        <f>S41+V41</f>
        <v>0</v>
      </c>
      <c r="S41" s="9">
        <f t="shared" si="43"/>
        <v>0</v>
      </c>
      <c r="T41" s="9">
        <f t="shared" si="41"/>
        <v>0</v>
      </c>
      <c r="U41" s="9">
        <f t="shared" si="41"/>
        <v>0</v>
      </c>
      <c r="V41" s="9">
        <f t="shared" si="43"/>
        <v>0</v>
      </c>
      <c r="W41" s="9">
        <f>X41+AA41</f>
        <v>0</v>
      </c>
      <c r="X41" s="3">
        <f t="shared" ref="X41:AA41" si="44">X43</f>
        <v>0</v>
      </c>
      <c r="Y41" s="3">
        <f t="shared" si="44"/>
        <v>0</v>
      </c>
      <c r="Z41" s="3">
        <f t="shared" si="44"/>
        <v>0</v>
      </c>
      <c r="AA41" s="3">
        <f t="shared" si="44"/>
        <v>0</v>
      </c>
    </row>
    <row r="42" spans="1:29" s="16" customFormat="1" ht="93.75" customHeight="1" x14ac:dyDescent="0.25">
      <c r="A42" s="23" t="s">
        <v>30</v>
      </c>
      <c r="B42" s="24" t="s">
        <v>39</v>
      </c>
      <c r="C42" s="24" t="s">
        <v>14</v>
      </c>
      <c r="D42" s="3">
        <f t="shared" si="35"/>
        <v>1391.4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971.4</v>
      </c>
      <c r="N42" s="9">
        <v>971.4</v>
      </c>
      <c r="O42" s="9">
        <v>0</v>
      </c>
      <c r="P42" s="9">
        <v>0</v>
      </c>
      <c r="Q42" s="9">
        <v>0</v>
      </c>
      <c r="R42" s="9">
        <f>S42+V42</f>
        <v>0</v>
      </c>
      <c r="S42" s="9">
        <v>0</v>
      </c>
      <c r="T42" s="9">
        <v>0</v>
      </c>
      <c r="U42" s="9">
        <v>0</v>
      </c>
      <c r="V42" s="9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</row>
    <row r="43" spans="1:29" s="16" customFormat="1" ht="98.25" customHeight="1" x14ac:dyDescent="0.25">
      <c r="A43" s="23" t="s">
        <v>34</v>
      </c>
      <c r="B43" s="24" t="s">
        <v>17</v>
      </c>
      <c r="C43" s="24" t="s">
        <v>17</v>
      </c>
      <c r="D43" s="3">
        <f t="shared" si="35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9">
        <f>S43+V43</f>
        <v>0</v>
      </c>
      <c r="S43" s="9">
        <v>0</v>
      </c>
      <c r="T43" s="9">
        <v>0</v>
      </c>
      <c r="U43" s="9">
        <v>0</v>
      </c>
      <c r="V43" s="9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</row>
    <row r="44" spans="1:29" s="16" customFormat="1" ht="134.25" customHeight="1" x14ac:dyDescent="0.25">
      <c r="A44" s="32" t="s">
        <v>42</v>
      </c>
      <c r="B44" s="30" t="s">
        <v>55</v>
      </c>
      <c r="C44" s="6" t="s">
        <v>1</v>
      </c>
      <c r="D44" s="5">
        <f>E44+H44+M44+R44+W44</f>
        <v>38860.9</v>
      </c>
      <c r="E44" s="14">
        <f t="shared" ref="E44:V44" si="45">E45+E46+E47+E48</f>
        <v>0</v>
      </c>
      <c r="F44" s="14">
        <f t="shared" si="45"/>
        <v>0</v>
      </c>
      <c r="G44" s="14">
        <f t="shared" si="45"/>
        <v>0</v>
      </c>
      <c r="H44" s="14">
        <f t="shared" si="45"/>
        <v>7310.9</v>
      </c>
      <c r="I44" s="14">
        <f t="shared" si="45"/>
        <v>155</v>
      </c>
      <c r="J44" s="14">
        <f t="shared" si="45"/>
        <v>6805.9</v>
      </c>
      <c r="K44" s="14">
        <f t="shared" si="45"/>
        <v>350</v>
      </c>
      <c r="L44" s="14">
        <f t="shared" si="45"/>
        <v>0</v>
      </c>
      <c r="M44" s="14">
        <f t="shared" si="45"/>
        <v>9945</v>
      </c>
      <c r="N44" s="14">
        <f t="shared" si="45"/>
        <v>265</v>
      </c>
      <c r="O44" s="14">
        <f t="shared" si="45"/>
        <v>9330</v>
      </c>
      <c r="P44" s="14">
        <f t="shared" si="45"/>
        <v>350</v>
      </c>
      <c r="Q44" s="14">
        <f t="shared" si="45"/>
        <v>0</v>
      </c>
      <c r="R44" s="14">
        <f>S44+T44+U44+V44</f>
        <v>10750</v>
      </c>
      <c r="S44" s="14">
        <f t="shared" si="45"/>
        <v>265</v>
      </c>
      <c r="T44" s="14">
        <f t="shared" si="45"/>
        <v>10135</v>
      </c>
      <c r="U44" s="14">
        <f t="shared" si="45"/>
        <v>350</v>
      </c>
      <c r="V44" s="14">
        <f t="shared" si="45"/>
        <v>0</v>
      </c>
      <c r="W44" s="14">
        <f>X44+Y44+Z44+AA44</f>
        <v>10855</v>
      </c>
      <c r="X44" s="5">
        <f t="shared" ref="X44:AA44" si="46">X45+X46+X47+X48</f>
        <v>270</v>
      </c>
      <c r="Y44" s="5">
        <f t="shared" si="46"/>
        <v>10235</v>
      </c>
      <c r="Z44" s="5">
        <f t="shared" si="46"/>
        <v>350</v>
      </c>
      <c r="AA44" s="5">
        <f t="shared" si="46"/>
        <v>0</v>
      </c>
      <c r="AC44" s="36"/>
    </row>
    <row r="45" spans="1:29" s="16" customFormat="1" ht="182.25" customHeight="1" x14ac:dyDescent="0.25">
      <c r="A45" s="23" t="s">
        <v>48</v>
      </c>
      <c r="B45" s="35" t="s">
        <v>55</v>
      </c>
      <c r="C45" s="24" t="s">
        <v>14</v>
      </c>
      <c r="D45" s="3">
        <f>E45+H45+M45+R45+W45</f>
        <v>255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9">
        <f>S45+V45</f>
        <v>80</v>
      </c>
      <c r="S45" s="9">
        <v>80</v>
      </c>
      <c r="T45" s="9">
        <v>0</v>
      </c>
      <c r="U45" s="9">
        <v>0</v>
      </c>
      <c r="V45" s="9">
        <v>0</v>
      </c>
      <c r="W45" s="9">
        <f>X45+AA45</f>
        <v>80</v>
      </c>
      <c r="X45" s="3">
        <v>80</v>
      </c>
      <c r="Y45" s="3">
        <v>0</v>
      </c>
      <c r="Z45" s="3">
        <v>0</v>
      </c>
      <c r="AA45" s="3">
        <v>0</v>
      </c>
    </row>
    <row r="46" spans="1:29" s="16" customFormat="1" ht="196.5" customHeight="1" x14ac:dyDescent="0.25">
      <c r="A46" s="23" t="s">
        <v>45</v>
      </c>
      <c r="B46" s="35" t="s">
        <v>55</v>
      </c>
      <c r="C46" s="24" t="s">
        <v>14</v>
      </c>
      <c r="D46" s="3">
        <f>E46+H46+M46+R46+W46</f>
        <v>320</v>
      </c>
      <c r="E46" s="9">
        <f t="shared" ref="E46:E48" si="47">F46+G46</f>
        <v>0</v>
      </c>
      <c r="F46" s="9">
        <v>0</v>
      </c>
      <c r="G46" s="9">
        <v>0</v>
      </c>
      <c r="H46" s="9">
        <f t="shared" ref="H46:H47" si="48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49">N46+Q46</f>
        <v>105</v>
      </c>
      <c r="N46" s="9">
        <v>105</v>
      </c>
      <c r="O46" s="9">
        <v>0</v>
      </c>
      <c r="P46" s="9">
        <v>0</v>
      </c>
      <c r="Q46" s="9">
        <v>0</v>
      </c>
      <c r="R46" s="9">
        <f t="shared" ref="R46:R47" si="50">S46+V46</f>
        <v>105</v>
      </c>
      <c r="S46" s="9">
        <v>105</v>
      </c>
      <c r="T46" s="9">
        <v>0</v>
      </c>
      <c r="U46" s="9">
        <v>0</v>
      </c>
      <c r="V46" s="9">
        <v>0</v>
      </c>
      <c r="W46" s="9">
        <f t="shared" ref="W46:W47" si="51">X46+AA46</f>
        <v>110</v>
      </c>
      <c r="X46" s="3">
        <v>110</v>
      </c>
      <c r="Y46" s="3">
        <v>0</v>
      </c>
      <c r="Z46" s="3">
        <v>0</v>
      </c>
      <c r="AA46" s="3">
        <v>0</v>
      </c>
    </row>
    <row r="47" spans="1:29" s="16" customFormat="1" ht="186.75" customHeight="1" x14ac:dyDescent="0.25">
      <c r="A47" s="23" t="s">
        <v>46</v>
      </c>
      <c r="B47" s="35" t="s">
        <v>55</v>
      </c>
      <c r="C47" s="24" t="s">
        <v>14</v>
      </c>
      <c r="D47" s="3">
        <f>E47+H47+M47+R47+W47</f>
        <v>380</v>
      </c>
      <c r="E47" s="9">
        <f t="shared" si="47"/>
        <v>0</v>
      </c>
      <c r="F47" s="9">
        <v>0</v>
      </c>
      <c r="G47" s="9">
        <v>0</v>
      </c>
      <c r="H47" s="9">
        <f t="shared" si="48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49"/>
        <v>80</v>
      </c>
      <c r="N47" s="9">
        <v>80</v>
      </c>
      <c r="O47" s="9">
        <v>0</v>
      </c>
      <c r="P47" s="9">
        <v>0</v>
      </c>
      <c r="Q47" s="9">
        <v>0</v>
      </c>
      <c r="R47" s="9">
        <f t="shared" si="50"/>
        <v>80</v>
      </c>
      <c r="S47" s="9">
        <v>80</v>
      </c>
      <c r="T47" s="9">
        <v>0</v>
      </c>
      <c r="U47" s="9">
        <v>0</v>
      </c>
      <c r="V47" s="9">
        <v>0</v>
      </c>
      <c r="W47" s="9">
        <f t="shared" si="51"/>
        <v>80</v>
      </c>
      <c r="X47" s="3">
        <v>80</v>
      </c>
      <c r="Y47" s="3">
        <v>0</v>
      </c>
      <c r="Z47" s="3">
        <v>0</v>
      </c>
      <c r="AA47" s="3">
        <v>0</v>
      </c>
    </row>
    <row r="48" spans="1:29" s="16" customFormat="1" ht="169.5" customHeight="1" x14ac:dyDescent="0.25">
      <c r="A48" s="23" t="s">
        <v>54</v>
      </c>
      <c r="B48" s="35" t="s">
        <v>55</v>
      </c>
      <c r="C48" s="24" t="s">
        <v>14</v>
      </c>
      <c r="D48" s="3">
        <f>E48+H48+M48+R48+W48</f>
        <v>37905.9</v>
      </c>
      <c r="E48" s="9">
        <f t="shared" si="47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9680</v>
      </c>
      <c r="N48" s="9">
        <v>0</v>
      </c>
      <c r="O48" s="9">
        <v>9330</v>
      </c>
      <c r="P48" s="9">
        <v>350</v>
      </c>
      <c r="Q48" s="9">
        <v>0</v>
      </c>
      <c r="R48" s="9">
        <f>S48+T48+U48+V48</f>
        <v>10485</v>
      </c>
      <c r="S48" s="9">
        <v>0</v>
      </c>
      <c r="T48" s="9">
        <v>10135</v>
      </c>
      <c r="U48" s="9">
        <v>350</v>
      </c>
      <c r="V48" s="9">
        <v>0</v>
      </c>
      <c r="W48" s="9">
        <f>X48+Y48+Z48+AA48</f>
        <v>10585</v>
      </c>
      <c r="X48" s="3">
        <v>0</v>
      </c>
      <c r="Y48" s="3">
        <v>10235</v>
      </c>
      <c r="Z48" s="3">
        <v>350</v>
      </c>
      <c r="AA48" s="3">
        <v>0</v>
      </c>
    </row>
    <row r="49" spans="22:24" ht="48" customHeight="1" x14ac:dyDescent="0.25">
      <c r="V49" s="33" t="s">
        <v>49</v>
      </c>
      <c r="X49" s="34"/>
    </row>
  </sheetData>
  <mergeCells count="147">
    <mergeCell ref="D8:AA8"/>
    <mergeCell ref="Y18:Y19"/>
    <mergeCell ref="Z18:Z19"/>
    <mergeCell ref="P18:P19"/>
    <mergeCell ref="Q5:AA5"/>
    <mergeCell ref="W18:W19"/>
    <mergeCell ref="X18:X19"/>
    <mergeCell ref="AA18:AA19"/>
    <mergeCell ref="W24:W25"/>
    <mergeCell ref="X24:X25"/>
    <mergeCell ref="Y24:Y25"/>
    <mergeCell ref="Z24:Z25"/>
    <mergeCell ref="AA24:AA2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G18:G19"/>
    <mergeCell ref="H18:H19"/>
    <mergeCell ref="W26:W27"/>
    <mergeCell ref="X26:X27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H12:H13"/>
    <mergeCell ref="I12:I13"/>
    <mergeCell ref="G12:G13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2016-10-04T07:11:54Z</dcterms:modified>
</cp:coreProperties>
</file>