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440" windowHeight="12300" activeTab="1"/>
  </bookViews>
  <sheets>
    <sheet name="Приложение 1" sheetId="1" r:id="rId1"/>
    <sheet name="Приложение 2" sheetId="4" r:id="rId2"/>
  </sheets>
  <definedNames>
    <definedName name="_xlnm.Print_Titles" localSheetId="0">'Приложение 1'!$4:$5</definedName>
    <definedName name="_xlnm.Print_Area" localSheetId="0">'Приложение 1'!$A$1:$X$23</definedName>
    <definedName name="_xlnm.Print_Area" localSheetId="1">'Приложение 2'!$A$1:$X$12</definedName>
  </definedNames>
  <calcPr calcId="144525"/>
</workbook>
</file>

<file path=xl/calcChain.xml><?xml version="1.0" encoding="utf-8"?>
<calcChain xmlns="http://schemas.openxmlformats.org/spreadsheetml/2006/main">
  <c r="X15" i="1" l="1"/>
  <c r="X16" i="1" s="1"/>
  <c r="W15" i="1"/>
  <c r="W16" i="1" s="1"/>
  <c r="V15" i="1"/>
  <c r="V16" i="1" s="1"/>
  <c r="U15" i="1"/>
  <c r="U16" i="1" s="1"/>
  <c r="T15" i="1"/>
  <c r="T16" i="1" s="1"/>
  <c r="S15" i="1"/>
  <c r="S16" i="1" s="1"/>
  <c r="R15" i="1"/>
  <c r="R16" i="1" s="1"/>
  <c r="Q15" i="1"/>
  <c r="Q16" i="1" s="1"/>
  <c r="P15" i="1"/>
  <c r="P16" i="1" s="1"/>
  <c r="O15" i="1"/>
  <c r="O16" i="1" s="1"/>
  <c r="N15" i="1"/>
  <c r="N16" i="1" s="1"/>
  <c r="M15" i="1"/>
  <c r="M16" i="1" s="1"/>
  <c r="L15" i="1"/>
  <c r="L16" i="1" s="1"/>
  <c r="K15" i="1"/>
  <c r="K16" i="1" s="1"/>
  <c r="J14" i="1"/>
  <c r="I14" i="1" s="1"/>
  <c r="I15" i="1" s="1"/>
  <c r="I16" i="1" s="1"/>
  <c r="J18" i="1"/>
  <c r="I18" i="1" s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J15" i="1" l="1"/>
  <c r="J16" i="1" s="1"/>
  <c r="J19" i="1"/>
  <c r="I19" i="1"/>
  <c r="T9" i="1"/>
  <c r="X10" i="1" l="1"/>
  <c r="X11" i="1" s="1"/>
  <c r="X20" i="1" s="1"/>
  <c r="W10" i="1"/>
  <c r="W11" i="1" s="1"/>
  <c r="W20" i="1" s="1"/>
  <c r="V10" i="1"/>
  <c r="V11" i="1" s="1"/>
  <c r="V20" i="1" s="1"/>
  <c r="U10" i="1"/>
  <c r="U11" i="1" s="1"/>
  <c r="U20" i="1" s="1"/>
  <c r="T10" i="1"/>
  <c r="T11" i="1" s="1"/>
  <c r="T20" i="1" s="1"/>
  <c r="S10" i="1"/>
  <c r="S11" i="1" s="1"/>
  <c r="S20" i="1" s="1"/>
  <c r="R10" i="1"/>
  <c r="R11" i="1" s="1"/>
  <c r="R20" i="1" s="1"/>
  <c r="Q10" i="1"/>
  <c r="Q11" i="1" s="1"/>
  <c r="Q20" i="1" s="1"/>
  <c r="P10" i="1"/>
  <c r="P11" i="1" s="1"/>
  <c r="P20" i="1" s="1"/>
  <c r="N10" i="1"/>
  <c r="N11" i="1" s="1"/>
  <c r="N20" i="1" s="1"/>
  <c r="M10" i="1"/>
  <c r="M11" i="1" s="1"/>
  <c r="M20" i="1" s="1"/>
  <c r="L10" i="1"/>
  <c r="L11" i="1" s="1"/>
  <c r="L20" i="1" s="1"/>
  <c r="K10" i="1"/>
  <c r="K11" i="1" s="1"/>
  <c r="K20" i="1" s="1"/>
  <c r="K9" i="4" l="1"/>
  <c r="L9" i="4"/>
  <c r="M9" i="4"/>
  <c r="P8" i="4" l="1"/>
  <c r="P9" i="4" s="1"/>
  <c r="Q8" i="4"/>
  <c r="Q9" i="4" s="1"/>
  <c r="R8" i="4"/>
  <c r="R9" i="4" s="1"/>
  <c r="S8" i="4"/>
  <c r="S9" i="4" s="1"/>
  <c r="T8" i="4"/>
  <c r="T9" i="4" s="1"/>
  <c r="U8" i="4"/>
  <c r="U9" i="4" s="1"/>
  <c r="V8" i="4"/>
  <c r="V9" i="4" s="1"/>
  <c r="W8" i="4"/>
  <c r="W9" i="4" s="1"/>
  <c r="X8" i="4"/>
  <c r="X9" i="4" s="1"/>
  <c r="O7" i="4"/>
  <c r="O8" i="4" s="1"/>
  <c r="O9" i="4" s="1"/>
  <c r="N8" i="4"/>
  <c r="N9" i="4" s="1"/>
  <c r="J7" i="4"/>
  <c r="J8" i="4" s="1"/>
  <c r="I8" i="4" l="1"/>
  <c r="I9" i="4" s="1"/>
  <c r="J9" i="4"/>
  <c r="I7" i="4"/>
  <c r="J9" i="1" l="1"/>
  <c r="J10" i="1" l="1"/>
  <c r="J11" i="1" l="1"/>
  <c r="J20" i="1" s="1"/>
  <c r="O9" i="1"/>
  <c r="O10" i="1" l="1"/>
  <c r="I9" i="1"/>
  <c r="O11" i="1" l="1"/>
  <c r="O20" i="1" s="1"/>
  <c r="I10" i="1"/>
  <c r="I11" i="1" l="1"/>
  <c r="I20" i="1" s="1"/>
</calcChain>
</file>

<file path=xl/sharedStrings.xml><?xml version="1.0" encoding="utf-8"?>
<sst xmlns="http://schemas.openxmlformats.org/spreadsheetml/2006/main" count="99" uniqueCount="50">
  <si>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</si>
  <si>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</si>
  <si>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</si>
  <si>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</si>
  <si>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</si>
  <si>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</si>
  <si>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</si>
  <si>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</si>
  <si>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</si>
  <si>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</si>
  <si>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</si>
  <si>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</si>
  <si>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</si>
  <si>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Объем финансирования проекта (объекта) в 2017 году, тыс. руб.</t>
  </si>
  <si>
    <t>Итого по программе</t>
  </si>
  <si>
    <t>Итого по подпрограмме</t>
  </si>
  <si>
    <t>-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</si>
  <si>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</si>
  <si>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</si>
  <si>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</si>
  <si>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</si>
  <si>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Строительство  социально-культурного центра с универсальным залом на 100 мест в д. Бызовая</t>
  </si>
  <si>
    <t>Строительство универсальной спортивной площадки в г. Печора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</si>
  <si>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</si>
  <si>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</si>
  <si>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</si>
  <si>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</si>
  <si>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</si>
  <si>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</si>
  <si>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Муниципальная программа "Развитие физической культуры и спорта МО мР "Печора"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</si>
  <si>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</si>
  <si>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</si>
  <si>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>Объем финансирования проекта (объекта) в 2019 году, тыс. руб.</t>
  </si>
  <si>
    <t>Общая сметная стоимость объекта в текущих ценах на 01.01.2017 г.) тыс. руб.</t>
  </si>
  <si>
    <t>Остаток сметной стоимости  на 01.01.2017 г, в тыс. руб.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</si>
  <si>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</si>
  <si>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</si>
  <si>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</si>
  <si>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2017 г.</t>
  </si>
  <si>
    <t>2019 г.</t>
  </si>
  <si>
    <t>Муниципальная программа "Развитие образования МО МР "Печора"</t>
  </si>
  <si>
    <t xml:space="preserve">Подпрограмма 2 "Развитие системы общего образования на территории МО МР "Печора" </t>
  </si>
  <si>
    <t>Управление образования МР "Печора"</t>
  </si>
  <si>
    <t>Строительство спортивной площадки с местонахождением на территории гимназии № 1 в г.Печора</t>
  </si>
  <si>
    <t>Общая сметная стоимость объекта в текущих ценах на 01.01.2017 г. тыс. руб.</t>
  </si>
  <si>
    <t>2013 г. - 198,3             2014- 1135,84            2015 - 1292,2    2016 - 82,03</t>
  </si>
  <si>
    <t xml:space="preserve">
ПЕРЕЧЕНЬ
ИНВЕСТИЦИОННЫХ ПРОЕКТОВ, ФИНАНСИРУЕМЫХ ЗА СЧЕТ 
СРЕДСТВ БЮДЖЕТА МО МР "ПЕЧОРА",  НА  2017-2019 годы</t>
  </si>
  <si>
    <t xml:space="preserve">
ПЕРЕЧЕНЬ
ИНВЕСТИЦИОННЫХ ПРОЕКТОВ, ФИНАНСИРУЕМЫХ ЗА СЧЕТ 
СРЕДСТВ БЮДЖЕТА МО ГП "ПЕЧОРА",  НА 2017-2019 годы
</t>
  </si>
  <si>
    <t>Приложение 1                                                                                                           к постановлению администрации МР "Печора"                                            от "26" декабря 2016 г. № 1499</t>
  </si>
  <si>
    <t>Приложение 2
к постановлению администрации МР "Печора"                    от "26" декабря 2016 г. №  1499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</si>
</sst>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"/>
  <sheetViews>
    <sheetView view="pageBreakPreview" zoomScale="50" zoomScaleNormal="60" zoomScaleSheetLayoutView="50" workbookViewId="0">
      <pane ySplit="5" topLeftCell="A15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25" customWidth="1"/>
    <col min="2" max="2" width="41.85546875" style="5" customWidth="1"/>
    <col min="3" max="3" width="20.42578125" style="6" customWidth="1"/>
    <col min="4" max="4" width="20" style="6" customWidth="1"/>
    <col min="5" max="5" width="17.42578125" style="6" customWidth="1"/>
    <col min="6" max="6" width="21.42578125" style="6" customWidth="1"/>
    <col min="7" max="7" width="20" style="6" customWidth="1"/>
    <col min="8" max="8" width="18.28515625" style="6" customWidth="1"/>
    <col min="9" max="9" width="12.7109375" style="6" customWidth="1"/>
    <col min="10" max="10" width="12.5703125" style="7" customWidth="1"/>
    <col min="11" max="11" width="11.140625" style="7" customWidth="1"/>
    <col min="12" max="12" width="13" style="7" customWidth="1"/>
    <col min="13" max="13" width="13.28515625" style="7" customWidth="1"/>
    <col min="14" max="14" width="13.42578125" style="7" customWidth="1"/>
    <col min="15" max="15" width="13.42578125" style="6" customWidth="1"/>
    <col min="16" max="16" width="9.140625" style="6" customWidth="1"/>
    <col min="17" max="17" width="14.28515625" style="6" customWidth="1"/>
    <col min="18" max="18" width="8" style="6" customWidth="1"/>
    <col min="19" max="19" width="10.42578125" style="6" customWidth="1"/>
    <col min="20" max="20" width="11.42578125" style="6" customWidth="1"/>
    <col min="21" max="21" width="8.85546875" style="6" customWidth="1"/>
    <col min="22" max="22" width="11.42578125" style="6" customWidth="1"/>
    <col min="23" max="23" width="12.7109375" style="6" customWidth="1"/>
    <col min="24" max="24" width="10.7109375" style="6" customWidth="1"/>
    <col min="25" max="16384" width="9.140625" style="6"/>
  </cols>
  <sheetData>
    <row r="1" spans="1:24" ht="64.5" customHeight="1" x14ac:dyDescent="0.3">
      <c r="S1" s="59" t="s">
        <v>48</v>
      </c>
      <c r="T1" s="60"/>
      <c r="U1" s="60"/>
      <c r="V1" s="60"/>
      <c r="W1" s="60"/>
      <c r="X1" s="60"/>
    </row>
    <row r="2" spans="1:24" ht="18.600000000000001" customHeight="1" x14ac:dyDescent="0.3">
      <c r="S2" s="8"/>
      <c r="T2" s="23"/>
      <c r="U2" s="23"/>
      <c r="V2" s="23"/>
      <c r="W2" s="23"/>
      <c r="X2" s="23"/>
    </row>
    <row r="3" spans="1:24" ht="73.150000000000006" customHeight="1" x14ac:dyDescent="0.3">
      <c r="A3" s="66" t="s">
        <v>46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ht="71.25" customHeight="1" x14ac:dyDescent="0.3">
      <c r="A4" s="61" t="s">
        <v>5</v>
      </c>
      <c r="B4" s="61" t="s">
        <v>0</v>
      </c>
      <c r="C4" s="61" t="s">
        <v>18</v>
      </c>
      <c r="D4" s="61" t="s">
        <v>8</v>
      </c>
      <c r="E4" s="61" t="s">
        <v>19</v>
      </c>
      <c r="F4" s="68" t="s">
        <v>44</v>
      </c>
      <c r="G4" s="61" t="s">
        <v>7</v>
      </c>
      <c r="H4" s="68" t="s">
        <v>34</v>
      </c>
      <c r="I4" s="68" t="s">
        <v>26</v>
      </c>
      <c r="J4" s="63" t="s">
        <v>13</v>
      </c>
      <c r="K4" s="64"/>
      <c r="L4" s="64"/>
      <c r="M4" s="64"/>
      <c r="N4" s="65"/>
      <c r="O4" s="70" t="s">
        <v>20</v>
      </c>
      <c r="P4" s="71"/>
      <c r="Q4" s="71"/>
      <c r="R4" s="71"/>
      <c r="S4" s="72"/>
      <c r="T4" s="70" t="s">
        <v>32</v>
      </c>
      <c r="U4" s="71"/>
      <c r="V4" s="71"/>
      <c r="W4" s="71"/>
      <c r="X4" s="72"/>
    </row>
    <row r="5" spans="1:24" ht="172.5" customHeight="1" x14ac:dyDescent="0.3">
      <c r="A5" s="69"/>
      <c r="B5" s="62"/>
      <c r="C5" s="62"/>
      <c r="D5" s="62"/>
      <c r="E5" s="62"/>
      <c r="F5" s="61"/>
      <c r="G5" s="62"/>
      <c r="H5" s="61"/>
      <c r="I5" s="61"/>
      <c r="J5" s="20" t="s">
        <v>4</v>
      </c>
      <c r="K5" s="20" t="s">
        <v>1</v>
      </c>
      <c r="L5" s="20" t="s">
        <v>2</v>
      </c>
      <c r="M5" s="20" t="s">
        <v>3</v>
      </c>
      <c r="N5" s="20" t="s">
        <v>6</v>
      </c>
      <c r="O5" s="22" t="s">
        <v>4</v>
      </c>
      <c r="P5" s="21" t="s">
        <v>1</v>
      </c>
      <c r="Q5" s="21" t="s">
        <v>2</v>
      </c>
      <c r="R5" s="21" t="s">
        <v>3</v>
      </c>
      <c r="S5" s="21" t="s">
        <v>6</v>
      </c>
      <c r="T5" s="22" t="s">
        <v>4</v>
      </c>
      <c r="U5" s="21" t="s">
        <v>1</v>
      </c>
      <c r="V5" s="21" t="s">
        <v>2</v>
      </c>
      <c r="W5" s="21" t="s">
        <v>3</v>
      </c>
      <c r="X5" s="21" t="s">
        <v>6</v>
      </c>
    </row>
    <row r="6" spans="1:24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</row>
    <row r="7" spans="1:24" s="7" customFormat="1" ht="32.25" customHeight="1" x14ac:dyDescent="0.3">
      <c r="A7" s="53" t="s">
        <v>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5"/>
    </row>
    <row r="8" spans="1:24" s="7" customFormat="1" ht="35.25" customHeight="1" x14ac:dyDescent="0.3">
      <c r="A8" s="53" t="s">
        <v>17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5"/>
    </row>
    <row r="9" spans="1:24" s="7" customFormat="1" ht="83.25" customHeight="1" x14ac:dyDescent="0.3">
      <c r="A9" s="26">
        <v>1</v>
      </c>
      <c r="B9" s="27" t="s">
        <v>21</v>
      </c>
      <c r="C9" s="10" t="s">
        <v>11</v>
      </c>
      <c r="D9" s="10" t="s">
        <v>12</v>
      </c>
      <c r="E9" s="11" t="s">
        <v>39</v>
      </c>
      <c r="F9" s="16" t="s">
        <v>16</v>
      </c>
      <c r="G9" s="3">
        <v>0</v>
      </c>
      <c r="H9" s="16" t="s">
        <v>16</v>
      </c>
      <c r="I9" s="3">
        <f>J9+O9+T9</f>
        <v>510</v>
      </c>
      <c r="J9" s="3">
        <f>K9+L9+M9+N9</f>
        <v>0</v>
      </c>
      <c r="K9" s="3">
        <v>0</v>
      </c>
      <c r="L9" s="3">
        <v>0</v>
      </c>
      <c r="M9" s="3">
        <v>0</v>
      </c>
      <c r="N9" s="3">
        <v>0</v>
      </c>
      <c r="O9" s="3">
        <f>Q9+S9</f>
        <v>255</v>
      </c>
      <c r="P9" s="3">
        <v>0</v>
      </c>
      <c r="Q9" s="3">
        <v>0</v>
      </c>
      <c r="R9" s="3">
        <v>0</v>
      </c>
      <c r="S9" s="3">
        <v>255</v>
      </c>
      <c r="T9" s="3">
        <f>U9+V9+W9+X9</f>
        <v>255</v>
      </c>
      <c r="U9" s="3">
        <v>0</v>
      </c>
      <c r="V9" s="3">
        <v>0</v>
      </c>
      <c r="W9" s="3">
        <v>0</v>
      </c>
      <c r="X9" s="3">
        <v>255</v>
      </c>
    </row>
    <row r="10" spans="1:24" s="7" customFormat="1" ht="43.5" customHeight="1" x14ac:dyDescent="0.3">
      <c r="A10" s="26"/>
      <c r="B10" s="11" t="s">
        <v>15</v>
      </c>
      <c r="C10" s="11"/>
      <c r="D10" s="11"/>
      <c r="E10" s="18"/>
      <c r="F10" s="17"/>
      <c r="G10" s="3">
        <v>0</v>
      </c>
      <c r="H10" s="17"/>
      <c r="I10" s="2">
        <f t="shared" ref="I10:I11" si="0">J10+O10+T10</f>
        <v>510</v>
      </c>
      <c r="J10" s="2">
        <f>J9</f>
        <v>0</v>
      </c>
      <c r="K10" s="2">
        <f t="shared" ref="K10:X10" si="1">K9</f>
        <v>0</v>
      </c>
      <c r="L10" s="2">
        <f t="shared" si="1"/>
        <v>0</v>
      </c>
      <c r="M10" s="2">
        <f t="shared" si="1"/>
        <v>0</v>
      </c>
      <c r="N10" s="2">
        <f t="shared" si="1"/>
        <v>0</v>
      </c>
      <c r="O10" s="2">
        <f t="shared" si="1"/>
        <v>255</v>
      </c>
      <c r="P10" s="2">
        <f t="shared" si="1"/>
        <v>0</v>
      </c>
      <c r="Q10" s="2">
        <f t="shared" si="1"/>
        <v>0</v>
      </c>
      <c r="R10" s="2">
        <f t="shared" si="1"/>
        <v>0</v>
      </c>
      <c r="S10" s="2">
        <f t="shared" si="1"/>
        <v>255</v>
      </c>
      <c r="T10" s="2">
        <f t="shared" si="1"/>
        <v>255</v>
      </c>
      <c r="U10" s="2">
        <f t="shared" si="1"/>
        <v>0</v>
      </c>
      <c r="V10" s="2">
        <f t="shared" si="1"/>
        <v>0</v>
      </c>
      <c r="W10" s="2">
        <f t="shared" si="1"/>
        <v>0</v>
      </c>
      <c r="X10" s="2">
        <f t="shared" si="1"/>
        <v>255</v>
      </c>
    </row>
    <row r="11" spans="1:24" s="7" customFormat="1" ht="48.75" customHeight="1" x14ac:dyDescent="0.3">
      <c r="A11" s="26"/>
      <c r="B11" s="18" t="s">
        <v>14</v>
      </c>
      <c r="C11" s="19"/>
      <c r="D11" s="19"/>
      <c r="E11" s="19"/>
      <c r="F11" s="17"/>
      <c r="G11" s="14"/>
      <c r="H11" s="17"/>
      <c r="I11" s="2">
        <f t="shared" si="0"/>
        <v>510</v>
      </c>
      <c r="J11" s="2">
        <f>J10</f>
        <v>0</v>
      </c>
      <c r="K11" s="2">
        <f t="shared" ref="K11" si="2">K10</f>
        <v>0</v>
      </c>
      <c r="L11" s="2">
        <f t="shared" ref="L11" si="3">L10</f>
        <v>0</v>
      </c>
      <c r="M11" s="2">
        <f t="shared" ref="M11" si="4">M10</f>
        <v>0</v>
      </c>
      <c r="N11" s="2">
        <f t="shared" ref="N11" si="5">N10</f>
        <v>0</v>
      </c>
      <c r="O11" s="2">
        <f t="shared" ref="O11" si="6">O10</f>
        <v>255</v>
      </c>
      <c r="P11" s="2">
        <f t="shared" ref="P11" si="7">P10</f>
        <v>0</v>
      </c>
      <c r="Q11" s="2">
        <f t="shared" ref="Q11" si="8">Q10</f>
        <v>0</v>
      </c>
      <c r="R11" s="2">
        <f t="shared" ref="R11" si="9">R10</f>
        <v>0</v>
      </c>
      <c r="S11" s="2">
        <f t="shared" ref="S11" si="10">S10</f>
        <v>255</v>
      </c>
      <c r="T11" s="2">
        <f t="shared" ref="T11" si="11">T10</f>
        <v>255</v>
      </c>
      <c r="U11" s="2">
        <f t="shared" ref="U11" si="12">U10</f>
        <v>0</v>
      </c>
      <c r="V11" s="2">
        <f t="shared" ref="V11" si="13">V10</f>
        <v>0</v>
      </c>
      <c r="W11" s="2">
        <f t="shared" ref="W11" si="14">W10</f>
        <v>0</v>
      </c>
      <c r="X11" s="2">
        <f t="shared" ref="X11" si="15">X10</f>
        <v>255</v>
      </c>
    </row>
    <row r="12" spans="1:24" s="7" customFormat="1" ht="33" customHeight="1" x14ac:dyDescent="0.3">
      <c r="A12" s="56" t="s">
        <v>40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8"/>
    </row>
    <row r="13" spans="1:24" s="7" customFormat="1" ht="36.6" customHeight="1" x14ac:dyDescent="0.3">
      <c r="A13" s="56" t="s">
        <v>41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8"/>
    </row>
    <row r="14" spans="1:24" s="7" customFormat="1" ht="90.6" customHeight="1" x14ac:dyDescent="0.3">
      <c r="A14" s="26">
        <v>2</v>
      </c>
      <c r="B14" s="27" t="s">
        <v>43</v>
      </c>
      <c r="C14" s="27" t="s">
        <v>11</v>
      </c>
      <c r="D14" s="27" t="s">
        <v>42</v>
      </c>
      <c r="E14" s="11" t="s">
        <v>38</v>
      </c>
      <c r="F14" s="16" t="s">
        <v>16</v>
      </c>
      <c r="G14" s="17" t="s">
        <v>45</v>
      </c>
      <c r="H14" s="17" t="s">
        <v>16</v>
      </c>
      <c r="I14" s="2">
        <f>+J14+O14+T14</f>
        <v>3164.1</v>
      </c>
      <c r="J14" s="2">
        <f>K14+L14+M14+N14</f>
        <v>3164.1</v>
      </c>
      <c r="K14" s="2">
        <v>0</v>
      </c>
      <c r="L14" s="2">
        <v>0</v>
      </c>
      <c r="M14" s="2">
        <v>0</v>
      </c>
      <c r="N14" s="2">
        <v>3164.1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</row>
    <row r="15" spans="1:24" s="7" customFormat="1" ht="48.75" customHeight="1" x14ac:dyDescent="0.3">
      <c r="A15" s="26"/>
      <c r="B15" s="11" t="s">
        <v>15</v>
      </c>
      <c r="C15" s="19"/>
      <c r="D15" s="19"/>
      <c r="E15" s="19"/>
      <c r="F15" s="17"/>
      <c r="G15" s="14"/>
      <c r="H15" s="17"/>
      <c r="I15" s="2">
        <f>I14</f>
        <v>3164.1</v>
      </c>
      <c r="J15" s="2">
        <f t="shared" ref="J15:X16" si="16">J14</f>
        <v>3164.1</v>
      </c>
      <c r="K15" s="2">
        <f t="shared" si="16"/>
        <v>0</v>
      </c>
      <c r="L15" s="2">
        <f t="shared" si="16"/>
        <v>0</v>
      </c>
      <c r="M15" s="2">
        <f t="shared" si="16"/>
        <v>0</v>
      </c>
      <c r="N15" s="2">
        <f t="shared" si="16"/>
        <v>3164.1</v>
      </c>
      <c r="O15" s="2">
        <f t="shared" si="16"/>
        <v>0</v>
      </c>
      <c r="P15" s="2">
        <f t="shared" si="16"/>
        <v>0</v>
      </c>
      <c r="Q15" s="2">
        <f t="shared" si="16"/>
        <v>0</v>
      </c>
      <c r="R15" s="2">
        <f t="shared" si="16"/>
        <v>0</v>
      </c>
      <c r="S15" s="2">
        <f t="shared" si="16"/>
        <v>0</v>
      </c>
      <c r="T15" s="2">
        <f t="shared" si="16"/>
        <v>0</v>
      </c>
      <c r="U15" s="2">
        <f t="shared" si="16"/>
        <v>0</v>
      </c>
      <c r="V15" s="2">
        <f t="shared" si="16"/>
        <v>0</v>
      </c>
      <c r="W15" s="2">
        <f t="shared" si="16"/>
        <v>0</v>
      </c>
      <c r="X15" s="2">
        <f t="shared" si="16"/>
        <v>0</v>
      </c>
    </row>
    <row r="16" spans="1:24" s="7" customFormat="1" ht="48.75" customHeight="1" x14ac:dyDescent="0.3">
      <c r="A16" s="26"/>
      <c r="B16" s="18" t="s">
        <v>14</v>
      </c>
      <c r="C16" s="19"/>
      <c r="D16" s="19"/>
      <c r="E16" s="19"/>
      <c r="F16" s="17"/>
      <c r="G16" s="14"/>
      <c r="H16" s="17"/>
      <c r="I16" s="2">
        <f>I15</f>
        <v>3164.1</v>
      </c>
      <c r="J16" s="2">
        <f t="shared" si="16"/>
        <v>3164.1</v>
      </c>
      <c r="K16" s="2">
        <f t="shared" si="16"/>
        <v>0</v>
      </c>
      <c r="L16" s="2">
        <f t="shared" si="16"/>
        <v>0</v>
      </c>
      <c r="M16" s="2">
        <f t="shared" si="16"/>
        <v>0</v>
      </c>
      <c r="N16" s="2">
        <f t="shared" si="16"/>
        <v>3164.1</v>
      </c>
      <c r="O16" s="2">
        <f t="shared" si="16"/>
        <v>0</v>
      </c>
      <c r="P16" s="2">
        <f t="shared" si="16"/>
        <v>0</v>
      </c>
      <c r="Q16" s="2">
        <f t="shared" si="16"/>
        <v>0</v>
      </c>
      <c r="R16" s="2">
        <f t="shared" si="16"/>
        <v>0</v>
      </c>
      <c r="S16" s="2">
        <f t="shared" si="16"/>
        <v>0</v>
      </c>
      <c r="T16" s="2">
        <f t="shared" si="16"/>
        <v>0</v>
      </c>
      <c r="U16" s="2">
        <f t="shared" si="16"/>
        <v>0</v>
      </c>
      <c r="V16" s="2">
        <f t="shared" si="16"/>
        <v>0</v>
      </c>
      <c r="W16" s="2">
        <f t="shared" si="16"/>
        <v>0</v>
      </c>
      <c r="X16" s="2">
        <f t="shared" si="16"/>
        <v>0</v>
      </c>
    </row>
    <row r="17" spans="1:24" s="7" customFormat="1" ht="41.25" customHeight="1" x14ac:dyDescent="0.3">
      <c r="A17" s="56" t="s">
        <v>35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</row>
    <row r="18" spans="1:24" s="7" customFormat="1" ht="118.9" customHeight="1" x14ac:dyDescent="0.3">
      <c r="A18" s="26">
        <v>3</v>
      </c>
      <c r="B18" s="27" t="s">
        <v>36</v>
      </c>
      <c r="C18" s="27" t="s">
        <v>37</v>
      </c>
      <c r="D18" s="27" t="s">
        <v>12</v>
      </c>
      <c r="E18" s="18" t="s">
        <v>38</v>
      </c>
      <c r="F18" s="12" t="s">
        <v>16</v>
      </c>
      <c r="G18" s="3">
        <v>0</v>
      </c>
      <c r="H18" s="12" t="s">
        <v>16</v>
      </c>
      <c r="I18" s="3">
        <f>J18+O18+T18</f>
        <v>4500</v>
      </c>
      <c r="J18" s="1">
        <f>K18+L18+M18+N18</f>
        <v>4500</v>
      </c>
      <c r="K18" s="1">
        <v>0</v>
      </c>
      <c r="L18" s="1">
        <v>0</v>
      </c>
      <c r="M18" s="1">
        <v>0</v>
      </c>
      <c r="N18" s="1">
        <v>4500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</row>
    <row r="19" spans="1:24" s="7" customFormat="1" ht="39" customHeight="1" x14ac:dyDescent="0.3">
      <c r="A19" s="26"/>
      <c r="B19" s="13" t="s">
        <v>14</v>
      </c>
      <c r="C19" s="19"/>
      <c r="D19" s="19"/>
      <c r="E19" s="19"/>
      <c r="F19" s="14"/>
      <c r="G19" s="3">
        <v>0</v>
      </c>
      <c r="H19" s="14"/>
      <c r="I19" s="4">
        <f>J19+O19+T19</f>
        <v>4500</v>
      </c>
      <c r="J19" s="2">
        <f t="shared" ref="J19:X19" si="17">J18</f>
        <v>4500</v>
      </c>
      <c r="K19" s="2">
        <f t="shared" si="17"/>
        <v>0</v>
      </c>
      <c r="L19" s="2">
        <f t="shared" si="17"/>
        <v>0</v>
      </c>
      <c r="M19" s="2">
        <f t="shared" si="17"/>
        <v>0</v>
      </c>
      <c r="N19" s="2">
        <f t="shared" si="17"/>
        <v>4500</v>
      </c>
      <c r="O19" s="2">
        <f t="shared" si="17"/>
        <v>0</v>
      </c>
      <c r="P19" s="2">
        <f t="shared" si="17"/>
        <v>0</v>
      </c>
      <c r="Q19" s="2">
        <f t="shared" si="17"/>
        <v>0</v>
      </c>
      <c r="R19" s="2">
        <f t="shared" si="17"/>
        <v>0</v>
      </c>
      <c r="S19" s="2">
        <f t="shared" si="17"/>
        <v>0</v>
      </c>
      <c r="T19" s="2">
        <f t="shared" si="17"/>
        <v>0</v>
      </c>
      <c r="U19" s="2">
        <f t="shared" si="17"/>
        <v>0</v>
      </c>
      <c r="V19" s="2">
        <f t="shared" si="17"/>
        <v>0</v>
      </c>
      <c r="W19" s="2">
        <f t="shared" si="17"/>
        <v>0</v>
      </c>
      <c r="X19" s="2">
        <f t="shared" si="17"/>
        <v>0</v>
      </c>
    </row>
    <row r="20" spans="1:24" s="7" customFormat="1" ht="82.9" customHeight="1" x14ac:dyDescent="0.3">
      <c r="A20" s="26"/>
      <c r="B20" s="11" t="s">
        <v>30</v>
      </c>
      <c r="C20" s="19"/>
      <c r="D20" s="19"/>
      <c r="E20" s="19"/>
      <c r="F20" s="14"/>
      <c r="G20" s="14"/>
      <c r="H20" s="2"/>
      <c r="I20" s="2">
        <f>I11+I16+I19</f>
        <v>8174.1</v>
      </c>
      <c r="J20" s="2">
        <f t="shared" ref="J20:X20" si="18">J11+J16+J19</f>
        <v>7664.1</v>
      </c>
      <c r="K20" s="2">
        <f t="shared" si="18"/>
        <v>0</v>
      </c>
      <c r="L20" s="2">
        <f t="shared" si="18"/>
        <v>0</v>
      </c>
      <c r="M20" s="2">
        <f t="shared" si="18"/>
        <v>0</v>
      </c>
      <c r="N20" s="2">
        <f t="shared" si="18"/>
        <v>7664.1</v>
      </c>
      <c r="O20" s="15">
        <f t="shared" si="18"/>
        <v>255</v>
      </c>
      <c r="P20" s="2">
        <f t="shared" si="18"/>
        <v>0</v>
      </c>
      <c r="Q20" s="2">
        <f t="shared" si="18"/>
        <v>0</v>
      </c>
      <c r="R20" s="2">
        <f t="shared" si="18"/>
        <v>0</v>
      </c>
      <c r="S20" s="2">
        <f t="shared" si="18"/>
        <v>255</v>
      </c>
      <c r="T20" s="2">
        <f t="shared" si="18"/>
        <v>255</v>
      </c>
      <c r="U20" s="2">
        <f t="shared" si="18"/>
        <v>0</v>
      </c>
      <c r="V20" s="2">
        <f t="shared" si="18"/>
        <v>0</v>
      </c>
      <c r="W20" s="2">
        <f t="shared" si="18"/>
        <v>0</v>
      </c>
      <c r="X20" s="2">
        <f t="shared" si="18"/>
        <v>255</v>
      </c>
    </row>
    <row r="22" spans="1:24" ht="22.15" customHeight="1" x14ac:dyDescent="0.3">
      <c r="C22" s="49"/>
      <c r="D22" s="49"/>
      <c r="E22" s="49"/>
      <c r="F22" s="49"/>
      <c r="G22" s="49"/>
      <c r="H22" s="49"/>
      <c r="I22" s="50"/>
      <c r="J22" s="51"/>
      <c r="K22" s="51"/>
      <c r="L22" s="51"/>
      <c r="M22" s="51"/>
      <c r="N22" s="51"/>
      <c r="O22" s="49"/>
      <c r="P22" s="49"/>
      <c r="Q22" s="49"/>
      <c r="R22" s="49"/>
      <c r="S22" s="49"/>
      <c r="T22" s="49"/>
    </row>
    <row r="23" spans="1:24" x14ac:dyDescent="0.3">
      <c r="I23" s="24"/>
    </row>
  </sheetData>
  <mergeCells count="19">
    <mergeCell ref="A7:X7"/>
    <mergeCell ref="E4:E5"/>
    <mergeCell ref="C4:C5"/>
    <mergeCell ref="A8:X8"/>
    <mergeCell ref="A13:X13"/>
    <mergeCell ref="A12:X12"/>
    <mergeCell ref="A17:X17"/>
    <mergeCell ref="S1:X1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</mergeCells>
  <pageMargins left="0.64" right="0.49" top="0.74803149606299213" bottom="0.7480314960629921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tabSelected="1" view="pageBreakPreview" zoomScale="60" zoomScaleNormal="70" workbookViewId="0">
      <selection activeCell="S1" sqref="S1:X1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0.42578125" customWidth="1"/>
    <col min="13" max="13" width="13" customWidth="1"/>
    <col min="14" max="14" width="10.85546875" customWidth="1"/>
    <col min="15" max="15" width="10.5703125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9.5703125" customWidth="1"/>
  </cols>
  <sheetData>
    <row r="1" spans="1:24" ht="72.75" customHeight="1" x14ac:dyDescent="0.25">
      <c r="S1" s="76" t="s">
        <v>49</v>
      </c>
      <c r="T1" s="77"/>
      <c r="U1" s="77"/>
      <c r="V1" s="77"/>
      <c r="W1" s="77"/>
      <c r="X1" s="77"/>
    </row>
    <row r="2" spans="1:24" ht="101.25" customHeight="1" x14ac:dyDescent="0.25">
      <c r="A2" s="78" t="s">
        <v>47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</row>
    <row r="3" spans="1:24" ht="71.25" customHeight="1" x14ac:dyDescent="0.25">
      <c r="A3" s="80" t="s">
        <v>5</v>
      </c>
      <c r="B3" s="82" t="s">
        <v>0</v>
      </c>
      <c r="C3" s="80" t="s">
        <v>24</v>
      </c>
      <c r="D3" s="80" t="s">
        <v>8</v>
      </c>
      <c r="E3" s="80" t="s">
        <v>25</v>
      </c>
      <c r="F3" s="82" t="s">
        <v>33</v>
      </c>
      <c r="G3" s="80" t="s">
        <v>7</v>
      </c>
      <c r="H3" s="82" t="s">
        <v>34</v>
      </c>
      <c r="I3" s="82" t="s">
        <v>26</v>
      </c>
      <c r="J3" s="82" t="s">
        <v>13</v>
      </c>
      <c r="K3" s="82"/>
      <c r="L3" s="82"/>
      <c r="M3" s="82"/>
      <c r="N3" s="82"/>
      <c r="O3" s="82" t="s">
        <v>20</v>
      </c>
      <c r="P3" s="82"/>
      <c r="Q3" s="82"/>
      <c r="R3" s="82"/>
      <c r="S3" s="82"/>
      <c r="T3" s="84" t="s">
        <v>32</v>
      </c>
      <c r="U3" s="85"/>
      <c r="V3" s="85"/>
      <c r="W3" s="85"/>
      <c r="X3" s="86"/>
    </row>
    <row r="4" spans="1:24" ht="150.75" customHeight="1" x14ac:dyDescent="0.25">
      <c r="A4" s="81"/>
      <c r="B4" s="80"/>
      <c r="C4" s="83"/>
      <c r="D4" s="83"/>
      <c r="E4" s="83"/>
      <c r="F4" s="80"/>
      <c r="G4" s="83"/>
      <c r="H4" s="80"/>
      <c r="I4" s="80"/>
      <c r="J4" s="28" t="s">
        <v>4</v>
      </c>
      <c r="K4" s="39" t="s">
        <v>1</v>
      </c>
      <c r="L4" s="39" t="s">
        <v>2</v>
      </c>
      <c r="M4" s="39" t="s">
        <v>3</v>
      </c>
      <c r="N4" s="39" t="s">
        <v>23</v>
      </c>
      <c r="O4" s="41" t="s">
        <v>4</v>
      </c>
      <c r="P4" s="39" t="s">
        <v>1</v>
      </c>
      <c r="Q4" s="39" t="s">
        <v>2</v>
      </c>
      <c r="R4" s="39" t="s">
        <v>3</v>
      </c>
      <c r="S4" s="39" t="s">
        <v>23</v>
      </c>
      <c r="T4" s="29" t="s">
        <v>4</v>
      </c>
      <c r="U4" s="39" t="s">
        <v>1</v>
      </c>
      <c r="V4" s="39" t="s">
        <v>2</v>
      </c>
      <c r="W4" s="39" t="s">
        <v>3</v>
      </c>
      <c r="X4" s="39" t="s">
        <v>23</v>
      </c>
    </row>
    <row r="5" spans="1:24" ht="16.5" x14ac:dyDescent="0.25">
      <c r="A5" s="30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  <c r="N5" s="31">
        <v>14</v>
      </c>
      <c r="O5" s="31">
        <v>15</v>
      </c>
      <c r="P5" s="31">
        <v>16</v>
      </c>
      <c r="Q5" s="31">
        <v>17</v>
      </c>
      <c r="R5" s="31">
        <v>18</v>
      </c>
      <c r="S5" s="31">
        <v>19</v>
      </c>
      <c r="T5" s="31">
        <v>20</v>
      </c>
      <c r="U5" s="31">
        <v>21</v>
      </c>
      <c r="V5" s="31">
        <v>22</v>
      </c>
      <c r="W5" s="31">
        <v>23</v>
      </c>
      <c r="X5" s="31">
        <v>24</v>
      </c>
    </row>
    <row r="6" spans="1:24" ht="16.5" x14ac:dyDescent="0.25">
      <c r="A6" s="73" t="s">
        <v>29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5"/>
    </row>
    <row r="7" spans="1:24" s="44" customFormat="1" ht="73.5" customHeight="1" x14ac:dyDescent="0.25">
      <c r="A7" s="32" t="s">
        <v>27</v>
      </c>
      <c r="B7" s="40" t="s">
        <v>22</v>
      </c>
      <c r="C7" s="31" t="s">
        <v>11</v>
      </c>
      <c r="D7" s="31" t="s">
        <v>10</v>
      </c>
      <c r="E7" s="31" t="s">
        <v>38</v>
      </c>
      <c r="F7" s="33" t="s">
        <v>16</v>
      </c>
      <c r="G7" s="33" t="s">
        <v>16</v>
      </c>
      <c r="H7" s="33" t="s">
        <v>16</v>
      </c>
      <c r="I7" s="42">
        <f>J7+O7+T7</f>
        <v>1042.2</v>
      </c>
      <c r="J7" s="43">
        <f>K7+L7+M7+N7</f>
        <v>1042.2</v>
      </c>
      <c r="K7" s="43">
        <v>0</v>
      </c>
      <c r="L7" s="43">
        <v>0</v>
      </c>
      <c r="M7" s="43">
        <v>0</v>
      </c>
      <c r="N7" s="43">
        <v>1042.2</v>
      </c>
      <c r="O7" s="43">
        <f>P7+Q7+R7+S7</f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</row>
    <row r="8" spans="1:24" ht="41.25" customHeight="1" x14ac:dyDescent="0.25">
      <c r="A8" s="35"/>
      <c r="B8" s="36" t="s">
        <v>28</v>
      </c>
      <c r="C8" s="30"/>
      <c r="D8" s="30"/>
      <c r="E8" s="30"/>
      <c r="F8" s="37"/>
      <c r="G8" s="38"/>
      <c r="H8" s="37"/>
      <c r="I8" s="34">
        <f>J8+O8+T8</f>
        <v>1042.2</v>
      </c>
      <c r="J8" s="34">
        <f>J7</f>
        <v>1042.2</v>
      </c>
      <c r="K8" s="34">
        <v>0</v>
      </c>
      <c r="L8" s="34">
        <v>0</v>
      </c>
      <c r="M8" s="34">
        <v>0</v>
      </c>
      <c r="N8" s="34">
        <f>N7</f>
        <v>1042.2</v>
      </c>
      <c r="O8" s="34">
        <f t="shared" ref="O8:X8" si="0">O7</f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  <c r="S8" s="34">
        <f t="shared" si="0"/>
        <v>0</v>
      </c>
      <c r="T8" s="34">
        <f t="shared" si="0"/>
        <v>0</v>
      </c>
      <c r="U8" s="34">
        <f t="shared" si="0"/>
        <v>0</v>
      </c>
      <c r="V8" s="34">
        <f t="shared" si="0"/>
        <v>0</v>
      </c>
      <c r="W8" s="34">
        <f t="shared" si="0"/>
        <v>0</v>
      </c>
      <c r="X8" s="34">
        <f t="shared" si="0"/>
        <v>0</v>
      </c>
    </row>
    <row r="9" spans="1:24" s="46" customFormat="1" ht="72" x14ac:dyDescent="0.25">
      <c r="A9" s="45"/>
      <c r="B9" s="47" t="s">
        <v>31</v>
      </c>
      <c r="C9" s="45"/>
      <c r="D9" s="45"/>
      <c r="E9" s="45"/>
      <c r="F9" s="45"/>
      <c r="G9" s="45"/>
      <c r="H9" s="45"/>
      <c r="I9" s="48">
        <f>I8</f>
        <v>1042.2</v>
      </c>
      <c r="J9" s="48">
        <f t="shared" ref="J9:X9" si="1">J8</f>
        <v>1042.2</v>
      </c>
      <c r="K9" s="48">
        <f t="shared" si="1"/>
        <v>0</v>
      </c>
      <c r="L9" s="48">
        <f t="shared" si="1"/>
        <v>0</v>
      </c>
      <c r="M9" s="48">
        <f t="shared" si="1"/>
        <v>0</v>
      </c>
      <c r="N9" s="48">
        <f t="shared" si="1"/>
        <v>1042.2</v>
      </c>
      <c r="O9" s="48">
        <f t="shared" si="1"/>
        <v>0</v>
      </c>
      <c r="P9" s="48">
        <f t="shared" si="1"/>
        <v>0</v>
      </c>
      <c r="Q9" s="48">
        <f t="shared" si="1"/>
        <v>0</v>
      </c>
      <c r="R9" s="48">
        <f t="shared" si="1"/>
        <v>0</v>
      </c>
      <c r="S9" s="48">
        <f t="shared" si="1"/>
        <v>0</v>
      </c>
      <c r="T9" s="48">
        <f t="shared" si="1"/>
        <v>0</v>
      </c>
      <c r="U9" s="48">
        <f t="shared" si="1"/>
        <v>0</v>
      </c>
      <c r="V9" s="48">
        <f t="shared" si="1"/>
        <v>0</v>
      </c>
      <c r="W9" s="48">
        <f t="shared" si="1"/>
        <v>0</v>
      </c>
      <c r="X9" s="48">
        <f t="shared" si="1"/>
        <v>0</v>
      </c>
    </row>
    <row r="11" spans="1:24" x14ac:dyDescent="0.25"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</sheetData>
  <mergeCells count="15">
    <mergeCell ref="A6:X6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2016-12-27T11:10:35Z</dcterms:modified>
</cp:coreProperties>
</file>