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Лист1!$A$1:$W$30</definedName>
  </definedNames>
  <calcPr calcId="144525"/>
</workbook>
</file>

<file path=xl/calcChain.xml><?xml version="1.0" encoding="utf-8"?>
<calcChain xmlns="http://schemas.openxmlformats.org/spreadsheetml/2006/main">
  <c r="D23" i="1" l="1"/>
  <c r="U27" i="1" l="1"/>
  <c r="U26" i="1"/>
  <c r="V25" i="1"/>
  <c r="U25" i="1"/>
  <c r="U18" i="1" s="1"/>
  <c r="U24" i="1"/>
  <c r="U23" i="1"/>
  <c r="U22" i="1"/>
  <c r="U21" i="1"/>
  <c r="V19" i="1"/>
  <c r="U19" i="1" s="1"/>
  <c r="V18" i="1"/>
  <c r="V17" i="1"/>
  <c r="U17" i="1"/>
  <c r="V16" i="1"/>
  <c r="U16" i="1" s="1"/>
  <c r="T25" i="1"/>
  <c r="T19" i="1"/>
  <c r="T18" i="1"/>
  <c r="T17" i="1"/>
  <c r="T16" i="1"/>
  <c r="T14" i="1" s="1"/>
  <c r="V14" i="1" l="1"/>
  <c r="U14" i="1" s="1"/>
  <c r="M25" i="1"/>
  <c r="N25" i="1"/>
  <c r="N18" i="1" s="1"/>
  <c r="N14" i="1" s="1"/>
  <c r="N19" i="1"/>
  <c r="K21" i="1"/>
  <c r="K22" i="1"/>
  <c r="D22" i="1" s="1"/>
  <c r="K23" i="1"/>
  <c r="K24" i="1"/>
  <c r="K26" i="1"/>
  <c r="D26" i="1" s="1"/>
  <c r="K27" i="1"/>
  <c r="K28" i="1"/>
  <c r="D28" i="1" s="1"/>
  <c r="K25" i="1" l="1"/>
  <c r="D25" i="1" s="1"/>
  <c r="L25" i="1"/>
  <c r="W19" i="1" l="1"/>
  <c r="S19" i="1"/>
  <c r="Q19" i="1"/>
  <c r="P19" i="1"/>
  <c r="M19" i="1"/>
  <c r="L19" i="1"/>
  <c r="J19" i="1"/>
  <c r="I19" i="1"/>
  <c r="G19" i="1"/>
  <c r="F19" i="1"/>
  <c r="E19" i="1" s="1"/>
  <c r="R27" i="1"/>
  <c r="R26" i="1"/>
  <c r="W25" i="1"/>
  <c r="S25" i="1"/>
  <c r="S18" i="1" s="1"/>
  <c r="R24" i="1"/>
  <c r="R23" i="1"/>
  <c r="R22" i="1"/>
  <c r="R21" i="1"/>
  <c r="W18" i="1"/>
  <c r="W17" i="1"/>
  <c r="S17" i="1"/>
  <c r="R17" i="1"/>
  <c r="W16" i="1"/>
  <c r="S16" i="1"/>
  <c r="S14" i="1" s="1"/>
  <c r="K19" i="1" l="1"/>
  <c r="D19" i="1" s="1"/>
  <c r="R19" i="1"/>
  <c r="R16" i="1"/>
  <c r="W14" i="1"/>
  <c r="R14" i="1" s="1"/>
  <c r="R25" i="1"/>
  <c r="R18" i="1" s="1"/>
  <c r="J16" i="1"/>
  <c r="P16" i="1" l="1"/>
  <c r="L16" i="1"/>
  <c r="I16" i="1"/>
  <c r="F16" i="1"/>
  <c r="E24" i="1" l="1"/>
  <c r="O24" i="1"/>
  <c r="H24" i="1"/>
  <c r="D24" i="1" l="1"/>
  <c r="H16" i="1"/>
  <c r="H19" i="1"/>
  <c r="O23" i="1"/>
  <c r="E23" i="1"/>
  <c r="H23" i="1"/>
  <c r="H22" i="1" l="1"/>
  <c r="Q17" i="1" l="1"/>
  <c r="P17" i="1"/>
  <c r="M17" i="1"/>
  <c r="L17" i="1"/>
  <c r="J17" i="1"/>
  <c r="I17" i="1"/>
  <c r="G17" i="1"/>
  <c r="F17" i="1"/>
  <c r="O19" i="1"/>
  <c r="O21" i="1"/>
  <c r="O17" i="1" s="1"/>
  <c r="H21" i="1"/>
  <c r="H17" i="1" s="1"/>
  <c r="E21" i="1"/>
  <c r="K17" i="1" l="1"/>
  <c r="E17" i="1"/>
  <c r="D17" i="1" s="1"/>
  <c r="D21" i="1"/>
  <c r="Q16" i="1"/>
  <c r="O16" i="1" s="1"/>
  <c r="K16" i="1"/>
  <c r="D16" i="1" s="1"/>
  <c r="G16" i="1"/>
  <c r="Q25" i="1"/>
  <c r="Q18" i="1" s="1"/>
  <c r="P25" i="1"/>
  <c r="P18" i="1" s="1"/>
  <c r="M18" i="1"/>
  <c r="M14" i="1" s="1"/>
  <c r="L18" i="1"/>
  <c r="L14" i="1" s="1"/>
  <c r="J25" i="1"/>
  <c r="J18" i="1" s="1"/>
  <c r="J14" i="1" s="1"/>
  <c r="I25" i="1"/>
  <c r="I18" i="1" s="1"/>
  <c r="I14" i="1" s="1"/>
  <c r="G25" i="1"/>
  <c r="G18" i="1" s="1"/>
  <c r="F25" i="1"/>
  <c r="F18" i="1" s="1"/>
  <c r="H14" i="1" l="1"/>
  <c r="K14" i="1"/>
  <c r="D14" i="1" s="1"/>
  <c r="K18" i="1"/>
  <c r="D18" i="1" s="1"/>
  <c r="O26" i="1"/>
  <c r="H26" i="1"/>
  <c r="E26" i="1"/>
  <c r="Q14" i="1" l="1"/>
  <c r="P14" i="1"/>
  <c r="G14" i="1"/>
  <c r="F14" i="1"/>
  <c r="O27" i="1"/>
  <c r="O25" i="1" s="1"/>
  <c r="O18" i="1" s="1"/>
  <c r="H27" i="1"/>
  <c r="H25" i="1" s="1"/>
  <c r="H18" i="1" s="1"/>
  <c r="E27" i="1"/>
  <c r="O22" i="1"/>
  <c r="E22" i="1"/>
  <c r="E25" i="1" l="1"/>
  <c r="D27" i="1"/>
  <c r="E16" i="1"/>
  <c r="E14" i="1"/>
  <c r="O14" i="1"/>
  <c r="E18" i="1" l="1"/>
</calcChain>
</file>

<file path=xl/sharedStrings.xml><?xml version="1.0" encoding="utf-8"?>
<sst xmlns="http://schemas.openxmlformats.org/spreadsheetml/2006/main" count="64" uniqueCount="33">
  <si>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</si>
  <si>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</si>
  <si>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</si>
  <si>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</si>
  <si>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</si>
  <si>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</si>
  <si>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</si>
  <si>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</si>
  <si>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</si>
  <si>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</si>
  <si>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</si>
  <si>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</si>
  <si>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</si>
  <si>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</si>
  <si>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</si>
  <si>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</si>
  <si>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</si>
  <si>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</si>
  <si>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</si>
  <si>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</si>
  <si>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</si>
  <si>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</si>
  <si>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</si>
  <si>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</si>
  <si>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</si>
  <si>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</si>
  <si>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</si>
  <si>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</si>
  <si>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</si>
  <si>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</si>
  <si>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 xml:space="preserve">«Приложение 2 
к муниципальной программе «Развитие 
агропромышленного и рыбохозяйственного комплексов МО МР «Печора»
</t>
  </si>
  <si>
    <t>Основное  мероприятие 2.1.2.   Строительство (реконструкция) объектов инженерной  инфраструктуры в сельской местности</t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</si>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</sst>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64" zoomScaleSheetLayoutView="64" workbookViewId="0">
      <pane ySplit="12" topLeftCell="A25" activePane="bottomLeft" state="frozen"/>
      <selection pane="bottomLeft" activeCell="M28" sqref="M28"/>
    </sheetView>
  </sheetViews>
  <sheetFormatPr defaultRowHeight="15" x14ac:dyDescent="0.25"/>
  <cols>
    <col min="1" max="1" width="53" style="6" customWidth="1"/>
    <col min="2" max="2" width="33.42578125" customWidth="1"/>
    <col min="3" max="3" width="29.42578125" customWidth="1"/>
    <col min="4" max="23" width="13.7109375" customWidth="1"/>
  </cols>
  <sheetData>
    <row r="1" spans="1:26" ht="22.5" customHeight="1" x14ac:dyDescent="0.25"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spans="1:26" ht="2.25" hidden="1" customHeight="1" x14ac:dyDescent="0.25"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26" ht="11.25" hidden="1" customHeight="1" x14ac:dyDescent="0.25"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</row>
    <row r="4" spans="1:26" ht="71.25" customHeight="1" x14ac:dyDescent="0.25">
      <c r="L4" s="40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</row>
    <row r="5" spans="1:26" ht="23.25" customHeight="1" x14ac:dyDescent="0.25"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</row>
    <row r="6" spans="1:26" ht="68.25" customHeight="1" x14ac:dyDescent="0.25">
      <c r="L6" s="40" t="s">
        <v>30</v>
      </c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</row>
    <row r="7" spans="1:26" ht="31.5" customHeight="1" x14ac:dyDescent="0.25"/>
    <row r="8" spans="1:26" ht="27.75" customHeight="1" x14ac:dyDescent="0.25">
      <c r="A8" s="39" t="s">
        <v>17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Z8" t="s">
        <v>28</v>
      </c>
    </row>
    <row r="9" spans="1:26" ht="16.5" x14ac:dyDescent="0.25">
      <c r="A9" s="7"/>
    </row>
    <row r="10" spans="1:26" s="9" customFormat="1" ht="52.5" customHeight="1" x14ac:dyDescent="0.25">
      <c r="A10" s="27" t="s">
        <v>18</v>
      </c>
      <c r="B10" s="27" t="s">
        <v>8</v>
      </c>
      <c r="C10" s="30" t="s">
        <v>0</v>
      </c>
      <c r="D10" s="36" t="s">
        <v>1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8"/>
    </row>
    <row r="11" spans="1:26" s="9" customFormat="1" ht="35.25" customHeight="1" x14ac:dyDescent="0.25">
      <c r="A11" s="34"/>
      <c r="B11" s="31"/>
      <c r="C11" s="30"/>
      <c r="D11" s="30" t="s">
        <v>2</v>
      </c>
      <c r="E11" s="30" t="s">
        <v>3</v>
      </c>
      <c r="F11" s="30"/>
      <c r="G11" s="30"/>
      <c r="H11" s="30" t="s">
        <v>4</v>
      </c>
      <c r="I11" s="30"/>
      <c r="J11" s="30"/>
      <c r="K11" s="36" t="s">
        <v>5</v>
      </c>
      <c r="L11" s="37"/>
      <c r="M11" s="37"/>
      <c r="N11" s="38"/>
      <c r="O11" s="30" t="s">
        <v>6</v>
      </c>
      <c r="P11" s="30"/>
      <c r="Q11" s="30"/>
      <c r="R11" s="36" t="s">
        <v>26</v>
      </c>
      <c r="S11" s="42"/>
      <c r="T11" s="43"/>
      <c r="U11" s="36" t="s">
        <v>32</v>
      </c>
      <c r="V11" s="42"/>
      <c r="W11" s="43"/>
    </row>
    <row r="12" spans="1:26" s="9" customFormat="1" ht="87" customHeight="1" x14ac:dyDescent="0.25">
      <c r="A12" s="35"/>
      <c r="B12" s="32"/>
      <c r="C12" s="30"/>
      <c r="D12" s="30"/>
      <c r="E12" s="10" t="s">
        <v>7</v>
      </c>
      <c r="F12" s="10" t="s">
        <v>11</v>
      </c>
      <c r="G12" s="10" t="s">
        <v>12</v>
      </c>
      <c r="H12" s="10" t="s">
        <v>7</v>
      </c>
      <c r="I12" s="10" t="s">
        <v>11</v>
      </c>
      <c r="J12" s="10" t="s">
        <v>12</v>
      </c>
      <c r="K12" s="10" t="s">
        <v>7</v>
      </c>
      <c r="L12" s="10" t="s">
        <v>11</v>
      </c>
      <c r="M12" s="10" t="s">
        <v>12</v>
      </c>
      <c r="N12" s="19" t="s">
        <v>29</v>
      </c>
      <c r="O12" s="10" t="s">
        <v>7</v>
      </c>
      <c r="P12" s="10" t="s">
        <v>11</v>
      </c>
      <c r="Q12" s="10" t="s">
        <v>12</v>
      </c>
      <c r="R12" s="10" t="s">
        <v>7</v>
      </c>
      <c r="S12" s="10" t="s">
        <v>11</v>
      </c>
      <c r="T12" s="24" t="s">
        <v>12</v>
      </c>
      <c r="U12" s="24" t="s">
        <v>7</v>
      </c>
      <c r="V12" s="24" t="s">
        <v>11</v>
      </c>
      <c r="W12" s="10" t="s">
        <v>12</v>
      </c>
    </row>
    <row r="13" spans="1:26" x14ac:dyDescent="0.25">
      <c r="A13" s="8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  <c r="K13" s="1">
        <v>11</v>
      </c>
      <c r="L13" s="1">
        <v>12</v>
      </c>
      <c r="M13" s="1">
        <v>13</v>
      </c>
      <c r="N13" s="4"/>
      <c r="O13" s="1">
        <v>14</v>
      </c>
      <c r="P13" s="1">
        <v>15</v>
      </c>
      <c r="Q13" s="1">
        <v>16</v>
      </c>
      <c r="R13" s="4">
        <v>14</v>
      </c>
      <c r="S13" s="4">
        <v>15</v>
      </c>
      <c r="T13" s="4">
        <v>16</v>
      </c>
      <c r="U13" s="4">
        <v>17</v>
      </c>
      <c r="V13" s="4">
        <v>18</v>
      </c>
      <c r="W13" s="4">
        <v>19</v>
      </c>
    </row>
    <row r="14" spans="1:26" s="5" customFormat="1" ht="27" customHeight="1" x14ac:dyDescent="0.25">
      <c r="A14" s="25" t="s">
        <v>13</v>
      </c>
      <c r="B14" s="50"/>
      <c r="C14" s="45" t="s">
        <v>14</v>
      </c>
      <c r="D14" s="29">
        <f>E14+H14+K14+O14+R14+U14</f>
        <v>28544.809000000001</v>
      </c>
      <c r="E14" s="29">
        <f>F14+G14</f>
        <v>1035</v>
      </c>
      <c r="F14" s="29">
        <f>F16+F17+F18</f>
        <v>1035</v>
      </c>
      <c r="G14" s="29">
        <f t="shared" ref="G14:Q14" si="0">G16+G17+G18</f>
        <v>0</v>
      </c>
      <c r="H14" s="29">
        <f>I14+J14</f>
        <v>3203.509</v>
      </c>
      <c r="I14" s="29">
        <f>I16+I17+I18</f>
        <v>2881.1</v>
      </c>
      <c r="J14" s="29">
        <f t="shared" ref="J14" si="1">J16+J17+J18</f>
        <v>322.40899999999999</v>
      </c>
      <c r="K14" s="29">
        <f>L14+M14+N14</f>
        <v>23436.300000000003</v>
      </c>
      <c r="L14" s="29">
        <f t="shared" si="0"/>
        <v>5207.7</v>
      </c>
      <c r="M14" s="29">
        <f t="shared" si="0"/>
        <v>8294.5</v>
      </c>
      <c r="N14" s="29">
        <f t="shared" ref="N14" si="2">N16+N17+N18</f>
        <v>9934.1</v>
      </c>
      <c r="O14" s="29">
        <f>P14+Q14</f>
        <v>120</v>
      </c>
      <c r="P14" s="29">
        <f t="shared" si="0"/>
        <v>120</v>
      </c>
      <c r="Q14" s="29">
        <f t="shared" si="0"/>
        <v>0</v>
      </c>
      <c r="R14" s="29">
        <f>S14+W14</f>
        <v>375</v>
      </c>
      <c r="S14" s="29">
        <f t="shared" ref="S14:W14" si="3">S16+S17+S18</f>
        <v>375</v>
      </c>
      <c r="T14" s="29">
        <f t="shared" ref="T14" si="4">T16+T17+T18</f>
        <v>0</v>
      </c>
      <c r="U14" s="29">
        <f>V14+Z14</f>
        <v>375</v>
      </c>
      <c r="V14" s="29">
        <f t="shared" ref="V14" si="5">V16+V17+V18</f>
        <v>375</v>
      </c>
      <c r="W14" s="29">
        <f t="shared" si="3"/>
        <v>0</v>
      </c>
      <c r="X14" s="17"/>
    </row>
    <row r="15" spans="1:26" s="5" customFormat="1" ht="25.5" customHeight="1" x14ac:dyDescent="0.25">
      <c r="A15" s="44"/>
      <c r="B15" s="50"/>
      <c r="C15" s="46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26" ht="36" customHeight="1" x14ac:dyDescent="0.25">
      <c r="A16" s="44"/>
      <c r="B16" s="11" t="s">
        <v>9</v>
      </c>
      <c r="C16" s="11" t="s">
        <v>9</v>
      </c>
      <c r="D16" s="14">
        <f>E16+H16+K16+O16+R16+U16</f>
        <v>1537.9090000000001</v>
      </c>
      <c r="E16" s="14">
        <f t="shared" ref="E16:Q16" si="6">E22</f>
        <v>62</v>
      </c>
      <c r="F16" s="14">
        <f>F22+F23+F24</f>
        <v>62</v>
      </c>
      <c r="G16" s="14">
        <f t="shared" si="6"/>
        <v>0</v>
      </c>
      <c r="H16" s="14">
        <f>I16+J16</f>
        <v>450.90899999999999</v>
      </c>
      <c r="I16" s="14">
        <f>I22+I23+I24</f>
        <v>128.5</v>
      </c>
      <c r="J16" s="14">
        <f>J22+J23+J24</f>
        <v>322.40899999999999</v>
      </c>
      <c r="K16" s="14">
        <f>L16+M16+N16</f>
        <v>665</v>
      </c>
      <c r="L16" s="14">
        <f>L22+L23+L24</f>
        <v>175</v>
      </c>
      <c r="M16" s="14">
        <v>490</v>
      </c>
      <c r="N16" s="14">
        <v>0</v>
      </c>
      <c r="O16" s="14">
        <f>P16+Q16</f>
        <v>120</v>
      </c>
      <c r="P16" s="14">
        <f>P22+P23+P24</f>
        <v>120</v>
      </c>
      <c r="Q16" s="14">
        <f t="shared" si="6"/>
        <v>0</v>
      </c>
      <c r="R16" s="14">
        <f>S16+W16</f>
        <v>120</v>
      </c>
      <c r="S16" s="14">
        <f>S22+S23+S24</f>
        <v>120</v>
      </c>
      <c r="T16" s="14">
        <f t="shared" ref="T16" si="7">T22</f>
        <v>0</v>
      </c>
      <c r="U16" s="14">
        <f>V16+Z16</f>
        <v>120</v>
      </c>
      <c r="V16" s="14">
        <f>V22+V23+V24</f>
        <v>120</v>
      </c>
      <c r="W16" s="14">
        <f t="shared" ref="W16" si="8">W22</f>
        <v>0</v>
      </c>
    </row>
    <row r="17" spans="1:25" ht="69" customHeight="1" x14ac:dyDescent="0.25">
      <c r="A17" s="44"/>
      <c r="B17" s="11" t="s">
        <v>10</v>
      </c>
      <c r="C17" s="11" t="s">
        <v>10</v>
      </c>
      <c r="D17" s="14">
        <f t="shared" ref="D17" si="9">E17+H17+K17+O17+R17</f>
        <v>973</v>
      </c>
      <c r="E17" s="14">
        <f t="shared" ref="E17:Q17" si="10">E21</f>
        <v>973</v>
      </c>
      <c r="F17" s="14">
        <f t="shared" si="10"/>
        <v>973</v>
      </c>
      <c r="G17" s="14">
        <f t="shared" si="10"/>
        <v>0</v>
      </c>
      <c r="H17" s="14">
        <f t="shared" si="10"/>
        <v>0</v>
      </c>
      <c r="I17" s="14">
        <f t="shared" si="10"/>
        <v>0</v>
      </c>
      <c r="J17" s="14">
        <f t="shared" si="10"/>
        <v>0</v>
      </c>
      <c r="K17" s="14">
        <f>L17+M17+N17</f>
        <v>0</v>
      </c>
      <c r="L17" s="14">
        <f t="shared" si="10"/>
        <v>0</v>
      </c>
      <c r="M17" s="14">
        <f t="shared" si="10"/>
        <v>0</v>
      </c>
      <c r="N17" s="14">
        <v>0</v>
      </c>
      <c r="O17" s="14">
        <f t="shared" si="10"/>
        <v>0</v>
      </c>
      <c r="P17" s="14">
        <f t="shared" si="10"/>
        <v>0</v>
      </c>
      <c r="Q17" s="14">
        <f t="shared" si="10"/>
        <v>0</v>
      </c>
      <c r="R17" s="14">
        <f t="shared" ref="R17:W17" si="11">R21</f>
        <v>0</v>
      </c>
      <c r="S17" s="14">
        <f t="shared" si="11"/>
        <v>0</v>
      </c>
      <c r="T17" s="14">
        <f t="shared" ref="T17:V17" si="12">T21</f>
        <v>0</v>
      </c>
      <c r="U17" s="14">
        <f t="shared" si="12"/>
        <v>0</v>
      </c>
      <c r="V17" s="14">
        <f t="shared" si="12"/>
        <v>0</v>
      </c>
      <c r="W17" s="14">
        <f t="shared" si="11"/>
        <v>0</v>
      </c>
      <c r="Y17" s="2"/>
    </row>
    <row r="18" spans="1:25" ht="54.75" customHeight="1" x14ac:dyDescent="0.25">
      <c r="A18" s="26"/>
      <c r="B18" s="11" t="s">
        <v>19</v>
      </c>
      <c r="C18" s="11" t="s">
        <v>9</v>
      </c>
      <c r="D18" s="14">
        <f>E18+H18+K18+O18+R18+U18</f>
        <v>26033.9</v>
      </c>
      <c r="E18" s="14">
        <f t="shared" ref="E18:Q18" si="13">E25</f>
        <v>0</v>
      </c>
      <c r="F18" s="14">
        <f t="shared" si="13"/>
        <v>0</v>
      </c>
      <c r="G18" s="14">
        <f t="shared" si="13"/>
        <v>0</v>
      </c>
      <c r="H18" s="14">
        <f t="shared" si="13"/>
        <v>2752.6</v>
      </c>
      <c r="I18" s="14">
        <f t="shared" si="13"/>
        <v>2752.6</v>
      </c>
      <c r="J18" s="14">
        <f t="shared" si="13"/>
        <v>0</v>
      </c>
      <c r="K18" s="14">
        <f>L18+M18+N18</f>
        <v>22771.300000000003</v>
      </c>
      <c r="L18" s="14">
        <f t="shared" si="13"/>
        <v>5032.7</v>
      </c>
      <c r="M18" s="14">
        <f t="shared" si="13"/>
        <v>7804.5</v>
      </c>
      <c r="N18" s="14">
        <f t="shared" si="13"/>
        <v>9934.1</v>
      </c>
      <c r="O18" s="14">
        <f t="shared" si="13"/>
        <v>0</v>
      </c>
      <c r="P18" s="14">
        <f t="shared" si="13"/>
        <v>0</v>
      </c>
      <c r="Q18" s="14">
        <f t="shared" si="13"/>
        <v>0</v>
      </c>
      <c r="R18" s="14">
        <f t="shared" ref="R18:W18" si="14">R25</f>
        <v>255</v>
      </c>
      <c r="S18" s="14">
        <f t="shared" si="14"/>
        <v>255</v>
      </c>
      <c r="T18" s="14">
        <f t="shared" ref="T18:V18" si="15">T25</f>
        <v>0</v>
      </c>
      <c r="U18" s="14">
        <f t="shared" si="15"/>
        <v>255</v>
      </c>
      <c r="V18" s="14">
        <f t="shared" si="15"/>
        <v>255</v>
      </c>
      <c r="W18" s="14">
        <f t="shared" si="14"/>
        <v>0</v>
      </c>
    </row>
    <row r="19" spans="1:25" s="5" customFormat="1" ht="55.5" customHeight="1" x14ac:dyDescent="0.25">
      <c r="A19" s="47" t="s">
        <v>23</v>
      </c>
      <c r="B19" s="49"/>
      <c r="C19" s="45" t="s">
        <v>14</v>
      </c>
      <c r="D19" s="29">
        <f>E19+H19+K19+O19+R19+U19</f>
        <v>2510.9090000000001</v>
      </c>
      <c r="E19" s="29">
        <f>F19+G19</f>
        <v>1035</v>
      </c>
      <c r="F19" s="29">
        <f>F21+F22+F23+F24</f>
        <v>1035</v>
      </c>
      <c r="G19" s="29">
        <f>G21+G22+G23+G24</f>
        <v>0</v>
      </c>
      <c r="H19" s="29">
        <f>I19+J19</f>
        <v>450.90899999999999</v>
      </c>
      <c r="I19" s="29">
        <f>I21+I22+I23+I24</f>
        <v>128.5</v>
      </c>
      <c r="J19" s="29">
        <f>J21+J22+J23+J24</f>
        <v>322.40899999999999</v>
      </c>
      <c r="K19" s="29">
        <f>L19+M19+N19</f>
        <v>665</v>
      </c>
      <c r="L19" s="29">
        <f>L21+L22+L23+L24</f>
        <v>175</v>
      </c>
      <c r="M19" s="29">
        <f>M21+M22+M23+M24</f>
        <v>490</v>
      </c>
      <c r="N19" s="29">
        <f>N21+N22+N23+N24</f>
        <v>0</v>
      </c>
      <c r="O19" s="29">
        <f>P19+Q19</f>
        <v>120</v>
      </c>
      <c r="P19" s="29">
        <f>P21+P22+P23+P24</f>
        <v>120</v>
      </c>
      <c r="Q19" s="29">
        <f>Q21+Q22+Q23+Q24</f>
        <v>0</v>
      </c>
      <c r="R19" s="29">
        <f>S19+W19</f>
        <v>120</v>
      </c>
      <c r="S19" s="29">
        <f>S21+S22+S23+S24</f>
        <v>120</v>
      </c>
      <c r="T19" s="29">
        <f>T21+T22+T23+T24</f>
        <v>0</v>
      </c>
      <c r="U19" s="29">
        <f>V19+Z19</f>
        <v>120</v>
      </c>
      <c r="V19" s="29">
        <f>V21+V22+V23+V24</f>
        <v>120</v>
      </c>
      <c r="W19" s="29">
        <f>W21+W22+W23+W24</f>
        <v>0</v>
      </c>
    </row>
    <row r="20" spans="1:25" s="5" customFormat="1" ht="57" customHeight="1" x14ac:dyDescent="0.25">
      <c r="A20" s="48"/>
      <c r="B20" s="49"/>
      <c r="C20" s="46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5" ht="93" customHeight="1" x14ac:dyDescent="0.25">
      <c r="A21" s="20" t="s">
        <v>20</v>
      </c>
      <c r="B21" s="11" t="s">
        <v>10</v>
      </c>
      <c r="C21" s="11" t="s">
        <v>15</v>
      </c>
      <c r="D21" s="14">
        <f>E21+H21+K21+O21+R21</f>
        <v>973</v>
      </c>
      <c r="E21" s="14">
        <f>F21+G21</f>
        <v>973</v>
      </c>
      <c r="F21" s="14">
        <v>973</v>
      </c>
      <c r="G21" s="14">
        <v>0</v>
      </c>
      <c r="H21" s="14">
        <f>I21+J21</f>
        <v>0</v>
      </c>
      <c r="I21" s="14">
        <v>0</v>
      </c>
      <c r="J21" s="14">
        <v>0</v>
      </c>
      <c r="K21" s="14">
        <f>L21+M21+N21</f>
        <v>0</v>
      </c>
      <c r="L21" s="14">
        <v>0</v>
      </c>
      <c r="M21" s="14">
        <v>0</v>
      </c>
      <c r="N21" s="14">
        <v>0</v>
      </c>
      <c r="O21" s="14">
        <f>P21+Q21</f>
        <v>0</v>
      </c>
      <c r="P21" s="14">
        <v>0</v>
      </c>
      <c r="Q21" s="14">
        <v>0</v>
      </c>
      <c r="R21" s="14">
        <f>S21+W21</f>
        <v>0</v>
      </c>
      <c r="S21" s="14">
        <v>0</v>
      </c>
      <c r="T21" s="14">
        <v>0</v>
      </c>
      <c r="U21" s="14">
        <f>V21+Z21</f>
        <v>0</v>
      </c>
      <c r="V21" s="14">
        <v>0</v>
      </c>
      <c r="W21" s="14">
        <v>0</v>
      </c>
    </row>
    <row r="22" spans="1:25" ht="72.75" customHeight="1" x14ac:dyDescent="0.25">
      <c r="A22" s="20" t="s">
        <v>21</v>
      </c>
      <c r="B22" s="11" t="s">
        <v>9</v>
      </c>
      <c r="C22" s="11" t="s">
        <v>16</v>
      </c>
      <c r="D22" s="14">
        <f>E22+H22+K22+O22+R22+U22</f>
        <v>505.8</v>
      </c>
      <c r="E22" s="14">
        <f>F22+G22</f>
        <v>62</v>
      </c>
      <c r="F22" s="14">
        <v>62</v>
      </c>
      <c r="G22" s="14">
        <v>0</v>
      </c>
      <c r="H22" s="14">
        <f>I22+J22</f>
        <v>58.8</v>
      </c>
      <c r="I22" s="14">
        <v>58.8</v>
      </c>
      <c r="J22" s="14">
        <v>0</v>
      </c>
      <c r="K22" s="14">
        <f>L22+M22+N22</f>
        <v>85</v>
      </c>
      <c r="L22" s="14">
        <v>85</v>
      </c>
      <c r="M22" s="14">
        <v>0</v>
      </c>
      <c r="N22" s="14">
        <v>0</v>
      </c>
      <c r="O22" s="14">
        <f>P22+Q22</f>
        <v>100</v>
      </c>
      <c r="P22" s="14">
        <v>100</v>
      </c>
      <c r="Q22" s="14">
        <v>0</v>
      </c>
      <c r="R22" s="14">
        <f>S22+W22</f>
        <v>100</v>
      </c>
      <c r="S22" s="14">
        <v>100</v>
      </c>
      <c r="T22" s="14">
        <v>0</v>
      </c>
      <c r="U22" s="14">
        <f>V22+Z22</f>
        <v>100</v>
      </c>
      <c r="V22" s="14">
        <v>100</v>
      </c>
      <c r="W22" s="14">
        <v>0</v>
      </c>
    </row>
    <row r="23" spans="1:25" ht="156.75" customHeight="1" x14ac:dyDescent="0.25">
      <c r="A23" s="21" t="s">
        <v>27</v>
      </c>
      <c r="B23" s="11" t="s">
        <v>9</v>
      </c>
      <c r="C23" s="11" t="s">
        <v>16</v>
      </c>
      <c r="D23" s="14">
        <f>E23+H23+K23+O23+U23+U23</f>
        <v>100</v>
      </c>
      <c r="E23" s="14">
        <f>F23+G23</f>
        <v>0</v>
      </c>
      <c r="F23" s="14">
        <v>0</v>
      </c>
      <c r="G23" s="14">
        <v>0</v>
      </c>
      <c r="H23" s="14">
        <f>I23+J23</f>
        <v>20</v>
      </c>
      <c r="I23" s="14">
        <v>20</v>
      </c>
      <c r="J23" s="14">
        <v>0</v>
      </c>
      <c r="K23" s="14">
        <f>L23+M23+N23</f>
        <v>20</v>
      </c>
      <c r="L23" s="14">
        <v>20</v>
      </c>
      <c r="M23" s="14">
        <v>0</v>
      </c>
      <c r="N23" s="14">
        <v>0</v>
      </c>
      <c r="O23" s="14">
        <f>P23+Q23</f>
        <v>20</v>
      </c>
      <c r="P23" s="14">
        <v>20</v>
      </c>
      <c r="Q23" s="14">
        <v>0</v>
      </c>
      <c r="R23" s="14">
        <f>S23+W23</f>
        <v>20</v>
      </c>
      <c r="S23" s="14">
        <v>20</v>
      </c>
      <c r="T23" s="14">
        <v>0</v>
      </c>
      <c r="U23" s="14">
        <f>V23+Z23</f>
        <v>20</v>
      </c>
      <c r="V23" s="14">
        <v>20</v>
      </c>
      <c r="W23" s="14">
        <v>0</v>
      </c>
    </row>
    <row r="24" spans="1:25" ht="78" customHeight="1" x14ac:dyDescent="0.25">
      <c r="A24" s="21" t="s">
        <v>24</v>
      </c>
      <c r="B24" s="11" t="s">
        <v>9</v>
      </c>
      <c r="C24" s="11" t="s">
        <v>16</v>
      </c>
      <c r="D24" s="14">
        <f>E24+H24+K24+O24</f>
        <v>932.10899999999992</v>
      </c>
      <c r="E24" s="14">
        <f>F24+G24</f>
        <v>0</v>
      </c>
      <c r="F24" s="14">
        <v>0</v>
      </c>
      <c r="G24" s="14">
        <v>0</v>
      </c>
      <c r="H24" s="14">
        <f>I24+J24</f>
        <v>372.10899999999998</v>
      </c>
      <c r="I24" s="14">
        <v>49.7</v>
      </c>
      <c r="J24" s="14">
        <v>322.40899999999999</v>
      </c>
      <c r="K24" s="14">
        <f>L24+M24+N24</f>
        <v>560</v>
      </c>
      <c r="L24" s="14">
        <v>70</v>
      </c>
      <c r="M24" s="14">
        <v>490</v>
      </c>
      <c r="N24" s="14">
        <v>0</v>
      </c>
      <c r="O24" s="14">
        <f>P24+Q24</f>
        <v>0</v>
      </c>
      <c r="P24" s="14">
        <v>0</v>
      </c>
      <c r="Q24" s="14">
        <v>0</v>
      </c>
      <c r="R24" s="14">
        <f>S24+W24</f>
        <v>0</v>
      </c>
      <c r="S24" s="14">
        <v>0</v>
      </c>
      <c r="T24" s="14">
        <v>0</v>
      </c>
      <c r="U24" s="14">
        <f>V24+Z24</f>
        <v>0</v>
      </c>
      <c r="V24" s="14">
        <v>0</v>
      </c>
      <c r="W24" s="14">
        <v>0</v>
      </c>
    </row>
    <row r="25" spans="1:25" s="5" customFormat="1" ht="100.5" customHeight="1" x14ac:dyDescent="0.25">
      <c r="A25" s="22" t="s">
        <v>25</v>
      </c>
      <c r="B25" s="12"/>
      <c r="C25" s="13" t="s">
        <v>14</v>
      </c>
      <c r="D25" s="15">
        <f>E25+H25+K25+O25+R25+U25</f>
        <v>26033.899999999994</v>
      </c>
      <c r="E25" s="15">
        <f t="shared" ref="E25:Q25" si="16">E26+E27</f>
        <v>0</v>
      </c>
      <c r="F25" s="15">
        <f t="shared" si="16"/>
        <v>0</v>
      </c>
      <c r="G25" s="15">
        <f t="shared" si="16"/>
        <v>0</v>
      </c>
      <c r="H25" s="15">
        <f t="shared" si="16"/>
        <v>2752.6</v>
      </c>
      <c r="I25" s="15">
        <f t="shared" si="16"/>
        <v>2752.6</v>
      </c>
      <c r="J25" s="15">
        <f t="shared" si="16"/>
        <v>0</v>
      </c>
      <c r="K25" s="15">
        <f>K28+K27+K26</f>
        <v>22771.299999999996</v>
      </c>
      <c r="L25" s="15">
        <f>L28+L27+L26</f>
        <v>5032.7</v>
      </c>
      <c r="M25" s="18">
        <f t="shared" ref="M25:N25" si="17">M28+M27+M26</f>
        <v>7804.5</v>
      </c>
      <c r="N25" s="18">
        <f t="shared" si="17"/>
        <v>9934.1</v>
      </c>
      <c r="O25" s="15">
        <f t="shared" si="16"/>
        <v>0</v>
      </c>
      <c r="P25" s="15">
        <f t="shared" si="16"/>
        <v>0</v>
      </c>
      <c r="Q25" s="15">
        <f t="shared" si="16"/>
        <v>0</v>
      </c>
      <c r="R25" s="15">
        <f t="shared" ref="R25:W25" si="18">R26+R27</f>
        <v>255</v>
      </c>
      <c r="S25" s="15">
        <f t="shared" si="18"/>
        <v>255</v>
      </c>
      <c r="T25" s="23">
        <f t="shared" ref="T25:V25" si="19">T26+T27</f>
        <v>0</v>
      </c>
      <c r="U25" s="23">
        <f t="shared" si="19"/>
        <v>255</v>
      </c>
      <c r="V25" s="23">
        <f t="shared" si="19"/>
        <v>255</v>
      </c>
      <c r="W25" s="15">
        <f t="shared" si="18"/>
        <v>0</v>
      </c>
    </row>
    <row r="26" spans="1:25" ht="72.75" customHeight="1" x14ac:dyDescent="0.25">
      <c r="A26" s="20" t="s">
        <v>22</v>
      </c>
      <c r="B26" s="11" t="s">
        <v>19</v>
      </c>
      <c r="C26" s="11" t="s">
        <v>9</v>
      </c>
      <c r="D26" s="14">
        <f>E26+H26+K26+O26+R26+U26</f>
        <v>1811.1</v>
      </c>
      <c r="E26" s="14">
        <f>F26+G26</f>
        <v>0</v>
      </c>
      <c r="F26" s="14">
        <v>0</v>
      </c>
      <c r="G26" s="14">
        <v>0</v>
      </c>
      <c r="H26" s="14">
        <f>I26+J26</f>
        <v>0</v>
      </c>
      <c r="I26" s="14">
        <v>0</v>
      </c>
      <c r="J26" s="14">
        <v>0</v>
      </c>
      <c r="K26" s="14">
        <f>L26+M26+N26</f>
        <v>1301.0999999999999</v>
      </c>
      <c r="L26" s="14">
        <v>1301.0999999999999</v>
      </c>
      <c r="M26" s="14">
        <v>0</v>
      </c>
      <c r="N26" s="14">
        <v>0</v>
      </c>
      <c r="O26" s="14">
        <f>P26+Q26</f>
        <v>0</v>
      </c>
      <c r="P26" s="14">
        <v>0</v>
      </c>
      <c r="Q26" s="14">
        <v>0</v>
      </c>
      <c r="R26" s="14">
        <f>S26+W26</f>
        <v>255</v>
      </c>
      <c r="S26" s="14">
        <v>255</v>
      </c>
      <c r="T26" s="14">
        <v>0</v>
      </c>
      <c r="U26" s="14">
        <f>V26+Z26</f>
        <v>255</v>
      </c>
      <c r="V26" s="14">
        <v>255</v>
      </c>
      <c r="W26" s="14">
        <v>0</v>
      </c>
    </row>
    <row r="27" spans="1:25" ht="63" customHeight="1" x14ac:dyDescent="0.25">
      <c r="A27" s="25" t="s">
        <v>31</v>
      </c>
      <c r="B27" s="27" t="s">
        <v>19</v>
      </c>
      <c r="C27" s="11" t="s">
        <v>9</v>
      </c>
      <c r="D27" s="14">
        <f>E27+H27+K27+O27+R27</f>
        <v>5405.2</v>
      </c>
      <c r="E27" s="14">
        <f>F27+G27</f>
        <v>0</v>
      </c>
      <c r="F27" s="14">
        <v>0</v>
      </c>
      <c r="G27" s="14">
        <v>0</v>
      </c>
      <c r="H27" s="14">
        <f>I27+J27</f>
        <v>2752.6</v>
      </c>
      <c r="I27" s="14">
        <v>2752.6</v>
      </c>
      <c r="J27" s="14">
        <v>0</v>
      </c>
      <c r="K27" s="14">
        <f t="shared" ref="K27:K28" si="20">L27+M27+N27</f>
        <v>2652.6</v>
      </c>
      <c r="L27" s="14">
        <v>2652.6</v>
      </c>
      <c r="M27" s="14">
        <v>0</v>
      </c>
      <c r="N27" s="14">
        <v>0</v>
      </c>
      <c r="O27" s="14">
        <f>P27+Q27</f>
        <v>0</v>
      </c>
      <c r="P27" s="14">
        <v>0</v>
      </c>
      <c r="Q27" s="14">
        <v>0</v>
      </c>
      <c r="R27" s="14">
        <f>S27+W27</f>
        <v>0</v>
      </c>
      <c r="S27" s="14">
        <v>0</v>
      </c>
      <c r="T27" s="14">
        <v>0</v>
      </c>
      <c r="U27" s="14">
        <f>V27+Z27</f>
        <v>0</v>
      </c>
      <c r="V27" s="14">
        <v>0</v>
      </c>
      <c r="W27" s="14">
        <v>0</v>
      </c>
    </row>
    <row r="28" spans="1:25" ht="63" customHeight="1" x14ac:dyDescent="0.25">
      <c r="A28" s="26"/>
      <c r="B28" s="28"/>
      <c r="C28" s="16" t="s">
        <v>19</v>
      </c>
      <c r="D28" s="14">
        <f>K28</f>
        <v>18817.599999999999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f t="shared" si="20"/>
        <v>18817.599999999999</v>
      </c>
      <c r="L28" s="14">
        <v>1079</v>
      </c>
      <c r="M28" s="14">
        <v>7804.5</v>
      </c>
      <c r="N28" s="14">
        <v>9934.1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</row>
    <row r="29" spans="1:25" x14ac:dyDescent="0.25"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25" x14ac:dyDescent="0.25">
      <c r="D30" s="3"/>
      <c r="E30" s="3"/>
      <c r="F30" s="3"/>
      <c r="G30" s="3"/>
      <c r="H30" s="3"/>
      <c r="I30" s="3"/>
      <c r="J30" s="3"/>
      <c r="K30" s="3"/>
      <c r="L30" s="2"/>
      <c r="M30" s="2"/>
      <c r="N30" s="2"/>
      <c r="O30" s="2"/>
      <c r="P30" s="2"/>
      <c r="Q30" s="2"/>
    </row>
    <row r="31" spans="1:25" x14ac:dyDescent="0.25"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</sheetData>
  <mergeCells count="64">
    <mergeCell ref="Q14:Q15"/>
    <mergeCell ref="D19:D20"/>
    <mergeCell ref="E19:E20"/>
    <mergeCell ref="H14:H15"/>
    <mergeCell ref="D14:D15"/>
    <mergeCell ref="E14:E15"/>
    <mergeCell ref="F14:F15"/>
    <mergeCell ref="G14:G15"/>
    <mergeCell ref="I14:I15"/>
    <mergeCell ref="J14:J15"/>
    <mergeCell ref="Q19:Q20"/>
    <mergeCell ref="I19:I20"/>
    <mergeCell ref="J19:J20"/>
    <mergeCell ref="L19:L20"/>
    <mergeCell ref="M19:M20"/>
    <mergeCell ref="O19:O20"/>
    <mergeCell ref="R14:R15"/>
    <mergeCell ref="S14:S15"/>
    <mergeCell ref="W14:W15"/>
    <mergeCell ref="R19:R20"/>
    <mergeCell ref="S19:S20"/>
    <mergeCell ref="W19:W20"/>
    <mergeCell ref="T14:T15"/>
    <mergeCell ref="U14:U15"/>
    <mergeCell ref="V14:V15"/>
    <mergeCell ref="T19:T20"/>
    <mergeCell ref="U19:U20"/>
    <mergeCell ref="V19:V20"/>
    <mergeCell ref="A14:A18"/>
    <mergeCell ref="C19:C20"/>
    <mergeCell ref="A19:A20"/>
    <mergeCell ref="C14:C15"/>
    <mergeCell ref="B19:B20"/>
    <mergeCell ref="B14:B15"/>
    <mergeCell ref="O11:Q11"/>
    <mergeCell ref="B10:B12"/>
    <mergeCell ref="L1:W3"/>
    <mergeCell ref="A10:A12"/>
    <mergeCell ref="D10:W10"/>
    <mergeCell ref="C10:C12"/>
    <mergeCell ref="D11:D12"/>
    <mergeCell ref="E11:G11"/>
    <mergeCell ref="H11:J11"/>
    <mergeCell ref="A8:W8"/>
    <mergeCell ref="L4:W4"/>
    <mergeCell ref="L6:W6"/>
    <mergeCell ref="L5:W5"/>
    <mergeCell ref="K11:N11"/>
    <mergeCell ref="R11:T11"/>
    <mergeCell ref="U11:W11"/>
    <mergeCell ref="P14:P15"/>
    <mergeCell ref="P19:P20"/>
    <mergeCell ref="O14:O15"/>
    <mergeCell ref="K14:K15"/>
    <mergeCell ref="L14:L15"/>
    <mergeCell ref="M14:M15"/>
    <mergeCell ref="N14:N15"/>
    <mergeCell ref="N19:N20"/>
    <mergeCell ref="A27:A28"/>
    <mergeCell ref="B27:B28"/>
    <mergeCell ref="F19:F20"/>
    <mergeCell ref="G19:G20"/>
    <mergeCell ref="K19:K20"/>
    <mergeCell ref="H19:H20"/>
  </mergeCells>
  <pageMargins left="0.75" right="0.66" top="0.3" bottom="0.32" header="0.31496062992125984" footer="0.31496062992125984"/>
  <pageSetup paperSize="9" scale="33" fitToHeight="0" orientation="landscape" r:id="rId1"/>
  <ignoredErrors>
    <ignoredError sqref="E25 H25 O25 R25 H19 O19 R19 F16 O14 R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2016-12-22T15:20:19Z</cp:lastPrinted>
  <dcterms:created xsi:type="dcterms:W3CDTF">2014-08-19T11:28:49Z</dcterms:created>
  <dcterms:modified xsi:type="dcterms:W3CDTF">2016-12-26T07:51:55Z</dcterms:modified>
</cp:coreProperties>
</file>