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85" windowWidth="21840" windowHeight="12360"/>
  </bookViews>
  <sheets>
    <sheet name="Реестр МП" sheetId="1" r:id="rId1"/>
  </sheets>
  <externalReferences>
    <externalReference r:id="rId2"/>
  </externalReferences>
  <definedNames>
    <definedName name="_xlnm.Print_Titles" localSheetId="0">'Реестр МП'!$3:$3</definedName>
    <definedName name="_xlnm.Print_Area" localSheetId="0">'Реестр МП'!$A$1:$M$894</definedName>
  </definedNames>
  <calcPr calcId="144525"/>
</workbook>
</file>

<file path=xl/calcChain.xml><?xml version="1.0" encoding="utf-8"?>
<calcChain xmlns="http://schemas.openxmlformats.org/spreadsheetml/2006/main">
  <c r="F606" i="1" l="1"/>
  <c r="F607" i="1"/>
  <c r="F614" i="1"/>
  <c r="F605" i="1" s="1"/>
  <c r="F617" i="1"/>
  <c r="F571" i="1"/>
  <c r="F573" i="1"/>
  <c r="F574" i="1"/>
  <c r="F585" i="1"/>
  <c r="F591" i="1"/>
  <c r="F595" i="1"/>
  <c r="F308" i="1"/>
  <c r="F570" i="1" l="1"/>
  <c r="F367" i="1"/>
  <c r="F410" i="1" l="1"/>
  <c r="F318" i="1"/>
  <c r="F695" i="1" l="1"/>
  <c r="F667" i="1"/>
  <c r="F522" i="1"/>
  <c r="F470" i="1"/>
  <c r="F469" i="1"/>
  <c r="F468" i="1"/>
  <c r="F467" i="1"/>
  <c r="F451" i="1"/>
  <c r="F431" i="1"/>
  <c r="F430" i="1"/>
  <c r="F382" i="1"/>
  <c r="F353" i="1"/>
  <c r="F352" i="1"/>
  <c r="F351" i="1"/>
  <c r="F319" i="1"/>
  <c r="F317" i="1"/>
  <c r="F263" i="1"/>
  <c r="F261" i="1"/>
  <c r="F259" i="1"/>
  <c r="F228" i="1"/>
  <c r="F192" i="1"/>
  <c r="F193" i="1"/>
  <c r="F191" i="1"/>
  <c r="F190" i="1"/>
  <c r="F144" i="1"/>
  <c r="F142" i="1"/>
  <c r="F138" i="1"/>
  <c r="F137" i="1"/>
  <c r="F135" i="1"/>
  <c r="F134" i="1"/>
  <c r="F112" i="1"/>
  <c r="F111" i="1"/>
  <c r="F93" i="1"/>
  <c r="F92" i="1"/>
  <c r="F65" i="1"/>
  <c r="F64" i="1"/>
  <c r="F7" i="1"/>
  <c r="F6" i="1"/>
  <c r="F5" i="1"/>
  <c r="F834" i="1"/>
  <c r="F833" i="1"/>
  <c r="F832" i="1"/>
  <c r="F789" i="1"/>
  <c r="F788" i="1"/>
  <c r="F787" i="1"/>
  <c r="F696" i="1"/>
  <c r="F762" i="1"/>
  <c r="F761" i="1"/>
  <c r="F760" i="1"/>
  <c r="F751" i="1"/>
  <c r="F658" i="1"/>
  <c r="F555" i="1" l="1"/>
  <c r="F409" i="1"/>
  <c r="F396" i="1"/>
  <c r="F282" i="1"/>
  <c r="F242" i="1"/>
  <c r="F207" i="1"/>
  <c r="F163" i="1"/>
  <c r="F124" i="1"/>
  <c r="F103" i="1"/>
  <c r="F77" i="1" l="1"/>
  <c r="F867" i="1" l="1"/>
  <c r="F226" i="1" l="1"/>
  <c r="F225" i="1"/>
  <c r="F725" i="1" l="1"/>
  <c r="F698" i="1"/>
  <c r="F668" i="1"/>
  <c r="F8" i="1" l="1"/>
  <c r="F12" i="1"/>
  <c r="F16" i="1"/>
  <c r="F20" i="1"/>
  <c r="F24" i="1"/>
  <c r="F28" i="1"/>
  <c r="F35" i="1"/>
  <c r="F36" i="1"/>
  <c r="F37" i="1"/>
  <c r="F38" i="1"/>
  <c r="F42" i="1"/>
  <c r="F46" i="1"/>
  <c r="F50" i="1"/>
  <c r="F54" i="1"/>
  <c r="F58" i="1"/>
  <c r="F66" i="1"/>
  <c r="F70" i="1"/>
  <c r="F73" i="1"/>
  <c r="F81" i="1"/>
  <c r="F86" i="1"/>
  <c r="F100" i="1"/>
  <c r="F91" i="1" s="1"/>
  <c r="F113" i="1"/>
  <c r="F120" i="1"/>
  <c r="F110" i="1" s="1"/>
  <c r="F156" i="1"/>
  <c r="F171" i="1"/>
  <c r="F179" i="1"/>
  <c r="F194" i="1"/>
  <c r="F198" i="1"/>
  <c r="F202" i="1"/>
  <c r="F214" i="1"/>
  <c r="F219" i="1"/>
  <c r="F227" i="1"/>
  <c r="F229" i="1"/>
  <c r="F233" i="1"/>
  <c r="F237" i="1"/>
  <c r="F247" i="1"/>
  <c r="F260" i="1"/>
  <c r="F268" i="1"/>
  <c r="F275" i="1"/>
  <c r="F289" i="1"/>
  <c r="F296" i="1"/>
  <c r="F316" i="1"/>
  <c r="F325" i="1"/>
  <c r="F330" i="1"/>
  <c r="F340" i="1"/>
  <c r="F345" i="1"/>
  <c r="F359" i="1"/>
  <c r="F363" i="1"/>
  <c r="F372" i="1"/>
  <c r="F376" i="1"/>
  <c r="F381" i="1"/>
  <c r="F383" i="1"/>
  <c r="F388" i="1"/>
  <c r="F392" i="1"/>
  <c r="F400" i="1"/>
  <c r="F404" i="1"/>
  <c r="F414" i="1"/>
  <c r="F417" i="1"/>
  <c r="F420" i="1"/>
  <c r="F423" i="1"/>
  <c r="F426" i="1"/>
  <c r="F438" i="1"/>
  <c r="F441" i="1"/>
  <c r="F444" i="1"/>
  <c r="F447" i="1"/>
  <c r="F452" i="1"/>
  <c r="F455" i="1"/>
  <c r="F458" i="1"/>
  <c r="F461" i="1"/>
  <c r="F463" i="1"/>
  <c r="F465" i="1"/>
  <c r="F538" i="1"/>
  <c r="F539" i="1"/>
  <c r="F540" i="1"/>
  <c r="F541" i="1"/>
  <c r="F542" i="1"/>
  <c r="F543" i="1"/>
  <c r="F549" i="1"/>
  <c r="F603" i="1"/>
  <c r="F630" i="1"/>
  <c r="F638" i="1"/>
  <c r="E646" i="1"/>
  <c r="E647" i="1"/>
  <c r="E648" i="1"/>
  <c r="E649" i="1"/>
  <c r="F649" i="1"/>
  <c r="E650" i="1"/>
  <c r="F650" i="1"/>
  <c r="E651" i="1"/>
  <c r="F651" i="1"/>
  <c r="E652" i="1"/>
  <c r="F652" i="1"/>
  <c r="E653" i="1"/>
  <c r="F653" i="1"/>
  <c r="E654" i="1"/>
  <c r="F654" i="1"/>
  <c r="E655" i="1"/>
  <c r="E656" i="1"/>
  <c r="E657" i="1"/>
  <c r="F657" i="1"/>
  <c r="F655" i="1" s="1"/>
  <c r="E658" i="1"/>
  <c r="E659" i="1"/>
  <c r="E660" i="1"/>
  <c r="E661" i="1"/>
  <c r="F661" i="1"/>
  <c r="F664" i="1"/>
  <c r="E665" i="1"/>
  <c r="F701" i="1"/>
  <c r="F706" i="1"/>
  <c r="F710" i="1"/>
  <c r="F714" i="1"/>
  <c r="F718" i="1"/>
  <c r="F770" i="1"/>
  <c r="F774" i="1"/>
  <c r="F778" i="1"/>
  <c r="F782" i="1"/>
  <c r="F796" i="1"/>
  <c r="F801" i="1"/>
  <c r="F806" i="1"/>
  <c r="F811" i="1"/>
  <c r="F816" i="1"/>
  <c r="F841" i="1"/>
  <c r="F846" i="1"/>
  <c r="F851" i="1"/>
  <c r="F856" i="1"/>
  <c r="F861" i="1"/>
  <c r="F866" i="1"/>
  <c r="F786" i="1" l="1"/>
  <c r="F759" i="1"/>
  <c r="F133" i="1"/>
  <c r="F831" i="1"/>
  <c r="F694" i="1"/>
  <c r="F450" i="1"/>
  <c r="F350" i="1"/>
  <c r="F189" i="1"/>
  <c r="F62" i="1"/>
  <c r="F4" i="1"/>
  <c r="F429" i="1"/>
  <c r="F408" i="1"/>
  <c r="F648" i="1"/>
  <c r="F647" i="1"/>
  <c r="F646" i="1"/>
  <c r="F257" i="1"/>
  <c r="F224" i="1"/>
  <c r="F537" i="1"/>
  <c r="F380" i="1"/>
  <c r="F315" i="1"/>
  <c r="F34" i="1"/>
</calcChain>
</file>

<file path=xl/sharedStrings.xml><?xml version="1.0" encoding="utf-8"?>
<sst xmlns="http://schemas.openxmlformats.org/spreadsheetml/2006/main" count="1151" uniqueCount="295">
  <si>
    <t>№ п/п</t>
  </si>
  <si>
    <t>Источник финансирования</t>
  </si>
  <si>
    <t>Объем финансирования          (тысяч рублей)</t>
  </si>
  <si>
    <t>Срок реализации программы (подпрограммы)</t>
  </si>
  <si>
    <t xml:space="preserve">Исполнители </t>
  </si>
  <si>
    <t>1.</t>
  </si>
  <si>
    <t>2.</t>
  </si>
  <si>
    <t>3.</t>
  </si>
  <si>
    <t xml:space="preserve">Всего по Программе в т. ч. по годам и источникам финансирования: </t>
  </si>
  <si>
    <t>Бюджет МО МР "Печора</t>
  </si>
  <si>
    <t>Республиканский бюджет РК</t>
  </si>
  <si>
    <t>2014 год</t>
  </si>
  <si>
    <t>2015 год</t>
  </si>
  <si>
    <t>Цели программы (подпрограммы)</t>
  </si>
  <si>
    <t>Задачи программы (подпрограммы)</t>
  </si>
  <si>
    <t xml:space="preserve">Наименование  муниципальной программы </t>
  </si>
  <si>
    <t>Развитие экономики МО МР "Печора"</t>
  </si>
  <si>
    <t>2016 год</t>
  </si>
  <si>
    <t>2017 год</t>
  </si>
  <si>
    <t>2018 год</t>
  </si>
  <si>
    <t>2019 год</t>
  </si>
  <si>
    <t>1.1.</t>
  </si>
  <si>
    <t>2014-2020 годы</t>
  </si>
  <si>
    <t>Развитие малого и среднего предпринимательства в МР «Печора»</t>
  </si>
  <si>
    <t xml:space="preserve">1. Формирование благоприятной среды для развития малого и среднего предпринимательства;
2. Усиление рыночных позиций субъектов  малого и среднего предпринимательства в МР «Печора».
</t>
  </si>
  <si>
    <t xml:space="preserve">Всего по подпрограмме в т. ч. по годам и источникам финансирования: </t>
  </si>
  <si>
    <t>Муниципальная программа "Развитие агропромышленного и рыбохозяйственного комплексов МО МР "Печора"</t>
  </si>
  <si>
    <t>2014-2020</t>
  </si>
  <si>
    <t>2.1.</t>
  </si>
  <si>
    <t>подпрограмма "Развитие сельского хозяйства и рыбоводства на территории МО МР "Печора"</t>
  </si>
  <si>
    <t>2.2.</t>
  </si>
  <si>
    <t>Муниципальная программа «Жилье, жилищно-коммунальное хозяйство и территориальное развитие МО МР «Печора»</t>
  </si>
  <si>
    <t>Отдел жилищно-коммунального хозяйства администрации МР «Печора»</t>
  </si>
  <si>
    <t>3.1</t>
  </si>
  <si>
    <t>подпрограмма 1«Улучшение состояния жилищно-коммунального комплекса на территории МО МР «Печора»</t>
  </si>
  <si>
    <t>3.4</t>
  </si>
  <si>
    <t>Содействие развитию надежной транспортной инфраструктуры</t>
  </si>
  <si>
    <t>4.</t>
  </si>
  <si>
    <t>Повышение эффективности использования энергоресурсов, снижение затрат на энергоресурсы</t>
  </si>
  <si>
    <t>Бюджет  МО ГП</t>
  </si>
  <si>
    <t>внебюджетные источники</t>
  </si>
  <si>
    <t>5.</t>
  </si>
  <si>
    <t>Управление образования МР «Печора»</t>
  </si>
  <si>
    <t>5.1.</t>
  </si>
  <si>
    <t>5.2.</t>
  </si>
  <si>
    <t>5.3.</t>
  </si>
  <si>
    <t>Обеспечение успешной социализации детей и молодежи в социуме, удовлетворение потребностей населения в дополнительных образовательных услугах</t>
  </si>
  <si>
    <t>Управление  образования муниципального района «Печора»</t>
  </si>
  <si>
    <t>Обеспечение управления реализацией мероприятий муниципальной программы «Развитие образования муниципального образования муниципального района «Печора»</t>
  </si>
  <si>
    <t>6.</t>
  </si>
  <si>
    <t>Сохранение культурного наследия, формирование многообразной и полноценной культурной жизни населения МО МР «Печора»</t>
  </si>
  <si>
    <t xml:space="preserve">1. Сохранение и популяризация культурного наследия, обеспечение доступности объектов сфере культуры МО МР «Печора»; 
2. Формирование благоприятных условий реализации, воспроизводства и развития творческого потенциала населения МО МР «Печора»;
3. Создание условий  для закрепления  профессиональных кадров в муниципальных учреждениях отрасли культуры
</t>
  </si>
  <si>
    <t>9129, 10</t>
  </si>
  <si>
    <t>889, 70</t>
  </si>
  <si>
    <t>7349, 70</t>
  </si>
  <si>
    <t>Управление культуры и туризма муниципального района «Печора»</t>
  </si>
  <si>
    <t xml:space="preserve">подпрограмма 1«Сохранение и развитие культуры  МО МР «Печора»
</t>
  </si>
  <si>
    <t>Создание культурно-социальных  условий для  интенсивной и последовательной модернизации культурно-социального пространства МР «Печора»</t>
  </si>
  <si>
    <t xml:space="preserve">1.Рост культурного потенциала; </t>
  </si>
  <si>
    <t>2947, 70</t>
  </si>
  <si>
    <t>988, 00</t>
  </si>
  <si>
    <t>1070, 00</t>
  </si>
  <si>
    <t>1574, 70</t>
  </si>
  <si>
    <t xml:space="preserve"> 685, 00</t>
  </si>
  <si>
    <t>0, 00</t>
  </si>
  <si>
    <t>6389, 00</t>
  </si>
  <si>
    <t>5213, 00</t>
  </si>
  <si>
    <t xml:space="preserve"> 1176, 00</t>
  </si>
  <si>
    <t>Обеспечение профессиональными кадрами отрасль культуры  муниципального образования муниципального района «Печора»</t>
  </si>
  <si>
    <t>Создание условий  для закрепления  профессиональных кадров и повышение уровня профессионализма   работников в муниципальных учреждениях отрасли культуры, дополнительного образования детей</t>
  </si>
  <si>
    <t>Бюджет МО ГП</t>
  </si>
  <si>
    <t>13868, 00</t>
  </si>
  <si>
    <t xml:space="preserve"> 12958, 00</t>
  </si>
  <si>
    <t>1028, 00</t>
  </si>
  <si>
    <t>528, 00</t>
  </si>
  <si>
    <t>348, 0 0</t>
  </si>
  <si>
    <t>180, 00</t>
  </si>
  <si>
    <t>3078, 00</t>
  </si>
  <si>
    <t>2928, 00</t>
  </si>
  <si>
    <t>150, 00</t>
  </si>
  <si>
    <t>Сохранение и развитие государственных языков на территории МО МР «Печора»</t>
  </si>
  <si>
    <t>Управление культуры и туризма муниципального района «Печора»; Управление образования МР "Печора"</t>
  </si>
  <si>
    <t xml:space="preserve"> 0, 00 </t>
  </si>
  <si>
    <t>971, 00</t>
  </si>
  <si>
    <t>579, 00</t>
  </si>
  <si>
    <t>7.</t>
  </si>
  <si>
    <t>8.</t>
  </si>
  <si>
    <t>Совершенствование системы муниципального управления муниципального района «Печора».</t>
  </si>
  <si>
    <t>Управление финансов муниципального района «Печора»</t>
  </si>
  <si>
    <t>Обеспечение долгосрочной стабильности бюджетной системы  МО МР «Печора»</t>
  </si>
  <si>
    <t>Комитет по управлению муниципальной собственностью муниципального района «Печора»</t>
  </si>
  <si>
    <t>Создание и развитие эффективной системы кадрового обеспечения системы муниципального управления МО МР «Печора»</t>
  </si>
  <si>
    <t>подпрограмма   5 «Противодействие коррупции  в МО МР «Печора»</t>
  </si>
  <si>
    <t xml:space="preserve">Главный специалист по противодействию коррупции администрации муниципального района «Печора» </t>
  </si>
  <si>
    <t>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t>
  </si>
  <si>
    <t>9.</t>
  </si>
  <si>
    <t>Обеспечение безопасности жизнедеятельности населения на территории муниципального района «Печора».</t>
  </si>
  <si>
    <t>9.1.</t>
  </si>
  <si>
    <t>Улучшение экологической обстановки на территории МО МР «Печора»</t>
  </si>
  <si>
    <t>9.2</t>
  </si>
  <si>
    <t>9.3.</t>
  </si>
  <si>
    <t>подпрограмма 4  «Электронный муниципалитет»</t>
  </si>
  <si>
    <t>Сокращение употребления алкоголя, распространения наркотических средств на территории муниципального района «Печора»</t>
  </si>
  <si>
    <t>9.4.</t>
  </si>
  <si>
    <t>Федеральный бюджет</t>
  </si>
  <si>
    <t>Содействие занятости населения муниципального образования муниципального района «Печора»  и обеспечение социальной поддержки безработных граждан</t>
  </si>
  <si>
    <t>Создание условий для содействия занятости населения</t>
  </si>
  <si>
    <t>10.2</t>
  </si>
  <si>
    <t xml:space="preserve">Эффективное    использование    потенциала     социально
ориентированных  некоммерческих  организаций 
</t>
  </si>
  <si>
    <t>Поддержка некоммерческих общественных организаций</t>
  </si>
  <si>
    <t>Формирование доступной среды для инвалидов и других маломобильных групп населения</t>
  </si>
  <si>
    <t>223/1</t>
  </si>
  <si>
    <t>Федеральный бюджет РФ</t>
  </si>
  <si>
    <t>Сдерживание роста задолженности потребителей (население) жилищно-коммунальных услуг перед организациями жилищно-коммунального комплекса</t>
  </si>
  <si>
    <t xml:space="preserve">Всего по программе в т. ч. по годам и источникам финансирования: </t>
  </si>
  <si>
    <t xml:space="preserve">Муниципальная  программа  «Развитие образования МО МР  «Печора» </t>
  </si>
  <si>
    <t>Информация о приостановлении, завершении действия муниципальной программы</t>
  </si>
  <si>
    <t>Номер МПА о внесении изменений в  муниципальную программу</t>
  </si>
  <si>
    <t>Дата МПА  (постановление администрации) о внесении изменений в муниципальную программу</t>
  </si>
  <si>
    <t xml:space="preserve">отменено постановлением №1789 от 28.10.2014 </t>
  </si>
  <si>
    <t>Обеспечение условий для развития животноводства, растениеводства и увеличения объемов производства продукции рыбоводства</t>
  </si>
  <si>
    <t xml:space="preserve">Увеличение объемов производства продукции животноводства, молочной продукции, картофеля, овощей и
создание условий для развития рыбоводства
</t>
  </si>
  <si>
    <t>Формирование позитивного отношения к сельской местности и сельскому образу жизни</t>
  </si>
  <si>
    <t xml:space="preserve">Обеспечение эффективной работы объектов жилищно-коммунальной сферы.
</t>
  </si>
  <si>
    <t>подпрограмма 2 «Комплексное освоение и развитие территорий в целях жилищного строительства на территории МО МР «Печора»</t>
  </si>
  <si>
    <t>3.2</t>
  </si>
  <si>
    <t>3.3</t>
  </si>
  <si>
    <t xml:space="preserve">подпрограмма 3 ««Дорожное хозяйство и транспорт МО МР «Печора»» </t>
  </si>
  <si>
    <t>подпрограмма 4 «Повышение собираемости средств с потребителей (население) за жилищно-коммунальные услуги МО МР «Печора»</t>
  </si>
  <si>
    <t>3.5</t>
  </si>
  <si>
    <t xml:space="preserve">подпрограмма 5 «Энергосбережение и повышение энергетической эффективности  на территории муниципального района «Печора» </t>
  </si>
  <si>
    <t>Реализация мероприятий, исполнение которых приведет к повышению эффективности использования топливно-энергетических ресурсов, сокращению финансовых за-трат на обеспечение энергоснабжения</t>
  </si>
  <si>
    <t xml:space="preserve">Обеспечение условий для развития животноводства, растениеводства и увеличения объемов производства продукции рыбоводства;
Формирование позитивного отношения к сельской местности и сельскому образу жизни.
</t>
  </si>
  <si>
    <t>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t>
  </si>
  <si>
    <t xml:space="preserve">Обеспечить снижение задолженности потребителей за жилищно-коммунальные услуги                                 </t>
  </si>
  <si>
    <t>Подпрограммой финансирование не предусматривается</t>
  </si>
  <si>
    <t>Повышение доступности, качества  и эффективности муниципальной  системы образования с учетом потребностей граждан</t>
  </si>
  <si>
    <t>Внебюджетные источники</t>
  </si>
  <si>
    <t>1390/1</t>
  </si>
  <si>
    <t xml:space="preserve">Подпрограмма 1«Развитие системы дошкольного образования на территории МО МР «Печора»
</t>
  </si>
  <si>
    <t xml:space="preserve">Подпрограмма 2 «Развитие системы общего образования на территории МО МР «Печора»
</t>
  </si>
  <si>
    <t xml:space="preserve">Подпрограмма 3 «Дети и Молодежь МО МР «Печора»
</t>
  </si>
  <si>
    <t xml:space="preserve">Подпрограмма 4
 «Оздоровление, отдых детей и трудоустройство подростков МО МР «Печора»
</t>
  </si>
  <si>
    <t xml:space="preserve">Подпрограмма 5
«Обеспечение создания условий для реализации муниципальной программы»
</t>
  </si>
  <si>
    <t xml:space="preserve">Повышение доступности и качества дошкольного образования </t>
  </si>
  <si>
    <t xml:space="preserve">1. Обеспечение государственных гарантий доступности дошкольного образования. 
2. Создание условий для повышения качества услуг дошкольного образования.
3.Создание условий для повышения эффективности  системы дошкольного образования.
</t>
  </si>
  <si>
    <t>Повышение доступности и качества начального общего, основного общего и среднего общего образования</t>
  </si>
  <si>
    <t>1.Обеспечение доступности общего образования.  2.Повышение качества общего образования.                   3.Создание условий для повышения эффективности системы общего образования.</t>
  </si>
  <si>
    <t xml:space="preserve">1.Обеспечение доступности качественного дополнительного образования.                                                               2.Осуществление информационного обеспечения государственной молодёжной политики муниципального района «Печора».                                                           3.Обеспечение содействия в допризывной подготовке граждан Российской Федерации в МО МР «Печора» к военной службе.
4.Содействие воспитанию у молодежи чувства патриотизма и гражданской ответственности, формированию культуры межнациональных и межконфессиональных отношений
</t>
  </si>
  <si>
    <t>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t>
  </si>
  <si>
    <t>Совершенствование организационного и финансового обеспечения системы муниципальной поддержки  круглогодичного оздоровления, отдыха и труда детей и подростков</t>
  </si>
  <si>
    <t>1391/1</t>
  </si>
  <si>
    <t>Бюджет ГП "Печора"</t>
  </si>
  <si>
    <t xml:space="preserve">подпрограмма 2 «Кадры отрасли «Культура» МО МР «Печора»
</t>
  </si>
  <si>
    <t xml:space="preserve">1.Проведение работы по совершенствованию форм и методов деятельности муниципальных учреждений в реализации государственной языковой политики.                                    2.Усиление роли средств массовой информации в популяризации коми языка и проведение фестивалей, дней коми и славянской письменности. </t>
  </si>
  <si>
    <t>08.09.2014г.</t>
  </si>
  <si>
    <t>Развитие культурного и туристского потенциала МО МР "Печора"</t>
  </si>
  <si>
    <t>2015-2020 годы</t>
  </si>
  <si>
    <t>Отдел по физкультуре и спорту администрации МР «Печора»</t>
  </si>
  <si>
    <t>Совершенствование системы физической культуры  и спорта, создание благоприятных условий для развития массовой физической культуры и спорта</t>
  </si>
  <si>
    <t>Развитие системы муниципального управления МО МР «Печора»</t>
  </si>
  <si>
    <t>подпрограмма 1 "Управление муниципальными финансами и муниципальным долгом МО МР «Печора»</t>
  </si>
  <si>
    <t xml:space="preserve">подпрограмма 2 "Управление муниципальным
имуществом МО МР «Печора»
</t>
  </si>
  <si>
    <t>подпрограмма 3 "Муниципальное управление МР «Печора»</t>
  </si>
  <si>
    <t>24.12.2013г.</t>
  </si>
  <si>
    <t xml:space="preserve">1. Обеспечение долгосрочной стабильности бюджетной системы  МО МР «Печора»;
2. Повышение эффективности управления  структурой и составом  муниципального имущества МО МР «Печора»;
3. Создание и развитие эффективной  системы кадрового обеспечения системы муниципального управления МО МР  «Печора»;
4. Повышение уровня открытости и прозрачности деятельности администрации МР "Печора", совершенствование системы предоставления муниципальных услуг; 
5. 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
</t>
  </si>
  <si>
    <t>21.02.2014г.</t>
  </si>
  <si>
    <t>30.06.2014г.</t>
  </si>
  <si>
    <r>
      <rPr>
        <b/>
        <sz val="12"/>
        <rFont val="Times New Roman"/>
        <family val="1"/>
        <charset val="204"/>
      </rPr>
      <t xml:space="preserve">Муниципальная программа "Развитие  физической культуры и  спорта МО МР «Печора" </t>
    </r>
    <r>
      <rPr>
        <sz val="12"/>
        <rFont val="Times New Roman"/>
        <family val="1"/>
        <charset val="204"/>
      </rPr>
      <t xml:space="preserve">
</t>
    </r>
  </si>
  <si>
    <t>Повышение эффективности управления структурой и составом муниципального имущества МО МР "Печора"</t>
  </si>
  <si>
    <t xml:space="preserve">1. Совершенствование системы учета муниципального имущества и оптимизация его состава  и структуры. 
2. Обеспечение эффективности использования и распоряжения муниципальным имуществом.                                                       3. Создание условий для реализации подпрограммы.
</t>
  </si>
  <si>
    <t xml:space="preserve">1.Совершенствование процедур подбора квалифицированных кадров для органов МСУ.
2. Внедрение современных технологий обучения специалистов органов МСУ.
3. Повышение эффективности оценки профессиональной служебной деятельности муниципальных служащих органов МСУ.
4. Совершенствование механизмов стимулирования специалистов органов МСУ к исполнению обязанностей на высоком профессиональном уровне.
5. Совершенствование организации деятельности кадровых служб.
6. Совершенствование организационных и правовых механизмов профессиональной служебной деятельности муниципальных служащих.                                                            7. Создание условий для реализации подпрограммы
</t>
  </si>
  <si>
    <t>Повышение уровня открытости и прозрачности деятельности администрации МО МР "Печора", совершенствование системы предоставления муниципальных услуг</t>
  </si>
  <si>
    <t xml:space="preserve">1. Популяризация возможностей информационного общества, обеспечение открытости информации о деятельности органов местного самоуправления, привлечение граждан к электронному взаимодействию.                                                    2. Внедрение государственных и муниципальных информационных систем.                                                               3. Создание условий для обеспечения предоставления государственных и муниципальных услуг на территории МР по принципу "Одного окна", оказание муниципальных и государственных услуг (выполнение работ многофункциональным центром).                                                4. Развитие единой корпоративной сети передачи данных Республики Коми и органов местного самоуправления (далее-КСПД) и расширение перечня ИТ-сервисов, предоставляемых на базе единой КСПД. Обновление компьютерного парка.
5. Обеспечение информационной безопасности и лицензионной чистоты в используемых информационных системах. </t>
  </si>
  <si>
    <t>Отдел по работе с информационными технологиями администрации муниципального района «Печора»</t>
  </si>
  <si>
    <t xml:space="preserve">1. Организация антикоррупционного образования и пропаганды, формирование нетерпимого отношения к коррупции.
2. Обеспечение правовых и организационных мер, направленных на противодействие коррупции.
3. Совершенствование механизма контроля соблюдения ограничений и запретов, связанных с прохождением муниципальной службы.
4. Противодействие коррупции в сфере размещения заказов на поставки товаров, выполнение работ, оказание услуг для муниципальных нужд.
5. Противодействие коррупции в сферах, где наиболее высоки коррупционные риски.
</t>
  </si>
  <si>
    <t xml:space="preserve">1. Предупреждение и минимизация негативного воздействия на окружающую среду и повышение экологической культуры населения.  
2.  Повышение экологической культуры населения.
</t>
  </si>
  <si>
    <t xml:space="preserve">1. Формирование мотивации отказа населения  муниципального района «Печора» от вредных привычек (алкоголизм, табакокурения  и наркомания);                                          
2.  Организация  раннего  выявления   факторов   риска развития заболеваний и их коррекции    
</t>
  </si>
  <si>
    <t>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t>
  </si>
  <si>
    <t xml:space="preserve">1. Противодействие распространению идеологии терроризма  и   экстремизма,   минимизация   и (или)
ликвидация их последствий.                            
2. Обеспечение антитеррористической защищенности объектов жизнеобеспечения, объектов (мест) массового пребывания людей.
</t>
  </si>
  <si>
    <t xml:space="preserve">Оказание социальной поддержки отдельной категории граждан, повышение авторитета общественного значения рождения ребенка и престижа семьи 
</t>
  </si>
  <si>
    <t xml:space="preserve">Подпрограмма 1  «Охрана окружающей среды  на территории 
МО МР «Печора»
</t>
  </si>
  <si>
    <t xml:space="preserve">Подпрограмма 2 «Укрепление правопорядка и защита населения и территории МО МР «Печора» от чрезвычайных ситуаций"
</t>
  </si>
  <si>
    <t xml:space="preserve">Подпрограмма 3  «Профилактика алкоголизма, наркомании, токсикомании и табакокурения в МО МР «Печора»
</t>
  </si>
  <si>
    <t>Подпрограмма 4 «Профилактика терроризма и экстремизма  на территории МО МР «Печора»</t>
  </si>
  <si>
    <t xml:space="preserve">Муниципальная программа «Социальное развитие МО МР «Печора» </t>
  </si>
  <si>
    <t>Подпрограмма 1 «Содействие занятости населения МО МР «Печора»</t>
  </si>
  <si>
    <r>
      <t xml:space="preserve">Подпрограмма 2 </t>
    </r>
    <r>
      <rPr>
        <sz val="12"/>
        <color rgb="FF000000"/>
        <rFont val="Times New Roman"/>
        <family val="1"/>
        <charset val="204"/>
      </rPr>
      <t xml:space="preserve">«Социальная поддержка отдельных категорий граждан, развитие и укрепление института семьи на территории </t>
    </r>
    <r>
      <rPr>
        <sz val="12"/>
        <rFont val="Times New Roman"/>
        <family val="1"/>
        <charset val="204"/>
      </rPr>
      <t>МО МР «Печора»</t>
    </r>
  </si>
  <si>
    <t>Подпрограмма 3 «Поддержка некоммерческих общественных организаций МО МР «Печора»</t>
  </si>
  <si>
    <t>Подпрограмма 4 "Содействие в обеспечении населения МО МР "Печора" лесо(пило) материалами</t>
  </si>
  <si>
    <t>Содействие в обеспечении лесо (пило) материалами населения муниципального района</t>
  </si>
  <si>
    <t>Оказание содействия в обеспечении населения муниципального района лесо (пило) материалами</t>
  </si>
  <si>
    <t>Отдел жилищно-коммунального хозяйства администрации МР "Печора"</t>
  </si>
  <si>
    <t>Подпрограмма 5 "Здоровое население МО МР "Печора"</t>
  </si>
  <si>
    <t>Содействие в улучшении состояния здоровья населения муниципального района "Печора"</t>
  </si>
  <si>
    <t>1. Формирование культуры здорового образа жизни населения муниципального района.                                                                   2. Привлечение и закрепление медицинских кадров</t>
  </si>
  <si>
    <t>Ведущий эксперт администрации МР "Печора"</t>
  </si>
  <si>
    <t xml:space="preserve">Управление экономики, инвестиций и муниципальных  программ  администрации муниципального района «Печора»
</t>
  </si>
  <si>
    <t xml:space="preserve"> 1. Обеспечение беспрепятственного доступа  для инвалидов и маломобильных групп населения к объектам социальной инфраструктуры.
2. Содействие деятельности общественных организаций инвалидов
</t>
  </si>
  <si>
    <t>Отдел жилищно-коммунального хозяйства администрация муниципального района «Печора; Управление образования МР «Печора»;  Управление культуры и туризма МР «Печора»; Административно-хозяйственный отдел администрации МР «Печора»</t>
  </si>
  <si>
    <t>Отдел архитектуры и градостроительства администрации МР «Печора»</t>
  </si>
  <si>
    <t xml:space="preserve">Отдел жилищно-коммунального хозяйства администрации МР «Печора»
</t>
  </si>
  <si>
    <t>12.02.2015г.</t>
  </si>
  <si>
    <t>Дата МПА (постановления администрации) об утверждении программы</t>
  </si>
  <si>
    <t>Номер  МПА (постановления администрации МР) об утверждении  программы</t>
  </si>
  <si>
    <t>Подпрограмма 5 "Повышение безопасности дорожного движения"</t>
  </si>
  <si>
    <t>Фонд содействия реформирования ЖКХ</t>
  </si>
  <si>
    <t>Бюджет МО ГП "Печора"</t>
  </si>
  <si>
    <t>Бюджет МО ГП "Кожва"</t>
  </si>
  <si>
    <t>бюджет МО ГП "Путеец"</t>
  </si>
  <si>
    <t>бюджет МО ГП Печора</t>
  </si>
  <si>
    <t>бюджет МО ГП Кожва</t>
  </si>
  <si>
    <t>бюджет МО ГП Путеец</t>
  </si>
  <si>
    <t>Подпрограмма 3 "Развитие и поддержка малого и среднего предпринимательства в муниципальном районе "Печора"</t>
  </si>
  <si>
    <t>1.3.</t>
  </si>
  <si>
    <t>1.2.</t>
  </si>
  <si>
    <t>Подпрограмма 1 "Стратегическое планирование в МО МР "Печора"</t>
  </si>
  <si>
    <t>Развитие программно-целевого планирования в муниципальном районе. Осуществление и прогнозирование социально-экономического развития муниципального района</t>
  </si>
  <si>
    <t>Функционирование комплексной системы стратегического планирования в муниципальном районе</t>
  </si>
  <si>
    <t>Обеспечение устойчивого экономического развития</t>
  </si>
  <si>
    <t>Отдел экономики и инвестиций  администрации МР "Печора"</t>
  </si>
  <si>
    <t>Повышение инвестиционной активности на территории муниципального района</t>
  </si>
  <si>
    <t xml:space="preserve">Развитие системы  управления инвестиционными процессами в муниципальном районе </t>
  </si>
  <si>
    <t xml:space="preserve">Сектор потребительского рынка и развития предпринимательства  администрации МР «Печора» </t>
  </si>
  <si>
    <t>Отдел  муниципальных программ администрации МР "Печора"</t>
  </si>
  <si>
    <t>Повышение доступности жилья, качества и надежности предоставляемых населению жилищно-коммунальных услуг, развитие транспортной инфраструктуры, стимулирование энергосбережения и повышения энергетической эффективности на территории МР "Печора"</t>
  </si>
  <si>
    <t>Реализация инвестиционных проектов по обеспечению новых земельных  участков  под жилищное   строительство   инженерной    и    дорожной инфраструктурой; расселение аварийного жилищного фонда</t>
  </si>
  <si>
    <t>Обеспечение создания условий для реализации подпрограмм, основных мероприятий муниципальной программы «Развитие образования муниципального образования муниципального район «Печора»  в соответствии с установленными сроками</t>
  </si>
  <si>
    <t>1. Обеспечение доступности объектов сферы культуры, сохранение и актуализация культурного наследия МО МР "Печора".                                                                                                             2. Формирование благоприятных условий для реализации, воспроизводства и развития творческого потенциала населения МО МР "Печора".                                                                            3.  Развитие приоритетных видов туризма, повышение конкурентоспособности туристских услуг за счет улучшения качества обслуживания туристов в МО МР "Печора".                                                                                                                                         4. Обеспечение реализации муниципальной программы.</t>
  </si>
  <si>
    <t xml:space="preserve">1. Развитие инфраструктуры физической культуры и спорта                                                                                                         2. Обеспечение деятельности учреждений, осуществляющих физкультурно-спортивную работу с населением.
3. Развитие  кадрового   потенциала   и   обеспечение квалифицированного кадрового потенциала учреждений физической культуры и массового спорта.
4. Популяризация здорового образа жизни, физической культуры и спорта среди населения МР "Печора".                         5. Вовлечение всех категорий населения МР "Печора" в массовые физкультурные и спортивные мероприятия
</t>
  </si>
  <si>
    <t xml:space="preserve">Отдел муниципальных программ  администрации муниципального района «Печора»
</t>
  </si>
  <si>
    <t>1. Создание условий для повышения эффективности управления муниципальными финансами;
2. Обеспечение выполнения и оптимизации расходных обязательств МО МР «Печора».
3. Обеспечение управления реализацией основных направлений политики  в сфере управления муниципальными финансами.</t>
  </si>
  <si>
    <t>1. Обеспечение охраны окружающей среды и экологической безопасности на территории МР «Печора».  
2. Профилактика правонарушений, обеспечение защиты населения и территории МР "Печора" от чрезвычайных ситуаций.
3. Совершенствование системы профилактики злоупотребления наркотическими средствами и другими психоактивными веществами среди различных категорий населения, прежде всего молодежи и несовершеннолетних, а также предупреждение преступлений и правонарушений, связанных со злоупотреблением и незаконным оборотом наркотиков; 
4.Совершенствование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 на территории МР «Печора»
5. Сокращение количества лиц, погибших и пострадавших в результате дорожно-транспортных происшествий.</t>
  </si>
  <si>
    <t>Отдел муниципальных программ администрации МР «Печора»</t>
  </si>
  <si>
    <t>1. Осуществление   организационной,     информационной     деятельности     по      профилактике правонарушений.                                         
2. Обеспечение безопасности людей в общественных местах, в том числе на водных объектах.
3. Содействие социальной адаптации осужденных, а так же лиц освободившихся из мест лишения свободы.                                 4. Укрепление материально-технической базы полиции.</t>
  </si>
  <si>
    <t>Ведущий эксперт по профилактике терроризма и экстремизма администрации МР «Печора»</t>
  </si>
  <si>
    <t xml:space="preserve">Сектор по кадрам и муниципальной службе администрации муниципального района «Печора» </t>
  </si>
  <si>
    <t>Муниципальная программа "Доступная среда на территории МО МР "Печора"</t>
  </si>
  <si>
    <t>Отдел  муниципальных программ администрации МР «Печора»</t>
  </si>
  <si>
    <t>Отдел информационно-аналитической работы и общественных связей администрации МР "Печора"</t>
  </si>
  <si>
    <t>вступает в силу с 01.01.2015</t>
  </si>
  <si>
    <t>Создание условий для устойчивого развития агропромышленного, рыбохозяйственного комплексов и сельских территорий</t>
  </si>
  <si>
    <t>подпрограмма "Устойчивое развитие сельских территорий МО МР «Печора»</t>
  </si>
  <si>
    <t xml:space="preserve">1) Обеспечение населения муниципального района качественными и доступными жилищно-коммунальными услугами;
2) Обеспечение новых земельных участков инженерной и дорожной инфраструктурой;
3) 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
4) Сдерживание роста задолженности потребителей (население) жилищно-коммунальных услуг перед организациями жилищно-коммунального комплекса;
5) Повышение эффективности использования энергоресур-сов, снижение затрат на энергоресурсы
</t>
  </si>
  <si>
    <t>Обеспечение населения муниципального района качественными и доступными жилищными и коммунальными услугами</t>
  </si>
  <si>
    <t>Обеспечение новых земельных участков инженерной и дорожной инфраструктурой, повышение доступности жилья</t>
  </si>
  <si>
    <t xml:space="preserve">1. Повышение доступности и качества дошкольного образования.
2.Повышение доступности и качества начального общего, основного общего и среднего общего образования
3. Обеспечение успешной социализации детей и молодежи в социуме, удовлетворение потребностей населения в дополнительных образовательных услугах.
4. 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
</t>
  </si>
  <si>
    <t>Создание условий для сохранения и развития Коми и русского языков как государственных языков Республики Коми, пропаганда русского и Коми языков, стимулирование работы по дальнейшему расширению функционирования Коми языка как государственного</t>
  </si>
  <si>
    <t xml:space="preserve">Муниципальная программа «Безопасность жизнедеятельности населения МО МР «Печора»
</t>
  </si>
  <si>
    <t>Обеспечение общественного порядка, защита населения и территории муниципального района "Печора" от чрезвычайных ситуаций</t>
  </si>
  <si>
    <t>Сокращение количества лиц, погибших и пострадавших в результате дорожно-транспортных происшествий</t>
  </si>
  <si>
    <t>1. предупреждение опасного поведения участников дорожного движения;                                                                                                   2. Обеспечение безопасного участия детей в дорожном движении;                                                                                                   3. Развитие системы организации движения транспортных средств и пешеходов.</t>
  </si>
  <si>
    <t>Повышение социальной защищенности граждан муниципального района "Печора" и эффективное использование потенциала социально ориентированных некоммерческих организаций в решении задач социально-экономического развития района</t>
  </si>
  <si>
    <t>959/1</t>
  </si>
  <si>
    <t>Отдел  экономики и инвестиций администрации МР "Печора""</t>
  </si>
  <si>
    <t>МКУ "Управление капитального строительства"</t>
  </si>
  <si>
    <t xml:space="preserve"> Сектор дорожного хозяйства и транспорта администрации МР "Печора"</t>
  </si>
  <si>
    <t>Муниципальная программа "Развитие культуры и туризма на территории МО МР "Печора" (в данной редакции программа вступила в силу  с 01.01.2015г.)</t>
  </si>
  <si>
    <t>Сектор дорожного хозяйстваи тарнспорта администрации МР "Печора"</t>
  </si>
  <si>
    <t xml:space="preserve">подпрограмма 2 Инвестиционный климат в МО МР "Печора"
</t>
  </si>
  <si>
    <t xml:space="preserve">1) Функционирование комплексной системы стратегического планирования в муниципальном районе
2) Повышение инвестиционной активности на территории муниципального района «Печора»
3) Развитие малого и среднего предпринимательства в муниципальном районе «Печора»
</t>
  </si>
  <si>
    <t>Объем финансирования муниципальной программы за счет средств бюджета МО МР "Печора" на период 2019-2020 годов планируется на уровне 2018 года</t>
  </si>
  <si>
    <t xml:space="preserve">2018 год </t>
  </si>
  <si>
    <t xml:space="preserve">Отдел экономики и инвестиций  администрации МР "Печора"                   </t>
  </si>
  <si>
    <t>Объем финансирования муниципальной программы за счет средств бюджета МО МР "Печора" на период 2020 годов планируется на уровне 2019 года</t>
  </si>
  <si>
    <t>Бюджет МО МР "Печора"</t>
  </si>
  <si>
    <t>Бюджет МО ГП "Путеец"</t>
  </si>
  <si>
    <t>бюджет СП Каджером</t>
  </si>
  <si>
    <t>бюджет  ГП Кожва</t>
  </si>
  <si>
    <t>федеральный бюджет</t>
  </si>
  <si>
    <t xml:space="preserve">          19.04.2016</t>
  </si>
  <si>
    <t>бюджет МО СП Каджером</t>
  </si>
  <si>
    <t>бюджет МО  ГП Кожва</t>
  </si>
  <si>
    <t>бюджет МО  ГП Путеец</t>
  </si>
  <si>
    <t xml:space="preserve">1. Содействие занятости населения муниципального образования муниципального района "Печора" и обеспечение социальной поддержки безработных граждан.
2. Оказание социальной поддержки отдельной категории граждан, повышение авторитета общественного значения рождения ребенка в семье.
3. Эффективное использование потенциала социально ориентированных некоммерческих организаций.                           4.Содействие в обеспечении лесо(пило) материалами населения муниципального района.                                                                5. Улучшение состояния здоровья населения муниципального района.
</t>
  </si>
  <si>
    <t xml:space="preserve">1. Поддержка семей  при рождении первого,  второго, третьего и каждого последующего ребенка в семье, а  также при  усыновлении  (удочерении)  ребенка,  являющегося  первым,  вторым, третьим и  каждым последующим ребенком в семье.
2. Осуществление мероприятий, направленных на развитие и укрепление института семьи.                                                            3. Оказание поддержки в обеспечении жилыми помещениями ветеранов боевых действий,  инвалидов, семей имеющих детей инвалидов, детей сирот и детей, оставшихся без попечения родителей;                                                                                                            4. Предоставление молодым семьям социальных выплат на приобретение жилья.
</t>
  </si>
  <si>
    <t>Реестр муниципальных  программ МО МР "Печора" по состоянию на 01.08.2017 г.</t>
  </si>
  <si>
    <t>4.1.</t>
  </si>
  <si>
    <t>4.2.</t>
  </si>
  <si>
    <t>4.3.</t>
  </si>
  <si>
    <t>4.4.</t>
  </si>
  <si>
    <t>4.5.</t>
  </si>
  <si>
    <t xml:space="preserve">Муниципальная программа
«Культура МО МР «Печора» (в данной редакции программа действовала до 31.12.2014г.)
</t>
  </si>
  <si>
    <t>8.1.</t>
  </si>
  <si>
    <t>8.2</t>
  </si>
  <si>
    <t>8.3.</t>
  </si>
  <si>
    <t>8.4.</t>
  </si>
  <si>
    <t>8.5.</t>
  </si>
  <si>
    <t>9.5</t>
  </si>
  <si>
    <t>10</t>
  </si>
  <si>
    <t>10.1</t>
  </si>
  <si>
    <t>10.3</t>
  </si>
  <si>
    <t>10.4</t>
  </si>
  <si>
    <t>10.5.</t>
  </si>
  <si>
    <t>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</si>
</sst>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x14ac:knownFonts="1">
    <font>
      <sz val="10"/>
      <name val="Arial"/>
    </font>
    <font>
      <b/>
      <sz val="12"/>
      <name val="Times New Roman"/>
      <family val="1"/>
      <charset val="204"/>
    </font>
    <font>
      <sz val="12"/>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amily val="1"/>
      <charset val="204"/>
    </font>
    <font>
      <sz val="8"/>
      <name val="Times New Roman"/>
      <family val="1"/>
      <charset val="204"/>
    </font>
    <font>
      <sz val="8"/>
      <color rgb="FFFF0000"/>
      <name val="Times New Roman"/>
      <family val="1"/>
      <charset val="204"/>
    </font>
    <font>
      <sz val="10"/>
      <name val="Arial"/>
      <family val="2"/>
      <charset val="204"/>
    </font>
    <font>
      <sz val="13"/>
      <name val="Times New Roman"/>
      <family val="1"/>
      <charset val="204"/>
    </font>
    <font>
      <b/>
      <sz val="20"/>
      <name val="Times New Roman"/>
      <family val="1"/>
      <charset val="204"/>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276">
    <xf numFmtId="0" fontId="0" fillId="0" borderId="0" xfId="0"/>
    <xf numFmtId="49" fontId="2" fillId="0" borderId="1" xfId="0" applyNumberFormat="1" applyFont="1" applyBorder="1" applyAlignment="1">
      <alignment horizontal="left" vertical="top"/>
    </xf>
    <xf numFmtId="0" fontId="2" fillId="0" borderId="1" xfId="0" applyFont="1" applyBorder="1" applyAlignment="1">
      <alignment horizontal="left" vertical="top"/>
    </xf>
    <xf numFmtId="4" fontId="2" fillId="0" borderId="1" xfId="0" applyNumberFormat="1" applyFont="1" applyBorder="1" applyAlignment="1">
      <alignment horizontal="left" vertical="top"/>
    </xf>
    <xf numFmtId="4" fontId="2" fillId="0" borderId="0" xfId="0" applyNumberFormat="1" applyFont="1" applyBorder="1" applyAlignment="1">
      <alignment horizontal="left" vertical="top"/>
    </xf>
    <xf numFmtId="0" fontId="2" fillId="0" borderId="0" xfId="0" applyFont="1" applyBorder="1" applyAlignment="1">
      <alignment horizontal="left" vertical="top"/>
    </xf>
    <xf numFmtId="0" fontId="2" fillId="2" borderId="0" xfId="0" applyFont="1" applyFill="1" applyBorder="1" applyAlignment="1">
      <alignment horizontal="left" vertical="top"/>
    </xf>
    <xf numFmtId="0" fontId="2" fillId="3" borderId="0" xfId="0" applyFont="1" applyFill="1" applyBorder="1" applyAlignment="1">
      <alignment horizontal="left" vertical="top"/>
    </xf>
    <xf numFmtId="49" fontId="2" fillId="0" borderId="0" xfId="0" applyNumberFormat="1" applyFont="1" applyBorder="1" applyAlignment="1">
      <alignment horizontal="left" vertical="top"/>
    </xf>
    <xf numFmtId="0" fontId="2" fillId="4" borderId="0" xfId="0" applyFont="1" applyFill="1" applyBorder="1" applyAlignment="1">
      <alignment horizontal="left" vertical="top"/>
    </xf>
    <xf numFmtId="0" fontId="2" fillId="4" borderId="1" xfId="0" applyFont="1" applyFill="1" applyBorder="1" applyAlignment="1">
      <alignment horizontal="left" vertical="top"/>
    </xf>
    <xf numFmtId="0" fontId="2" fillId="5" borderId="0" xfId="0" applyFont="1" applyFill="1" applyBorder="1" applyAlignment="1">
      <alignment horizontal="left" vertical="top"/>
    </xf>
    <xf numFmtId="0" fontId="2" fillId="0" borderId="11" xfId="0" applyFont="1" applyBorder="1" applyAlignment="1">
      <alignment horizontal="left" vertical="top"/>
    </xf>
    <xf numFmtId="0" fontId="2" fillId="4" borderId="13" xfId="0" applyFont="1" applyFill="1" applyBorder="1" applyAlignment="1">
      <alignment horizontal="left" vertical="top"/>
    </xf>
    <xf numFmtId="0" fontId="2" fillId="0" borderId="0" xfId="0" applyFont="1" applyFill="1" applyBorder="1" applyAlignment="1">
      <alignment horizontal="left" vertical="top"/>
    </xf>
    <xf numFmtId="0" fontId="3"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49"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2" fillId="4" borderId="8" xfId="0" applyFont="1" applyFill="1" applyBorder="1" applyAlignment="1">
      <alignment horizontal="left" vertical="top"/>
    </xf>
    <xf numFmtId="0" fontId="2" fillId="4" borderId="2" xfId="0" applyFont="1" applyFill="1" applyBorder="1" applyAlignment="1">
      <alignment horizontal="left" vertical="top"/>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 xfId="0" applyFont="1" applyFill="1" applyBorder="1" applyAlignment="1">
      <alignment horizontal="center" vertical="top"/>
    </xf>
    <xf numFmtId="14" fontId="2" fillId="0" borderId="1" xfId="0" applyNumberFormat="1" applyFont="1" applyFill="1" applyBorder="1" applyAlignment="1">
      <alignment horizontal="center" vertical="top"/>
    </xf>
    <xf numFmtId="0" fontId="2" fillId="0" borderId="12" xfId="0" applyFont="1" applyFill="1" applyBorder="1" applyAlignment="1">
      <alignment horizontal="center" vertical="top" wrapText="1"/>
    </xf>
    <xf numFmtId="0" fontId="5" fillId="0" borderId="13"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0" fontId="3" fillId="0" borderId="13" xfId="0" applyFont="1" applyFill="1" applyBorder="1" applyAlignment="1">
      <alignment horizontal="center" vertical="top" wrapText="1"/>
    </xf>
    <xf numFmtId="4" fontId="2"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xf>
    <xf numFmtId="0" fontId="7" fillId="0" borderId="1" xfId="0" applyFont="1" applyFill="1" applyBorder="1" applyAlignment="1">
      <alignment horizontal="center" vertical="top" wrapText="1"/>
    </xf>
    <xf numFmtId="4" fontId="2" fillId="0" borderId="1" xfId="0" applyNumberFormat="1" applyFont="1" applyFill="1" applyBorder="1" applyAlignment="1">
      <alignment horizontal="center" vertical="top"/>
    </xf>
    <xf numFmtId="0" fontId="8"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2" fillId="0" borderId="11" xfId="0" applyFont="1" applyFill="1" applyBorder="1" applyAlignment="1">
      <alignment horizontal="center" vertical="top"/>
    </xf>
    <xf numFmtId="0" fontId="4" fillId="0" borderId="1" xfId="0" applyFont="1" applyFill="1" applyBorder="1" applyAlignment="1">
      <alignment horizontal="center" vertical="top" wrapText="1"/>
    </xf>
    <xf numFmtId="4" fontId="2" fillId="0" borderId="8" xfId="0" applyNumberFormat="1" applyFont="1" applyFill="1" applyBorder="1" applyAlignment="1">
      <alignment horizontal="center" vertical="top"/>
    </xf>
    <xf numFmtId="0" fontId="6" fillId="5" borderId="1" xfId="0" applyFont="1" applyFill="1" applyBorder="1" applyAlignment="1">
      <alignment horizontal="center" vertical="top" wrapText="1"/>
    </xf>
    <xf numFmtId="4" fontId="1" fillId="5" borderId="1" xfId="0" applyNumberFormat="1" applyFont="1" applyFill="1" applyBorder="1" applyAlignment="1">
      <alignment horizontal="center" vertical="top"/>
    </xf>
    <xf numFmtId="0" fontId="3" fillId="5" borderId="4" xfId="0" applyFont="1" applyFill="1" applyBorder="1" applyAlignment="1">
      <alignment horizontal="center" vertical="top" wrapText="1"/>
    </xf>
    <xf numFmtId="4" fontId="2" fillId="5" borderId="0" xfId="0" applyNumberFormat="1" applyFont="1" applyFill="1" applyAlignment="1">
      <alignment horizontal="center" vertical="top"/>
    </xf>
    <xf numFmtId="0" fontId="2" fillId="5" borderId="4" xfId="0" applyFont="1" applyFill="1" applyBorder="1" applyAlignment="1">
      <alignment horizontal="center" vertical="top" wrapText="1"/>
    </xf>
    <xf numFmtId="4" fontId="2" fillId="5" borderId="1" xfId="0" applyNumberFormat="1" applyFont="1" applyFill="1" applyBorder="1" applyAlignment="1">
      <alignment horizontal="center" vertical="top"/>
    </xf>
    <xf numFmtId="0" fontId="6" fillId="5" borderId="4" xfId="0" applyFont="1" applyFill="1" applyBorder="1" applyAlignment="1">
      <alignment horizontal="center" vertical="top" wrapText="1"/>
    </xf>
    <xf numFmtId="0" fontId="4" fillId="0" borderId="2" xfId="0" applyFont="1" applyFill="1" applyBorder="1" applyAlignment="1">
      <alignment horizontal="center" vertical="top" wrapText="1"/>
    </xf>
    <xf numFmtId="4" fontId="2" fillId="0" borderId="2" xfId="0" applyNumberFormat="1" applyFont="1" applyFill="1" applyBorder="1" applyAlignment="1">
      <alignment horizontal="center" vertical="top"/>
    </xf>
    <xf numFmtId="4" fontId="5"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4" xfId="0" applyFont="1" applyFill="1" applyBorder="1" applyAlignment="1">
      <alignment horizontal="center" vertical="top" wrapText="1"/>
    </xf>
    <xf numFmtId="49" fontId="2" fillId="0" borderId="1" xfId="0" applyNumberFormat="1"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1" fillId="0" borderId="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center" vertical="top"/>
    </xf>
    <xf numFmtId="2" fontId="2" fillId="0" borderId="1" xfId="0" applyNumberFormat="1" applyFont="1" applyFill="1" applyBorder="1" applyAlignment="1">
      <alignment horizontal="center" vertical="top"/>
    </xf>
    <xf numFmtId="2" fontId="1" fillId="0" borderId="1" xfId="0" applyNumberFormat="1" applyFont="1" applyFill="1" applyBorder="1" applyAlignment="1">
      <alignment horizontal="center" vertical="top"/>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1" fillId="0" borderId="1" xfId="0" applyFont="1" applyFill="1" applyBorder="1" applyAlignment="1">
      <alignment horizontal="center" vertical="top" wrapText="1"/>
    </xf>
    <xf numFmtId="4" fontId="1" fillId="0" borderId="8" xfId="0" applyNumberFormat="1" applyFont="1" applyFill="1" applyBorder="1" applyAlignment="1">
      <alignment horizontal="center" vertical="top"/>
    </xf>
    <xf numFmtId="0" fontId="2" fillId="0" borderId="1" xfId="0" applyFont="1" applyFill="1" applyBorder="1" applyAlignment="1">
      <alignment horizontal="center" vertical="top" wrapText="1"/>
    </xf>
    <xf numFmtId="0" fontId="2" fillId="0" borderId="13" xfId="0" applyFont="1" applyFill="1" applyBorder="1" applyAlignment="1">
      <alignment horizontal="center" vertical="top" wrapText="1"/>
    </xf>
    <xf numFmtId="0" fontId="1"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top" wrapText="1"/>
    </xf>
    <xf numFmtId="4" fontId="1" fillId="0" borderId="2" xfId="0" applyNumberFormat="1" applyFont="1" applyFill="1" applyBorder="1" applyAlignment="1">
      <alignment horizontal="center" vertical="top"/>
    </xf>
    <xf numFmtId="0" fontId="2" fillId="5" borderId="1" xfId="0" applyFont="1" applyFill="1" applyBorder="1" applyAlignment="1">
      <alignment horizontal="center" vertical="top"/>
    </xf>
    <xf numFmtId="0" fontId="2" fillId="5" borderId="1" xfId="0" applyFont="1" applyFill="1" applyBorder="1" applyAlignment="1">
      <alignment horizontal="center" vertical="top" wrapText="1"/>
    </xf>
    <xf numFmtId="0" fontId="3" fillId="5" borderId="1" xfId="0" applyFont="1" applyFill="1" applyBorder="1" applyAlignment="1">
      <alignment horizontal="center" vertical="top" wrapText="1"/>
    </xf>
    <xf numFmtId="14" fontId="2" fillId="5" borderId="1" xfId="0" applyNumberFormat="1" applyFont="1" applyFill="1" applyBorder="1" applyAlignment="1">
      <alignment horizontal="center" vertical="top"/>
    </xf>
    <xf numFmtId="0" fontId="2" fillId="0" borderId="1" xfId="0" applyFont="1" applyFill="1" applyBorder="1" applyAlignment="1">
      <alignment horizontal="center" vertical="top" wrapText="1"/>
    </xf>
    <xf numFmtId="0" fontId="2" fillId="5" borderId="1" xfId="0" applyFont="1" applyFill="1" applyBorder="1" applyAlignment="1">
      <alignment horizontal="left" vertical="top"/>
    </xf>
    <xf numFmtId="0" fontId="2" fillId="5" borderId="11" xfId="0" applyFont="1" applyFill="1" applyBorder="1" applyAlignment="1">
      <alignment horizontal="center" vertical="top"/>
    </xf>
    <xf numFmtId="14" fontId="2" fillId="5" borderId="1" xfId="0" applyNumberFormat="1" applyFont="1" applyFill="1" applyBorder="1" applyAlignment="1">
      <alignment horizontal="center" vertical="center"/>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49" fontId="2" fillId="0" borderId="1"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3" xfId="0" applyFont="1" applyFill="1" applyBorder="1" applyAlignment="1">
      <alignment horizontal="center" vertical="top" wrapText="1"/>
    </xf>
    <xf numFmtId="2" fontId="2" fillId="0" borderId="13" xfId="0" applyNumberFormat="1" applyFont="1" applyFill="1" applyBorder="1" applyAlignment="1">
      <alignment horizontal="center" vertical="top"/>
    </xf>
    <xf numFmtId="2" fontId="1" fillId="0" borderId="13" xfId="0" applyNumberFormat="1" applyFont="1" applyFill="1" applyBorder="1" applyAlignment="1">
      <alignment horizontal="center" vertical="top"/>
    </xf>
    <xf numFmtId="0" fontId="2"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4" fontId="2" fillId="0" borderId="13" xfId="0" applyNumberFormat="1" applyFont="1" applyFill="1" applyBorder="1" applyAlignment="1">
      <alignment horizontal="center" vertical="top"/>
    </xf>
    <xf numFmtId="164" fontId="2" fillId="0" borderId="10" xfId="0" applyNumberFormat="1" applyFont="1" applyFill="1" applyBorder="1" applyAlignment="1">
      <alignment horizontal="center" vertical="top" wrapText="1"/>
    </xf>
    <xf numFmtId="164" fontId="1" fillId="0" borderId="10" xfId="0" applyNumberFormat="1" applyFont="1" applyFill="1" applyBorder="1" applyAlignment="1">
      <alignment horizontal="center" vertical="top" wrapText="1"/>
    </xf>
    <xf numFmtId="165" fontId="2" fillId="5" borderId="1"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0" borderId="4" xfId="0" applyFont="1" applyFill="1" applyBorder="1" applyAlignment="1">
      <alignment horizontal="center" vertical="center"/>
    </xf>
    <xf numFmtId="4" fontId="2" fillId="0" borderId="4" xfId="0" applyNumberFormat="1" applyFont="1" applyFill="1" applyBorder="1" applyAlignment="1">
      <alignment horizontal="center" vertical="center"/>
    </xf>
    <xf numFmtId="0" fontId="2" fillId="0" borderId="13" xfId="0" applyFont="1" applyFill="1" applyBorder="1" applyAlignment="1">
      <alignment horizontal="center" vertical="top" wrapText="1"/>
    </xf>
    <xf numFmtId="0" fontId="2" fillId="0" borderId="1"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0" xfId="0" applyFont="1" applyFill="1" applyBorder="1" applyAlignment="1">
      <alignment horizontal="center" vertical="top" wrapText="1"/>
    </xf>
    <xf numFmtId="0" fontId="9" fillId="0" borderId="6" xfId="0" applyFont="1" applyFill="1" applyBorder="1" applyAlignment="1">
      <alignment horizontal="center" vertical="top" wrapText="1"/>
    </xf>
    <xf numFmtId="0" fontId="9" fillId="0" borderId="9" xfId="0" applyFont="1" applyFill="1" applyBorder="1" applyAlignment="1">
      <alignment horizontal="center" vertical="top" wrapText="1"/>
    </xf>
    <xf numFmtId="0" fontId="2" fillId="0" borderId="1" xfId="0" applyFont="1" applyBorder="1" applyAlignment="1">
      <alignment horizontal="center" vertical="top"/>
    </xf>
    <xf numFmtId="0" fontId="2" fillId="0" borderId="1" xfId="0" applyFont="1" applyFill="1" applyBorder="1" applyAlignment="1">
      <alignment horizontal="center" vertical="top" wrapText="1"/>
    </xf>
    <xf numFmtId="49" fontId="2" fillId="0" borderId="3" xfId="0" applyNumberFormat="1" applyFont="1" applyFill="1" applyBorder="1" applyAlignment="1">
      <alignment vertical="top" wrapText="1"/>
    </xf>
    <xf numFmtId="0" fontId="2" fillId="0" borderId="3" xfId="0" applyFont="1" applyFill="1" applyBorder="1" applyAlignment="1">
      <alignment vertical="top" wrapText="1"/>
    </xf>
    <xf numFmtId="0" fontId="1" fillId="5"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5" borderId="14" xfId="0" applyFont="1" applyFill="1" applyBorder="1" applyAlignment="1">
      <alignment horizontal="left" vertical="top"/>
    </xf>
    <xf numFmtId="0" fontId="0" fillId="0" borderId="3" xfId="0" applyFill="1" applyBorder="1" applyAlignment="1">
      <alignment vertical="top" wrapText="1"/>
    </xf>
    <xf numFmtId="0" fontId="4" fillId="0" borderId="11" xfId="0" applyFont="1" applyFill="1" applyBorder="1" applyAlignment="1">
      <alignment horizontal="center" vertical="top" wrapText="1"/>
    </xf>
    <xf numFmtId="0" fontId="0" fillId="0" borderId="1" xfId="0" applyFill="1" applyBorder="1" applyAlignment="1">
      <alignment vertical="top" wrapText="1"/>
    </xf>
    <xf numFmtId="0" fontId="2" fillId="0" borderId="1" xfId="0" applyFont="1" applyFill="1" applyBorder="1" applyAlignment="1">
      <alignment horizontal="center" vertical="top"/>
    </xf>
    <xf numFmtId="0" fontId="3" fillId="0" borderId="4" xfId="0" applyFont="1" applyFill="1" applyBorder="1" applyAlignment="1">
      <alignment horizontal="center" vertical="top" wrapText="1"/>
    </xf>
    <xf numFmtId="0" fontId="2" fillId="0" borderId="13" xfId="0" applyFont="1" applyFill="1" applyBorder="1" applyAlignment="1">
      <alignment horizontal="center" vertical="top" wrapText="1"/>
    </xf>
    <xf numFmtId="4" fontId="2" fillId="0" borderId="4" xfId="0" applyNumberFormat="1" applyFont="1" applyFill="1" applyBorder="1" applyAlignment="1">
      <alignment horizontal="center" vertical="center"/>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5" borderId="2" xfId="0" applyFont="1" applyFill="1" applyBorder="1" applyAlignment="1">
      <alignment vertical="top" wrapText="1"/>
    </xf>
    <xf numFmtId="0" fontId="2" fillId="5" borderId="3" xfId="0" applyFont="1" applyFill="1" applyBorder="1" applyAlignment="1">
      <alignment vertical="top" wrapText="1"/>
    </xf>
    <xf numFmtId="0" fontId="2" fillId="0" borderId="2" xfId="0" applyFont="1" applyFill="1" applyBorder="1" applyAlignment="1">
      <alignment vertical="top"/>
    </xf>
    <xf numFmtId="0" fontId="2" fillId="0" borderId="3" xfId="0" applyFont="1" applyFill="1" applyBorder="1" applyAlignment="1">
      <alignment vertical="top"/>
    </xf>
    <xf numFmtId="49" fontId="2" fillId="0" borderId="3" xfId="0" applyNumberFormat="1" applyFont="1" applyFill="1" applyBorder="1" applyAlignment="1">
      <alignment vertical="top"/>
    </xf>
    <xf numFmtId="0" fontId="10" fillId="5" borderId="2" xfId="0" applyFont="1" applyFill="1" applyBorder="1" applyAlignment="1">
      <alignment vertical="top" wrapText="1"/>
    </xf>
    <xf numFmtId="0" fontId="10" fillId="5" borderId="3" xfId="0" applyFont="1" applyFill="1" applyBorder="1" applyAlignment="1">
      <alignment vertical="top" wrapText="1"/>
    </xf>
    <xf numFmtId="49" fontId="2" fillId="5" borderId="3" xfId="0" applyNumberFormat="1" applyFont="1" applyFill="1" applyBorder="1" applyAlignment="1">
      <alignment vertical="top" wrapText="1"/>
    </xf>
    <xf numFmtId="4" fontId="1" fillId="0" borderId="13" xfId="0" applyNumberFormat="1" applyFont="1" applyFill="1" applyBorder="1" applyAlignment="1">
      <alignment horizontal="center" vertical="top"/>
    </xf>
    <xf numFmtId="0" fontId="2" fillId="0" borderId="1" xfId="0" applyFont="1" applyFill="1" applyBorder="1" applyAlignment="1">
      <alignment vertical="top"/>
    </xf>
    <xf numFmtId="14" fontId="2" fillId="0" borderId="1" xfId="0" applyNumberFormat="1" applyFont="1" applyFill="1" applyBorder="1" applyAlignment="1">
      <alignment vertical="top" wrapText="1"/>
    </xf>
    <xf numFmtId="0" fontId="2" fillId="0" borderId="2" xfId="0" applyFont="1" applyBorder="1" applyAlignment="1">
      <alignment horizontal="left" vertical="top"/>
    </xf>
    <xf numFmtId="0" fontId="2" fillId="0" borderId="4" xfId="0" applyFont="1" applyBorder="1" applyAlignment="1">
      <alignment horizontal="left" vertical="top"/>
    </xf>
    <xf numFmtId="4" fontId="2" fillId="0" borderId="2" xfId="0" applyNumberFormat="1" applyFont="1" applyBorder="1" applyAlignment="1">
      <alignment horizontal="left" vertical="top"/>
    </xf>
    <xf numFmtId="4" fontId="2" fillId="0" borderId="4" xfId="0" applyNumberFormat="1" applyFont="1" applyBorder="1" applyAlignment="1">
      <alignment horizontal="left" vertical="top"/>
    </xf>
    <xf numFmtId="0" fontId="3" fillId="0" borderId="6"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0" xfId="0" applyFont="1" applyFill="1" applyBorder="1" applyAlignment="1">
      <alignment horizontal="center" vertical="top" wrapText="1"/>
    </xf>
    <xf numFmtId="14" fontId="2" fillId="0" borderId="1" xfId="0" applyNumberFormat="1" applyFont="1" applyFill="1" applyBorder="1" applyAlignment="1">
      <alignment vertical="top"/>
    </xf>
    <xf numFmtId="0" fontId="2" fillId="5" borderId="1" xfId="0" applyFont="1" applyFill="1" applyBorder="1" applyAlignment="1">
      <alignment horizontal="center" vertical="center"/>
    </xf>
    <xf numFmtId="0" fontId="2" fillId="5" borderId="4" xfId="0" applyFont="1" applyFill="1" applyBorder="1" applyAlignment="1">
      <alignment vertical="top" wrapText="1"/>
    </xf>
    <xf numFmtId="0" fontId="2" fillId="0" borderId="1" xfId="0" applyFont="1" applyBorder="1" applyAlignment="1">
      <alignment vertical="top"/>
    </xf>
    <xf numFmtId="14" fontId="2" fillId="0" borderId="0" xfId="0" applyNumberFormat="1" applyFont="1" applyBorder="1" applyAlignment="1">
      <alignment horizontal="center" vertical="top"/>
    </xf>
    <xf numFmtId="14" fontId="2" fillId="0" borderId="1" xfId="0" applyNumberFormat="1" applyFont="1" applyBorder="1" applyAlignment="1">
      <alignment horizontal="center" vertical="top"/>
    </xf>
    <xf numFmtId="0" fontId="3" fillId="0" borderId="1" xfId="0" applyFont="1" applyFill="1" applyBorder="1" applyAlignment="1">
      <alignment horizontal="center" vertical="center" wrapText="1"/>
    </xf>
    <xf numFmtId="14" fontId="2" fillId="0" borderId="0" xfId="0" applyNumberFormat="1" applyFont="1" applyAlignment="1">
      <alignment horizontal="center"/>
    </xf>
    <xf numFmtId="0" fontId="2" fillId="0" borderId="1" xfId="0" applyFont="1" applyFill="1" applyBorder="1" applyAlignment="1">
      <alignment vertical="top" wrapText="1"/>
    </xf>
    <xf numFmtId="0" fontId="2" fillId="5" borderId="1" xfId="0" applyFont="1" applyFill="1" applyBorder="1" applyAlignment="1">
      <alignment vertical="top"/>
    </xf>
    <xf numFmtId="0" fontId="2" fillId="5" borderId="0" xfId="0" applyFont="1" applyFill="1" applyBorder="1" applyAlignment="1">
      <alignment horizontal="center" vertical="top"/>
    </xf>
    <xf numFmtId="4" fontId="1" fillId="0" borderId="1" xfId="0" applyNumberFormat="1" applyFont="1" applyFill="1" applyBorder="1" applyAlignment="1">
      <alignment horizontal="center" vertical="center"/>
    </xf>
    <xf numFmtId="4" fontId="1" fillId="0" borderId="4" xfId="0" applyNumberFormat="1" applyFont="1" applyFill="1" applyBorder="1" applyAlignment="1">
      <alignment horizontal="center" vertical="center"/>
    </xf>
    <xf numFmtId="4" fontId="1" fillId="0" borderId="4" xfId="0" applyNumberFormat="1" applyFont="1" applyFill="1" applyBorder="1" applyAlignment="1">
      <alignment horizontal="center" vertical="top"/>
    </xf>
    <xf numFmtId="14" fontId="2" fillId="5" borderId="0" xfId="0" applyNumberFormat="1" applyFont="1" applyFill="1" applyBorder="1" applyAlignment="1">
      <alignment horizontal="center" vertical="top"/>
    </xf>
    <xf numFmtId="49" fontId="2" fillId="5" borderId="2" xfId="0" applyNumberFormat="1" applyFont="1" applyFill="1" applyBorder="1" applyAlignment="1">
      <alignment horizontal="center" vertical="top" wrapText="1"/>
    </xf>
    <xf numFmtId="0" fontId="2" fillId="0" borderId="1" xfId="0" applyFont="1" applyBorder="1" applyAlignment="1"/>
    <xf numFmtId="0" fontId="2" fillId="0" borderId="1" xfId="0" applyFont="1" applyBorder="1" applyAlignment="1">
      <alignment horizontal="center" vertical="top"/>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xf>
    <xf numFmtId="49" fontId="2" fillId="0" borderId="3" xfId="0" applyNumberFormat="1"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0" fontId="2" fillId="0" borderId="1" xfId="0" applyFont="1" applyBorder="1" applyAlignment="1">
      <alignment horizontal="center" vertical="top"/>
    </xf>
    <xf numFmtId="0" fontId="2" fillId="0" borderId="5"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5"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8" xfId="0" applyFont="1" applyFill="1" applyBorder="1" applyAlignment="1">
      <alignment horizontal="center" vertical="top" wrapText="1"/>
    </xf>
    <xf numFmtId="49" fontId="2" fillId="0" borderId="2" xfId="0" applyNumberFormat="1" applyFont="1" applyFill="1" applyBorder="1" applyAlignment="1">
      <alignment horizontal="center" vertical="top"/>
    </xf>
    <xf numFmtId="49" fontId="2" fillId="0" borderId="3" xfId="0" applyNumberFormat="1" applyFont="1" applyFill="1" applyBorder="1" applyAlignment="1">
      <alignment horizontal="center" vertical="top"/>
    </xf>
    <xf numFmtId="49" fontId="2" fillId="0" borderId="4" xfId="0" applyNumberFormat="1" applyFont="1" applyFill="1" applyBorder="1" applyAlignment="1">
      <alignment horizontal="center" vertical="top"/>
    </xf>
    <xf numFmtId="0" fontId="2" fillId="5" borderId="2" xfId="0" applyFont="1" applyFill="1" applyBorder="1" applyAlignment="1">
      <alignment horizontal="center" vertical="top"/>
    </xf>
    <xf numFmtId="0" fontId="2" fillId="5" borderId="3" xfId="0" applyFont="1" applyFill="1" applyBorder="1" applyAlignment="1">
      <alignment horizontal="center" vertical="top"/>
    </xf>
    <xf numFmtId="0" fontId="2" fillId="5" borderId="4" xfId="0" applyFont="1" applyFill="1" applyBorder="1" applyAlignment="1">
      <alignment horizontal="center" vertical="top"/>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6" fillId="0" borderId="1" xfId="0" applyFont="1" applyFill="1" applyBorder="1" applyAlignment="1">
      <alignment horizontal="center" vertical="top" wrapText="1"/>
    </xf>
    <xf numFmtId="0" fontId="1" fillId="5" borderId="2"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4"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49" fontId="2" fillId="0" borderId="2"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14" fontId="2" fillId="0" borderId="2" xfId="0" applyNumberFormat="1" applyFont="1" applyFill="1" applyBorder="1" applyAlignment="1">
      <alignment horizontal="center" vertical="top" wrapText="1"/>
    </xf>
    <xf numFmtId="14" fontId="2" fillId="0" borderId="3" xfId="0" applyNumberFormat="1" applyFont="1" applyFill="1" applyBorder="1" applyAlignment="1">
      <alignment horizontal="center" vertical="top" wrapText="1"/>
    </xf>
    <xf numFmtId="14" fontId="2" fillId="0" borderId="4"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10" xfId="0"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0" fontId="2" fillId="0" borderId="2" xfId="0" applyFont="1" applyFill="1" applyBorder="1" applyAlignment="1" applyProtection="1">
      <alignment horizontal="center" vertical="top" wrapText="1"/>
      <protection locked="0"/>
    </xf>
    <xf numFmtId="0" fontId="2" fillId="0" borderId="3" xfId="0" applyFont="1" applyFill="1" applyBorder="1" applyAlignment="1" applyProtection="1">
      <alignment horizontal="center" vertical="top" wrapText="1"/>
      <protection locked="0"/>
    </xf>
    <xf numFmtId="0" fontId="2" fillId="0" borderId="4" xfId="0" applyFont="1" applyFill="1" applyBorder="1" applyAlignment="1" applyProtection="1">
      <alignment horizontal="center" vertical="top" wrapText="1"/>
      <protection locked="0"/>
    </xf>
    <xf numFmtId="49" fontId="2" fillId="0" borderId="8" xfId="0" applyNumberFormat="1" applyFont="1" applyFill="1" applyBorder="1" applyAlignment="1" applyProtection="1">
      <alignment horizontal="center" vertical="top"/>
      <protection locked="0"/>
    </xf>
    <xf numFmtId="49" fontId="2" fillId="0" borderId="9" xfId="0" applyNumberFormat="1" applyFont="1" applyFill="1" applyBorder="1" applyAlignment="1" applyProtection="1">
      <alignment horizontal="center" vertical="top"/>
      <protection locked="0"/>
    </xf>
    <xf numFmtId="49" fontId="2" fillId="0" borderId="10" xfId="0" applyNumberFormat="1" applyFont="1" applyFill="1" applyBorder="1" applyAlignment="1" applyProtection="1">
      <alignment horizontal="center" vertical="top"/>
      <protection locked="0"/>
    </xf>
    <xf numFmtId="49" fontId="2" fillId="0" borderId="2" xfId="0" applyNumberFormat="1" applyFont="1" applyFill="1" applyBorder="1" applyAlignment="1" applyProtection="1">
      <alignment horizontal="center" vertical="top"/>
      <protection locked="0"/>
    </xf>
    <xf numFmtId="49" fontId="2" fillId="0" borderId="3" xfId="0" applyNumberFormat="1" applyFont="1" applyFill="1" applyBorder="1" applyAlignment="1" applyProtection="1">
      <alignment horizontal="center" vertical="top"/>
      <protection locked="0"/>
    </xf>
    <xf numFmtId="49" fontId="2" fillId="0" borderId="4" xfId="0" applyNumberFormat="1" applyFont="1" applyFill="1" applyBorder="1" applyAlignment="1" applyProtection="1">
      <alignment horizontal="center" vertical="top"/>
      <protection locked="0"/>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2" xfId="0" applyNumberFormat="1" applyFont="1" applyFill="1" applyBorder="1" applyAlignment="1">
      <alignment horizontal="center" vertical="top"/>
    </xf>
    <xf numFmtId="14" fontId="2" fillId="0" borderId="3" xfId="0" applyNumberFormat="1" applyFont="1" applyFill="1" applyBorder="1" applyAlignment="1">
      <alignment horizontal="center" vertical="top"/>
    </xf>
    <xf numFmtId="14" fontId="2" fillId="0" borderId="4" xfId="0" applyNumberFormat="1" applyFont="1" applyFill="1" applyBorder="1" applyAlignment="1">
      <alignment horizontal="center" vertical="top"/>
    </xf>
    <xf numFmtId="0" fontId="1" fillId="0" borderId="2" xfId="0" applyFont="1" applyFill="1" applyBorder="1" applyAlignment="1">
      <alignment horizontal="center" vertical="top" wrapText="1" shrinkToFit="1"/>
    </xf>
    <xf numFmtId="0" fontId="1" fillId="0" borderId="3" xfId="0" applyFont="1" applyFill="1" applyBorder="1" applyAlignment="1">
      <alignment horizontal="center" vertical="top" wrapText="1" shrinkToFit="1"/>
    </xf>
    <xf numFmtId="0" fontId="1" fillId="0" borderId="4" xfId="0" applyFont="1" applyFill="1" applyBorder="1" applyAlignment="1">
      <alignment horizontal="center" vertical="top" wrapText="1" shrinkToFi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4" fontId="1" fillId="0" borderId="2" xfId="0" applyNumberFormat="1" applyFont="1" applyFill="1" applyBorder="1" applyAlignment="1">
      <alignment horizontal="center" vertical="top"/>
    </xf>
    <xf numFmtId="4" fontId="1" fillId="0" borderId="4" xfId="0" applyNumberFormat="1" applyFont="1" applyFill="1" applyBorder="1" applyAlignment="1">
      <alignment horizontal="center" vertical="top"/>
    </xf>
    <xf numFmtId="0" fontId="2" fillId="0" borderId="2" xfId="0" applyFont="1" applyFill="1" applyBorder="1" applyAlignment="1">
      <alignment vertical="top"/>
    </xf>
    <xf numFmtId="0" fontId="2" fillId="0" borderId="3" xfId="0" applyFont="1" applyFill="1" applyBorder="1" applyAlignment="1">
      <alignment vertical="top"/>
    </xf>
    <xf numFmtId="0" fontId="2" fillId="0" borderId="4" xfId="0" applyFont="1" applyFill="1" applyBorder="1" applyAlignment="1">
      <alignment vertical="top"/>
    </xf>
    <xf numFmtId="0" fontId="2" fillId="5" borderId="5" xfId="0" applyFont="1" applyFill="1" applyBorder="1" applyAlignment="1">
      <alignment horizontal="center" vertical="top"/>
    </xf>
    <xf numFmtId="0" fontId="2" fillId="5" borderId="8" xfId="0" applyFont="1" applyFill="1" applyBorder="1" applyAlignment="1">
      <alignment horizontal="center" vertical="top"/>
    </xf>
    <xf numFmtId="0" fontId="2" fillId="5" borderId="7" xfId="0" applyFont="1" applyFill="1" applyBorder="1" applyAlignment="1">
      <alignment horizontal="center" vertical="top"/>
    </xf>
    <xf numFmtId="0" fontId="2" fillId="5" borderId="10" xfId="0" applyFont="1" applyFill="1" applyBorder="1" applyAlignment="1">
      <alignment horizontal="center" vertical="top"/>
    </xf>
    <xf numFmtId="0" fontId="6" fillId="0" borderId="5"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9" xfId="0" applyFont="1" applyFill="1" applyBorder="1" applyAlignment="1">
      <alignment horizontal="center" vertical="top" wrapText="1"/>
    </xf>
    <xf numFmtId="0" fontId="6" fillId="0" borderId="7" xfId="0" applyFont="1" applyFill="1" applyBorder="1" applyAlignment="1">
      <alignment horizontal="center" vertical="top" wrapText="1"/>
    </xf>
    <xf numFmtId="0" fontId="6" fillId="0" borderId="10" xfId="0" applyFont="1" applyFill="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4" fontId="1" fillId="0" borderId="1" xfId="0" applyNumberFormat="1" applyFont="1" applyBorder="1" applyAlignment="1">
      <alignment horizontal="center" vertical="center"/>
    </xf>
    <xf numFmtId="49" fontId="2" fillId="0" borderId="2" xfId="0" applyNumberFormat="1"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0" fillId="0" borderId="7" xfId="0" applyBorder="1" applyAlignment="1">
      <alignment horizontal="center" vertical="top" wrapText="1"/>
    </xf>
    <xf numFmtId="0" fontId="0" fillId="0" borderId="10" xfId="0"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onovaNV/Downloads/&#1044;&#1054;&#1050;&#1059;&#1052;&#1045;&#1053;&#1058;&#1067;%20&#1057;%20&#1056;&#1040;&#1041;&#1054;&#1063;&#1045;&#1042;&#1086;%20&#1057;&#1058;&#1054;&#1051;&#1040;/Reestr-razmeschenn27.11.2015y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МП"/>
    </sheetNames>
    <sheetDataSet>
      <sheetData sheetId="0" refreshError="1">
        <row r="538">
          <cell r="E538" t="str">
            <v xml:space="preserve">Всего по подпрограмме в т. ч. по годам и источникам финансирования: </v>
          </cell>
        </row>
        <row r="539">
          <cell r="E539" t="str">
            <v>Бюджет МО МР "Печора</v>
          </cell>
        </row>
        <row r="540">
          <cell r="E540" t="str">
            <v>Республиканский бюджет РК</v>
          </cell>
        </row>
        <row r="541">
          <cell r="E541" t="str">
            <v>2014 год</v>
          </cell>
          <cell r="F541">
            <v>106882</v>
          </cell>
        </row>
        <row r="542">
          <cell r="E542" t="str">
            <v>Бюджет МО МР "Печора</v>
          </cell>
          <cell r="F542">
            <v>106011.1</v>
          </cell>
        </row>
        <row r="543">
          <cell r="E543" t="str">
            <v>Республиканский бюджет РК</v>
          </cell>
          <cell r="F543">
            <v>870.9</v>
          </cell>
        </row>
        <row r="544">
          <cell r="E544" t="str">
            <v>2015 год</v>
          </cell>
          <cell r="F544">
            <v>112476.90000000001</v>
          </cell>
        </row>
        <row r="545">
          <cell r="E545" t="str">
            <v>Бюджет МО МР "Печора</v>
          </cell>
          <cell r="F545">
            <v>111683.1</v>
          </cell>
        </row>
        <row r="546">
          <cell r="E546" t="str">
            <v>Республиканский бюджет РК</v>
          </cell>
          <cell r="F546">
            <v>793.8</v>
          </cell>
        </row>
        <row r="547">
          <cell r="E547" t="str">
            <v>2016 год</v>
          </cell>
        </row>
        <row r="548">
          <cell r="E548" t="str">
            <v>Бюджет МО МР "Печора</v>
          </cell>
        </row>
        <row r="549">
          <cell r="E549" t="str">
            <v>Республиканский бюджет РК</v>
          </cell>
          <cell r="F549">
            <v>815.2</v>
          </cell>
        </row>
        <row r="550">
          <cell r="E550" t="str">
            <v>2017 год</v>
          </cell>
        </row>
        <row r="551">
          <cell r="E551" t="str">
            <v>Бюджет МО МР "Печора</v>
          </cell>
        </row>
        <row r="552">
          <cell r="E552" t="str">
            <v>Республиканский бюджет РК</v>
          </cell>
        </row>
        <row r="554">
          <cell r="E554" t="str">
            <v>2018 год</v>
          </cell>
        </row>
        <row r="555">
          <cell r="E555" t="str">
            <v>Бюджет МО МР "Печора</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94"/>
  <sheetViews>
    <sheetView tabSelected="1" view="pageBreakPreview" zoomScale="74" zoomScaleNormal="77" zoomScaleSheetLayoutView="74" workbookViewId="0">
      <pane xSplit="2" ySplit="3" topLeftCell="C409" activePane="bottomRight" state="frozen"/>
      <selection pane="topRight" activeCell="C1" sqref="C1"/>
      <selection pane="bottomLeft" activeCell="A5" sqref="A5"/>
      <selection pane="bottomRight" activeCell="A866" sqref="A866:A891"/>
    </sheetView>
  </sheetViews>
  <sheetFormatPr defaultColWidth="9.140625" defaultRowHeight="15.75" x14ac:dyDescent="0.2"/>
  <cols>
    <col min="1" max="1" width="6.42578125" style="8" customWidth="1"/>
    <col min="2" max="2" width="27.42578125" style="5" customWidth="1"/>
    <col min="3" max="3" width="14.42578125" style="5" customWidth="1"/>
    <col min="4" max="4" width="14.140625" style="5" customWidth="1"/>
    <col min="5" max="5" width="34.140625" style="5" customWidth="1"/>
    <col min="6" max="6" width="20.28515625" style="4" customWidth="1"/>
    <col min="7" max="7" width="24.5703125" style="5" customWidth="1"/>
    <col min="8" max="8" width="33.42578125" style="5" customWidth="1"/>
    <col min="9" max="9" width="19" style="5" customWidth="1"/>
    <col min="10" max="10" width="37.85546875" style="5" customWidth="1"/>
    <col min="11" max="11" width="23" style="5" customWidth="1"/>
    <col min="12" max="12" width="15.5703125" style="5" customWidth="1"/>
    <col min="13" max="13" width="21.85546875" style="5" customWidth="1"/>
    <col min="14" max="53" width="9.140625" style="11"/>
    <col min="54" max="16384" width="9.140625" style="5"/>
  </cols>
  <sheetData>
    <row r="1" spans="1:13" ht="37.5" customHeight="1" x14ac:dyDescent="0.2">
      <c r="A1" s="217" t="s">
        <v>276</v>
      </c>
      <c r="B1" s="218"/>
      <c r="C1" s="218"/>
      <c r="D1" s="218"/>
      <c r="E1" s="218"/>
      <c r="F1" s="218"/>
      <c r="G1" s="218"/>
      <c r="H1" s="218"/>
      <c r="I1" s="218"/>
      <c r="J1" s="218"/>
      <c r="K1" s="218"/>
      <c r="L1" s="218"/>
      <c r="M1" s="219"/>
    </row>
    <row r="2" spans="1:13" ht="1.5" customHeight="1" x14ac:dyDescent="0.2">
      <c r="A2" s="1"/>
      <c r="B2" s="2"/>
      <c r="C2" s="2"/>
      <c r="D2" s="2"/>
      <c r="E2" s="2"/>
      <c r="F2" s="3"/>
      <c r="G2" s="2"/>
      <c r="H2" s="2"/>
      <c r="I2" s="2"/>
      <c r="J2" s="2"/>
      <c r="K2" s="2"/>
      <c r="L2" s="12"/>
    </row>
    <row r="3" spans="1:13" ht="131.25" customHeight="1" x14ac:dyDescent="0.2">
      <c r="A3" s="17" t="s">
        <v>0</v>
      </c>
      <c r="B3" s="18" t="s">
        <v>15</v>
      </c>
      <c r="C3" s="18" t="s">
        <v>203</v>
      </c>
      <c r="D3" s="18" t="s">
        <v>204</v>
      </c>
      <c r="E3" s="19" t="s">
        <v>1</v>
      </c>
      <c r="F3" s="20" t="s">
        <v>2</v>
      </c>
      <c r="G3" s="19" t="s">
        <v>13</v>
      </c>
      <c r="H3" s="19" t="s">
        <v>14</v>
      </c>
      <c r="I3" s="19" t="s">
        <v>3</v>
      </c>
      <c r="J3" s="19" t="s">
        <v>4</v>
      </c>
      <c r="K3" s="19" t="s">
        <v>118</v>
      </c>
      <c r="L3" s="21" t="s">
        <v>117</v>
      </c>
      <c r="M3" s="22" t="s">
        <v>116</v>
      </c>
    </row>
    <row r="4" spans="1:13" s="14" customFormat="1" ht="51.75" customHeight="1" x14ac:dyDescent="0.2">
      <c r="A4" s="215" t="s">
        <v>5</v>
      </c>
      <c r="B4" s="205" t="s">
        <v>16</v>
      </c>
      <c r="C4" s="220">
        <v>41632</v>
      </c>
      <c r="D4" s="181">
        <v>2519</v>
      </c>
      <c r="E4" s="34" t="s">
        <v>8</v>
      </c>
      <c r="F4" s="35">
        <f>F8+F12+F16+F20+F24+F28</f>
        <v>12003.300000000001</v>
      </c>
      <c r="G4" s="212" t="s">
        <v>219</v>
      </c>
      <c r="H4" s="181" t="s">
        <v>260</v>
      </c>
      <c r="I4" s="239" t="s">
        <v>22</v>
      </c>
      <c r="J4" s="181" t="s">
        <v>263</v>
      </c>
      <c r="K4" s="36">
        <v>41691</v>
      </c>
      <c r="L4" s="29">
        <v>205</v>
      </c>
      <c r="M4" s="16"/>
    </row>
    <row r="5" spans="1:13" s="14" customFormat="1" ht="16.5" customHeight="1" x14ac:dyDescent="0.2">
      <c r="A5" s="216"/>
      <c r="B5" s="206"/>
      <c r="C5" s="221"/>
      <c r="D5" s="182"/>
      <c r="E5" s="37" t="s">
        <v>9</v>
      </c>
      <c r="F5" s="38">
        <f>F9+F13+F17+F21+F25+F29</f>
        <v>8609.9000000000015</v>
      </c>
      <c r="G5" s="213"/>
      <c r="H5" s="182"/>
      <c r="I5" s="240"/>
      <c r="J5" s="182"/>
      <c r="K5" s="36">
        <v>41767</v>
      </c>
      <c r="L5" s="29">
        <v>688</v>
      </c>
      <c r="M5" s="16"/>
    </row>
    <row r="6" spans="1:13" s="14" customFormat="1" ht="15.75" customHeight="1" x14ac:dyDescent="0.2">
      <c r="A6" s="216"/>
      <c r="B6" s="206"/>
      <c r="C6" s="221"/>
      <c r="D6" s="182"/>
      <c r="E6" s="30" t="s">
        <v>10</v>
      </c>
      <c r="F6" s="38">
        <f>F10+F14+F18+F22+F26+F30</f>
        <v>2176.5</v>
      </c>
      <c r="G6" s="213"/>
      <c r="H6" s="182"/>
      <c r="I6" s="240"/>
      <c r="J6" s="182"/>
      <c r="K6" s="36">
        <v>41834</v>
      </c>
      <c r="L6" s="29">
        <v>1103</v>
      </c>
      <c r="M6" s="16"/>
    </row>
    <row r="7" spans="1:13" s="14" customFormat="1" ht="26.25" customHeight="1" x14ac:dyDescent="0.2">
      <c r="A7" s="216"/>
      <c r="B7" s="206"/>
      <c r="C7" s="221"/>
      <c r="D7" s="182"/>
      <c r="E7" s="30" t="s">
        <v>104</v>
      </c>
      <c r="F7" s="38">
        <f>F11+F15+F19+F23</f>
        <v>1216.9000000000001</v>
      </c>
      <c r="G7" s="213"/>
      <c r="H7" s="182"/>
      <c r="I7" s="240"/>
      <c r="J7" s="182"/>
      <c r="K7" s="36">
        <v>41890</v>
      </c>
      <c r="L7" s="29">
        <v>1388</v>
      </c>
      <c r="M7" s="40" t="s">
        <v>119</v>
      </c>
    </row>
    <row r="8" spans="1:13" s="14" customFormat="1" ht="16.5" customHeight="1" x14ac:dyDescent="0.2">
      <c r="A8" s="216"/>
      <c r="B8" s="206"/>
      <c r="C8" s="221"/>
      <c r="D8" s="182"/>
      <c r="E8" s="34" t="s">
        <v>11</v>
      </c>
      <c r="F8" s="39">
        <f>F9+F10+F11</f>
        <v>2216.9</v>
      </c>
      <c r="G8" s="213"/>
      <c r="H8" s="182"/>
      <c r="I8" s="240"/>
      <c r="J8" s="182"/>
      <c r="K8" s="36">
        <v>41922</v>
      </c>
      <c r="L8" s="29">
        <v>1673</v>
      </c>
      <c r="M8" s="16"/>
    </row>
    <row r="9" spans="1:13" s="14" customFormat="1" ht="15.75" customHeight="1" x14ac:dyDescent="0.2">
      <c r="A9" s="216"/>
      <c r="B9" s="206"/>
      <c r="C9" s="221"/>
      <c r="D9" s="182"/>
      <c r="E9" s="37" t="s">
        <v>9</v>
      </c>
      <c r="F9" s="41">
        <v>2047.6</v>
      </c>
      <c r="G9" s="213"/>
      <c r="H9" s="182"/>
      <c r="I9" s="240"/>
      <c r="J9" s="182"/>
      <c r="K9" s="36">
        <v>41955</v>
      </c>
      <c r="L9" s="29">
        <v>1864</v>
      </c>
      <c r="M9" s="16"/>
    </row>
    <row r="10" spans="1:13" s="14" customFormat="1" ht="15.75" customHeight="1" x14ac:dyDescent="0.2">
      <c r="A10" s="216"/>
      <c r="B10" s="206"/>
      <c r="C10" s="221"/>
      <c r="D10" s="182"/>
      <c r="E10" s="30" t="s">
        <v>10</v>
      </c>
      <c r="F10" s="41">
        <v>119.3</v>
      </c>
      <c r="G10" s="213"/>
      <c r="H10" s="182"/>
      <c r="I10" s="240"/>
      <c r="J10" s="182"/>
      <c r="K10" s="36">
        <v>41956</v>
      </c>
      <c r="L10" s="29">
        <v>1890</v>
      </c>
      <c r="M10" s="40" t="s">
        <v>240</v>
      </c>
    </row>
    <row r="11" spans="1:13" s="14" customFormat="1" ht="15.75" customHeight="1" x14ac:dyDescent="0.2">
      <c r="A11" s="216"/>
      <c r="B11" s="206"/>
      <c r="C11" s="221"/>
      <c r="D11" s="182"/>
      <c r="E11" s="30" t="s">
        <v>104</v>
      </c>
      <c r="F11" s="41">
        <v>50</v>
      </c>
      <c r="G11" s="213"/>
      <c r="H11" s="182"/>
      <c r="I11" s="240"/>
      <c r="J11" s="182"/>
      <c r="K11" s="36">
        <v>42033</v>
      </c>
      <c r="L11" s="29">
        <v>66</v>
      </c>
      <c r="M11" s="16"/>
    </row>
    <row r="12" spans="1:13" s="14" customFormat="1" ht="15.75" customHeight="1" x14ac:dyDescent="0.2">
      <c r="A12" s="216"/>
      <c r="B12" s="206"/>
      <c r="C12" s="221"/>
      <c r="D12" s="182"/>
      <c r="E12" s="34" t="s">
        <v>12</v>
      </c>
      <c r="F12" s="39">
        <f>F13+F14+F15</f>
        <v>3201.2</v>
      </c>
      <c r="G12" s="213"/>
      <c r="H12" s="182"/>
      <c r="I12" s="240"/>
      <c r="J12" s="182"/>
      <c r="K12" s="36">
        <v>42103</v>
      </c>
      <c r="L12" s="29">
        <v>412</v>
      </c>
      <c r="M12" s="16"/>
    </row>
    <row r="13" spans="1:13" s="14" customFormat="1" ht="17.100000000000001" customHeight="1" x14ac:dyDescent="0.2">
      <c r="A13" s="216"/>
      <c r="B13" s="206"/>
      <c r="C13" s="221"/>
      <c r="D13" s="182"/>
      <c r="E13" s="37" t="s">
        <v>9</v>
      </c>
      <c r="F13" s="41">
        <v>2123</v>
      </c>
      <c r="G13" s="213"/>
      <c r="H13" s="182"/>
      <c r="I13" s="240"/>
      <c r="J13" s="182"/>
      <c r="K13" s="36">
        <v>42114</v>
      </c>
      <c r="L13" s="29">
        <v>456</v>
      </c>
      <c r="M13" s="42"/>
    </row>
    <row r="14" spans="1:13" s="14" customFormat="1" ht="17.100000000000001" customHeight="1" x14ac:dyDescent="0.2">
      <c r="A14" s="216"/>
      <c r="B14" s="206"/>
      <c r="C14" s="221"/>
      <c r="D14" s="182"/>
      <c r="E14" s="30" t="s">
        <v>10</v>
      </c>
      <c r="F14" s="41">
        <v>684.6</v>
      </c>
      <c r="G14" s="213"/>
      <c r="H14" s="182"/>
      <c r="I14" s="240"/>
      <c r="J14" s="182"/>
      <c r="K14" s="36">
        <v>42227</v>
      </c>
      <c r="L14" s="29">
        <v>902</v>
      </c>
      <c r="M14" s="16"/>
    </row>
    <row r="15" spans="1:13" s="14" customFormat="1" ht="17.100000000000001" customHeight="1" x14ac:dyDescent="0.2">
      <c r="A15" s="216"/>
      <c r="B15" s="206"/>
      <c r="C15" s="221"/>
      <c r="D15" s="182"/>
      <c r="E15" s="30" t="s">
        <v>104</v>
      </c>
      <c r="F15" s="41">
        <v>393.6</v>
      </c>
      <c r="G15" s="213"/>
      <c r="H15" s="182"/>
      <c r="I15" s="240"/>
      <c r="J15" s="182"/>
      <c r="K15" s="36">
        <v>42293</v>
      </c>
      <c r="L15" s="29">
        <v>1190</v>
      </c>
      <c r="M15" s="16"/>
    </row>
    <row r="16" spans="1:13" s="14" customFormat="1" ht="17.100000000000001" customHeight="1" x14ac:dyDescent="0.2">
      <c r="A16" s="216"/>
      <c r="B16" s="206"/>
      <c r="C16" s="221"/>
      <c r="D16" s="182"/>
      <c r="E16" s="34" t="s">
        <v>17</v>
      </c>
      <c r="F16" s="39">
        <f>F19+F18+F17</f>
        <v>3091</v>
      </c>
      <c r="G16" s="213"/>
      <c r="H16" s="182"/>
      <c r="I16" s="240"/>
      <c r="J16" s="182"/>
      <c r="K16" s="36">
        <v>42369</v>
      </c>
      <c r="L16" s="29">
        <v>1561</v>
      </c>
      <c r="M16" s="16"/>
    </row>
    <row r="17" spans="1:13" s="14" customFormat="1" ht="17.100000000000001" customHeight="1" x14ac:dyDescent="0.2">
      <c r="A17" s="216"/>
      <c r="B17" s="206"/>
      <c r="C17" s="221"/>
      <c r="D17" s="182"/>
      <c r="E17" s="37" t="s">
        <v>9</v>
      </c>
      <c r="F17" s="41">
        <v>1429.3</v>
      </c>
      <c r="G17" s="213"/>
      <c r="H17" s="182"/>
      <c r="I17" s="240"/>
      <c r="J17" s="182"/>
      <c r="K17" s="36">
        <v>42430</v>
      </c>
      <c r="L17" s="29">
        <v>145</v>
      </c>
      <c r="M17" s="16"/>
    </row>
    <row r="18" spans="1:13" s="14" customFormat="1" ht="17.100000000000001" customHeight="1" x14ac:dyDescent="0.2">
      <c r="A18" s="216"/>
      <c r="B18" s="206"/>
      <c r="C18" s="221"/>
      <c r="D18" s="182"/>
      <c r="E18" s="30" t="s">
        <v>10</v>
      </c>
      <c r="F18" s="41">
        <v>888.4</v>
      </c>
      <c r="G18" s="213"/>
      <c r="H18" s="182"/>
      <c r="I18" s="240"/>
      <c r="J18" s="182"/>
      <c r="K18" s="36">
        <v>42536</v>
      </c>
      <c r="L18" s="29">
        <v>548</v>
      </c>
      <c r="M18" s="16"/>
    </row>
    <row r="19" spans="1:13" s="14" customFormat="1" ht="17.100000000000001" customHeight="1" x14ac:dyDescent="0.2">
      <c r="A19" s="216"/>
      <c r="B19" s="206"/>
      <c r="C19" s="221"/>
      <c r="D19" s="182"/>
      <c r="E19" s="30" t="s">
        <v>104</v>
      </c>
      <c r="F19" s="41">
        <v>773.3</v>
      </c>
      <c r="G19" s="213"/>
      <c r="H19" s="182"/>
      <c r="I19" s="240"/>
      <c r="J19" s="182"/>
      <c r="K19" s="36">
        <v>42555</v>
      </c>
      <c r="L19" s="29">
        <v>644</v>
      </c>
      <c r="M19" s="16"/>
    </row>
    <row r="20" spans="1:13" s="14" customFormat="1" ht="17.100000000000001" customHeight="1" x14ac:dyDescent="0.2">
      <c r="A20" s="216"/>
      <c r="B20" s="206"/>
      <c r="C20" s="221"/>
      <c r="D20" s="182"/>
      <c r="E20" s="34" t="s">
        <v>18</v>
      </c>
      <c r="F20" s="39">
        <f>F21+F22+F23</f>
        <v>1134.2</v>
      </c>
      <c r="G20" s="213"/>
      <c r="H20" s="182"/>
      <c r="I20" s="240"/>
      <c r="J20" s="182"/>
      <c r="K20" s="36">
        <v>42626</v>
      </c>
      <c r="L20" s="29">
        <v>943</v>
      </c>
      <c r="M20" s="16"/>
    </row>
    <row r="21" spans="1:13" s="14" customFormat="1" ht="17.100000000000001" customHeight="1" x14ac:dyDescent="0.2">
      <c r="A21" s="216"/>
      <c r="B21" s="206"/>
      <c r="C21" s="221"/>
      <c r="D21" s="182"/>
      <c r="E21" s="37" t="s">
        <v>9</v>
      </c>
      <c r="F21" s="41">
        <v>650</v>
      </c>
      <c r="G21" s="213"/>
      <c r="H21" s="182"/>
      <c r="I21" s="240"/>
      <c r="J21" s="182"/>
      <c r="K21" s="36">
        <v>42647</v>
      </c>
      <c r="L21" s="29">
        <v>1047</v>
      </c>
      <c r="M21" s="16"/>
    </row>
    <row r="22" spans="1:13" s="14" customFormat="1" ht="17.100000000000001" customHeight="1" x14ac:dyDescent="0.2">
      <c r="A22" s="216"/>
      <c r="B22" s="206"/>
      <c r="C22" s="221"/>
      <c r="D22" s="182"/>
      <c r="E22" s="30" t="s">
        <v>10</v>
      </c>
      <c r="F22" s="41">
        <v>484.2</v>
      </c>
      <c r="G22" s="213"/>
      <c r="H22" s="182"/>
      <c r="I22" s="240"/>
      <c r="J22" s="182"/>
      <c r="K22" s="36">
        <v>42733</v>
      </c>
      <c r="L22" s="66">
        <v>1532</v>
      </c>
      <c r="M22" s="16"/>
    </row>
    <row r="23" spans="1:13" s="14" customFormat="1" ht="17.100000000000001" customHeight="1" x14ac:dyDescent="0.2">
      <c r="A23" s="216"/>
      <c r="B23" s="206"/>
      <c r="C23" s="221"/>
      <c r="D23" s="182"/>
      <c r="E23" s="31" t="s">
        <v>104</v>
      </c>
      <c r="F23" s="73">
        <v>0</v>
      </c>
      <c r="G23" s="213"/>
      <c r="H23" s="182"/>
      <c r="I23" s="240"/>
      <c r="J23" s="182"/>
      <c r="K23" s="36">
        <v>42796</v>
      </c>
      <c r="L23" s="65">
        <v>207</v>
      </c>
      <c r="M23" s="16"/>
    </row>
    <row r="24" spans="1:13" s="14" customFormat="1" ht="17.100000000000001" customHeight="1" x14ac:dyDescent="0.2">
      <c r="A24" s="216"/>
      <c r="B24" s="206"/>
      <c r="C24" s="221"/>
      <c r="D24" s="182"/>
      <c r="E24" s="72" t="s">
        <v>19</v>
      </c>
      <c r="F24" s="74">
        <f>F25+F26+F27</f>
        <v>1180</v>
      </c>
      <c r="G24" s="213"/>
      <c r="H24" s="182"/>
      <c r="I24" s="240"/>
      <c r="J24" s="182"/>
      <c r="K24" s="36">
        <v>42829</v>
      </c>
      <c r="L24" s="29">
        <v>343</v>
      </c>
      <c r="M24" s="66"/>
    </row>
    <row r="25" spans="1:13" s="14" customFormat="1" ht="17.100000000000001" customHeight="1" x14ac:dyDescent="0.2">
      <c r="A25" s="216"/>
      <c r="B25" s="206"/>
      <c r="C25" s="221"/>
      <c r="D25" s="182"/>
      <c r="E25" s="37" t="s">
        <v>9</v>
      </c>
      <c r="F25" s="73">
        <v>1180</v>
      </c>
      <c r="G25" s="213"/>
      <c r="H25" s="182"/>
      <c r="I25" s="240"/>
      <c r="J25" s="182"/>
      <c r="K25" s="36">
        <v>42870</v>
      </c>
      <c r="L25" s="29">
        <v>603</v>
      </c>
      <c r="M25" s="66"/>
    </row>
    <row r="26" spans="1:13" s="14" customFormat="1" ht="17.100000000000001" customHeight="1" x14ac:dyDescent="0.2">
      <c r="A26" s="216"/>
      <c r="B26" s="206"/>
      <c r="C26" s="221"/>
      <c r="D26" s="182"/>
      <c r="E26" s="69" t="s">
        <v>10</v>
      </c>
      <c r="F26" s="73">
        <v>0</v>
      </c>
      <c r="G26" s="213"/>
      <c r="H26" s="182"/>
      <c r="I26" s="240"/>
      <c r="J26" s="182"/>
      <c r="K26" s="36"/>
      <c r="L26" s="65"/>
      <c r="M26" s="66"/>
    </row>
    <row r="27" spans="1:13" s="14" customFormat="1" ht="17.100000000000001" customHeight="1" x14ac:dyDescent="0.2">
      <c r="A27" s="216"/>
      <c r="B27" s="206"/>
      <c r="C27" s="221"/>
      <c r="D27" s="182"/>
      <c r="E27" s="67" t="s">
        <v>104</v>
      </c>
      <c r="F27" s="73">
        <v>0</v>
      </c>
      <c r="G27" s="213"/>
      <c r="H27" s="182"/>
      <c r="I27" s="240"/>
      <c r="J27" s="182"/>
      <c r="K27" s="66"/>
      <c r="L27" s="65"/>
      <c r="M27" s="66"/>
    </row>
    <row r="28" spans="1:13" s="14" customFormat="1" ht="17.100000000000001" customHeight="1" x14ac:dyDescent="0.2">
      <c r="A28" s="216"/>
      <c r="B28" s="206"/>
      <c r="C28" s="221"/>
      <c r="D28" s="182"/>
      <c r="E28" s="72" t="s">
        <v>20</v>
      </c>
      <c r="F28" s="104">
        <f>F29+F30+F31</f>
        <v>1180</v>
      </c>
      <c r="G28" s="213"/>
      <c r="H28" s="182"/>
      <c r="I28" s="240"/>
      <c r="J28" s="182"/>
      <c r="K28" s="98"/>
      <c r="L28" s="96"/>
      <c r="M28" s="98"/>
    </row>
    <row r="29" spans="1:13" s="14" customFormat="1" ht="17.100000000000001" customHeight="1" x14ac:dyDescent="0.2">
      <c r="A29" s="216"/>
      <c r="B29" s="206"/>
      <c r="C29" s="221"/>
      <c r="D29" s="182"/>
      <c r="E29" s="37" t="s">
        <v>9</v>
      </c>
      <c r="F29" s="103">
        <v>1180</v>
      </c>
      <c r="G29" s="213"/>
      <c r="H29" s="182"/>
      <c r="I29" s="240"/>
      <c r="J29" s="182"/>
      <c r="K29" s="98"/>
      <c r="L29" s="96"/>
      <c r="M29" s="98"/>
    </row>
    <row r="30" spans="1:13" s="14" customFormat="1" ht="17.100000000000001" customHeight="1" x14ac:dyDescent="0.2">
      <c r="A30" s="216"/>
      <c r="B30" s="206"/>
      <c r="C30" s="221"/>
      <c r="D30" s="182"/>
      <c r="E30" s="97" t="s">
        <v>10</v>
      </c>
      <c r="F30" s="103">
        <v>0</v>
      </c>
      <c r="G30" s="213"/>
      <c r="H30" s="182"/>
      <c r="I30" s="240"/>
      <c r="J30" s="182"/>
      <c r="K30" s="98"/>
      <c r="L30" s="96"/>
      <c r="M30" s="98"/>
    </row>
    <row r="31" spans="1:13" s="14" customFormat="1" ht="17.100000000000001" customHeight="1" x14ac:dyDescent="0.2">
      <c r="A31" s="229"/>
      <c r="B31" s="207"/>
      <c r="C31" s="222"/>
      <c r="D31" s="183"/>
      <c r="E31" s="99" t="s">
        <v>104</v>
      </c>
      <c r="F31" s="103">
        <v>0</v>
      </c>
      <c r="G31" s="214"/>
      <c r="H31" s="183"/>
      <c r="I31" s="241"/>
      <c r="J31" s="183"/>
      <c r="K31" s="98"/>
      <c r="L31" s="96"/>
      <c r="M31" s="98"/>
    </row>
    <row r="32" spans="1:13" s="14" customFormat="1" ht="99" customHeight="1" x14ac:dyDescent="0.2">
      <c r="A32" s="100" t="s">
        <v>21</v>
      </c>
      <c r="B32" s="98" t="s">
        <v>216</v>
      </c>
      <c r="C32" s="98"/>
      <c r="D32" s="98"/>
      <c r="E32" s="192" t="s">
        <v>135</v>
      </c>
      <c r="F32" s="193"/>
      <c r="G32" s="15" t="s">
        <v>218</v>
      </c>
      <c r="H32" s="16" t="s">
        <v>217</v>
      </c>
      <c r="I32" s="75" t="s">
        <v>22</v>
      </c>
      <c r="J32" s="16" t="s">
        <v>220</v>
      </c>
      <c r="K32" s="16"/>
      <c r="L32" s="29"/>
      <c r="M32" s="16"/>
    </row>
    <row r="33" spans="1:13" s="14" customFormat="1" ht="83.25" customHeight="1" x14ac:dyDescent="0.2">
      <c r="A33" s="43" t="s">
        <v>215</v>
      </c>
      <c r="B33" s="16" t="s">
        <v>259</v>
      </c>
      <c r="C33" s="16"/>
      <c r="D33" s="16"/>
      <c r="E33" s="192" t="s">
        <v>135</v>
      </c>
      <c r="F33" s="193"/>
      <c r="G33" s="15" t="s">
        <v>221</v>
      </c>
      <c r="H33" s="16" t="s">
        <v>222</v>
      </c>
      <c r="I33" s="75" t="s">
        <v>22</v>
      </c>
      <c r="J33" s="16" t="s">
        <v>220</v>
      </c>
      <c r="K33" s="16"/>
      <c r="L33" s="29"/>
      <c r="M33" s="16"/>
    </row>
    <row r="34" spans="1:13" s="14" customFormat="1" ht="48" customHeight="1" x14ac:dyDescent="0.2">
      <c r="A34" s="215" t="s">
        <v>214</v>
      </c>
      <c r="B34" s="181" t="s">
        <v>213</v>
      </c>
      <c r="C34" s="181"/>
      <c r="D34" s="181"/>
      <c r="E34" s="34" t="s">
        <v>8</v>
      </c>
      <c r="F34" s="35">
        <f>F35+F36+F37</f>
        <v>12003.300000000001</v>
      </c>
      <c r="G34" s="181" t="s">
        <v>23</v>
      </c>
      <c r="H34" s="181" t="s">
        <v>24</v>
      </c>
      <c r="I34" s="181" t="s">
        <v>22</v>
      </c>
      <c r="J34" s="181" t="s">
        <v>223</v>
      </c>
      <c r="K34" s="181"/>
      <c r="L34" s="181"/>
      <c r="M34" s="181"/>
    </row>
    <row r="35" spans="1:13" s="14" customFormat="1" ht="15" customHeight="1" x14ac:dyDescent="0.2">
      <c r="A35" s="216"/>
      <c r="B35" s="182"/>
      <c r="C35" s="182"/>
      <c r="D35" s="182"/>
      <c r="E35" s="37" t="s">
        <v>9</v>
      </c>
      <c r="F35" s="38">
        <f>F39+F43+F47+F51+F55+F59</f>
        <v>8609.9000000000015</v>
      </c>
      <c r="G35" s="182"/>
      <c r="H35" s="182"/>
      <c r="I35" s="182"/>
      <c r="J35" s="182"/>
      <c r="K35" s="182"/>
      <c r="L35" s="182"/>
      <c r="M35" s="182"/>
    </row>
    <row r="36" spans="1:13" s="14" customFormat="1" ht="14.25" customHeight="1" x14ac:dyDescent="0.2">
      <c r="A36" s="216"/>
      <c r="B36" s="182"/>
      <c r="C36" s="182"/>
      <c r="D36" s="182"/>
      <c r="E36" s="30" t="s">
        <v>10</v>
      </c>
      <c r="F36" s="38">
        <f>F40+F44+F48+F52+F56</f>
        <v>2176.5</v>
      </c>
      <c r="G36" s="182"/>
      <c r="H36" s="182"/>
      <c r="I36" s="182"/>
      <c r="J36" s="182"/>
      <c r="K36" s="182"/>
      <c r="L36" s="182"/>
      <c r="M36" s="182"/>
    </row>
    <row r="37" spans="1:13" s="14" customFormat="1" ht="14.25" customHeight="1" x14ac:dyDescent="0.2">
      <c r="A37" s="216"/>
      <c r="B37" s="182"/>
      <c r="C37" s="182"/>
      <c r="D37" s="182"/>
      <c r="E37" s="30" t="s">
        <v>104</v>
      </c>
      <c r="F37" s="38">
        <f>F57+F53+F49+F45+F41</f>
        <v>1216.9000000000001</v>
      </c>
      <c r="G37" s="182"/>
      <c r="H37" s="182"/>
      <c r="I37" s="182"/>
      <c r="J37" s="182"/>
      <c r="K37" s="182"/>
      <c r="L37" s="182"/>
      <c r="M37" s="182"/>
    </row>
    <row r="38" spans="1:13" s="14" customFormat="1" ht="16.5" customHeight="1" x14ac:dyDescent="0.2">
      <c r="A38" s="216"/>
      <c r="B38" s="182"/>
      <c r="C38" s="182"/>
      <c r="D38" s="182"/>
      <c r="E38" s="34" t="s">
        <v>11</v>
      </c>
      <c r="F38" s="39">
        <f>F39+F40+F41</f>
        <v>2216.9</v>
      </c>
      <c r="G38" s="182"/>
      <c r="H38" s="182"/>
      <c r="I38" s="182"/>
      <c r="J38" s="182"/>
      <c r="K38" s="182"/>
      <c r="L38" s="182"/>
      <c r="M38" s="182"/>
    </row>
    <row r="39" spans="1:13" s="14" customFormat="1" ht="16.5" customHeight="1" x14ac:dyDescent="0.2">
      <c r="A39" s="216"/>
      <c r="B39" s="182"/>
      <c r="C39" s="182"/>
      <c r="D39" s="182"/>
      <c r="E39" s="37" t="s">
        <v>9</v>
      </c>
      <c r="F39" s="41">
        <v>2047.6</v>
      </c>
      <c r="G39" s="182"/>
      <c r="H39" s="182"/>
      <c r="I39" s="182"/>
      <c r="J39" s="182"/>
      <c r="K39" s="182"/>
      <c r="L39" s="182"/>
      <c r="M39" s="182"/>
    </row>
    <row r="40" spans="1:13" s="14" customFormat="1" ht="16.5" customHeight="1" x14ac:dyDescent="0.2">
      <c r="A40" s="216"/>
      <c r="B40" s="182"/>
      <c r="C40" s="182"/>
      <c r="D40" s="182"/>
      <c r="E40" s="30" t="s">
        <v>10</v>
      </c>
      <c r="F40" s="41">
        <v>119.3</v>
      </c>
      <c r="G40" s="182"/>
      <c r="H40" s="182"/>
      <c r="I40" s="182"/>
      <c r="J40" s="182"/>
      <c r="K40" s="182"/>
      <c r="L40" s="182"/>
      <c r="M40" s="182"/>
    </row>
    <row r="41" spans="1:13" s="14" customFormat="1" ht="16.5" customHeight="1" x14ac:dyDescent="0.2">
      <c r="A41" s="216"/>
      <c r="B41" s="182"/>
      <c r="C41" s="182"/>
      <c r="D41" s="182"/>
      <c r="E41" s="30" t="s">
        <v>104</v>
      </c>
      <c r="F41" s="41">
        <v>50</v>
      </c>
      <c r="G41" s="182"/>
      <c r="H41" s="182"/>
      <c r="I41" s="182"/>
      <c r="J41" s="182"/>
      <c r="K41" s="182"/>
      <c r="L41" s="182"/>
      <c r="M41" s="182"/>
    </row>
    <row r="42" spans="1:13" s="14" customFormat="1" ht="17.100000000000001" customHeight="1" x14ac:dyDescent="0.2">
      <c r="A42" s="216"/>
      <c r="B42" s="182"/>
      <c r="C42" s="182"/>
      <c r="D42" s="182"/>
      <c r="E42" s="34" t="s">
        <v>12</v>
      </c>
      <c r="F42" s="39">
        <f>F43+F44+F45</f>
        <v>3201.2</v>
      </c>
      <c r="G42" s="182"/>
      <c r="H42" s="182"/>
      <c r="I42" s="182"/>
      <c r="J42" s="182"/>
      <c r="K42" s="182"/>
      <c r="L42" s="182"/>
      <c r="M42" s="182"/>
    </row>
    <row r="43" spans="1:13" s="14" customFormat="1" ht="17.100000000000001" customHeight="1" x14ac:dyDescent="0.2">
      <c r="A43" s="216"/>
      <c r="B43" s="182"/>
      <c r="C43" s="182"/>
      <c r="D43" s="182"/>
      <c r="E43" s="37" t="s">
        <v>9</v>
      </c>
      <c r="F43" s="41">
        <v>2123</v>
      </c>
      <c r="G43" s="182"/>
      <c r="H43" s="182"/>
      <c r="I43" s="182"/>
      <c r="J43" s="182"/>
      <c r="K43" s="182"/>
      <c r="L43" s="182"/>
      <c r="M43" s="182"/>
    </row>
    <row r="44" spans="1:13" s="14" customFormat="1" ht="17.100000000000001" customHeight="1" x14ac:dyDescent="0.2">
      <c r="A44" s="216"/>
      <c r="B44" s="182"/>
      <c r="C44" s="182"/>
      <c r="D44" s="182"/>
      <c r="E44" s="30" t="s">
        <v>10</v>
      </c>
      <c r="F44" s="41">
        <v>684.6</v>
      </c>
      <c r="G44" s="182"/>
      <c r="H44" s="182"/>
      <c r="I44" s="182"/>
      <c r="J44" s="182"/>
      <c r="K44" s="182"/>
      <c r="L44" s="182"/>
      <c r="M44" s="182"/>
    </row>
    <row r="45" spans="1:13" s="14" customFormat="1" ht="17.100000000000001" customHeight="1" x14ac:dyDescent="0.2">
      <c r="A45" s="216"/>
      <c r="B45" s="182"/>
      <c r="C45" s="182"/>
      <c r="D45" s="182"/>
      <c r="E45" s="30" t="s">
        <v>104</v>
      </c>
      <c r="F45" s="41">
        <v>393.6</v>
      </c>
      <c r="G45" s="182"/>
      <c r="H45" s="182"/>
      <c r="I45" s="182"/>
      <c r="J45" s="182"/>
      <c r="K45" s="182"/>
      <c r="L45" s="182"/>
      <c r="M45" s="182"/>
    </row>
    <row r="46" spans="1:13" s="14" customFormat="1" ht="17.100000000000001" customHeight="1" x14ac:dyDescent="0.2">
      <c r="A46" s="216"/>
      <c r="B46" s="182"/>
      <c r="C46" s="182"/>
      <c r="D46" s="182"/>
      <c r="E46" s="34" t="s">
        <v>17</v>
      </c>
      <c r="F46" s="39">
        <f>F47+F48+F49</f>
        <v>3091</v>
      </c>
      <c r="G46" s="182"/>
      <c r="H46" s="182"/>
      <c r="I46" s="182"/>
      <c r="J46" s="182"/>
      <c r="K46" s="182"/>
      <c r="L46" s="182"/>
      <c r="M46" s="182"/>
    </row>
    <row r="47" spans="1:13" s="14" customFormat="1" ht="17.100000000000001" customHeight="1" x14ac:dyDescent="0.2">
      <c r="A47" s="216"/>
      <c r="B47" s="182"/>
      <c r="C47" s="182"/>
      <c r="D47" s="182"/>
      <c r="E47" s="37" t="s">
        <v>9</v>
      </c>
      <c r="F47" s="41">
        <v>1429.3</v>
      </c>
      <c r="G47" s="182"/>
      <c r="H47" s="182"/>
      <c r="I47" s="182"/>
      <c r="J47" s="182"/>
      <c r="K47" s="182"/>
      <c r="L47" s="182"/>
      <c r="M47" s="182"/>
    </row>
    <row r="48" spans="1:13" s="14" customFormat="1" ht="17.100000000000001" customHeight="1" x14ac:dyDescent="0.2">
      <c r="A48" s="216"/>
      <c r="B48" s="182"/>
      <c r="C48" s="182"/>
      <c r="D48" s="182"/>
      <c r="E48" s="30" t="s">
        <v>10</v>
      </c>
      <c r="F48" s="41">
        <v>888.4</v>
      </c>
      <c r="G48" s="182"/>
      <c r="H48" s="182"/>
      <c r="I48" s="182"/>
      <c r="J48" s="182"/>
      <c r="K48" s="182"/>
      <c r="L48" s="182"/>
      <c r="M48" s="182"/>
    </row>
    <row r="49" spans="1:13" s="14" customFormat="1" ht="17.100000000000001" customHeight="1" x14ac:dyDescent="0.2">
      <c r="A49" s="216"/>
      <c r="B49" s="182"/>
      <c r="C49" s="182"/>
      <c r="D49" s="182"/>
      <c r="E49" s="30" t="s">
        <v>104</v>
      </c>
      <c r="F49" s="41">
        <v>773.3</v>
      </c>
      <c r="G49" s="182"/>
      <c r="H49" s="182"/>
      <c r="I49" s="182"/>
      <c r="J49" s="182"/>
      <c r="K49" s="182"/>
      <c r="L49" s="182"/>
      <c r="M49" s="182"/>
    </row>
    <row r="50" spans="1:13" s="14" customFormat="1" ht="17.100000000000001" customHeight="1" x14ac:dyDescent="0.2">
      <c r="A50" s="216"/>
      <c r="B50" s="182"/>
      <c r="C50" s="182"/>
      <c r="D50" s="182"/>
      <c r="E50" s="34" t="s">
        <v>18</v>
      </c>
      <c r="F50" s="39">
        <f>F51+F52+F53</f>
        <v>1134.2</v>
      </c>
      <c r="G50" s="182"/>
      <c r="H50" s="182"/>
      <c r="I50" s="182"/>
      <c r="J50" s="182"/>
      <c r="K50" s="182"/>
      <c r="L50" s="182"/>
      <c r="M50" s="182"/>
    </row>
    <row r="51" spans="1:13" s="14" customFormat="1" ht="17.100000000000001" customHeight="1" x14ac:dyDescent="0.2">
      <c r="A51" s="216"/>
      <c r="B51" s="182"/>
      <c r="C51" s="182"/>
      <c r="D51" s="182"/>
      <c r="E51" s="37" t="s">
        <v>9</v>
      </c>
      <c r="F51" s="41">
        <v>650</v>
      </c>
      <c r="G51" s="182"/>
      <c r="H51" s="182"/>
      <c r="I51" s="182"/>
      <c r="J51" s="182"/>
      <c r="K51" s="182"/>
      <c r="L51" s="182"/>
      <c r="M51" s="182"/>
    </row>
    <row r="52" spans="1:13" s="14" customFormat="1" ht="17.100000000000001" customHeight="1" x14ac:dyDescent="0.2">
      <c r="A52" s="216"/>
      <c r="B52" s="182"/>
      <c r="C52" s="182"/>
      <c r="D52" s="182"/>
      <c r="E52" s="30" t="s">
        <v>10</v>
      </c>
      <c r="F52" s="41">
        <v>484.2</v>
      </c>
      <c r="G52" s="182"/>
      <c r="H52" s="182"/>
      <c r="I52" s="182"/>
      <c r="J52" s="182"/>
      <c r="K52" s="182"/>
      <c r="L52" s="182"/>
      <c r="M52" s="182"/>
    </row>
    <row r="53" spans="1:13" s="14" customFormat="1" ht="20.25" customHeight="1" x14ac:dyDescent="0.2">
      <c r="A53" s="216"/>
      <c r="B53" s="182"/>
      <c r="C53" s="182"/>
      <c r="D53" s="182"/>
      <c r="E53" s="31" t="s">
        <v>104</v>
      </c>
      <c r="F53" s="73">
        <v>0</v>
      </c>
      <c r="G53" s="182"/>
      <c r="H53" s="182"/>
      <c r="I53" s="182"/>
      <c r="J53" s="182"/>
      <c r="K53" s="182"/>
      <c r="L53" s="182"/>
      <c r="M53" s="182"/>
    </row>
    <row r="54" spans="1:13" s="14" customFormat="1" ht="20.25" customHeight="1" x14ac:dyDescent="0.2">
      <c r="A54" s="216"/>
      <c r="B54" s="182"/>
      <c r="C54" s="182"/>
      <c r="D54" s="182"/>
      <c r="E54" s="72" t="s">
        <v>19</v>
      </c>
      <c r="F54" s="74">
        <f>F55+F56+F57</f>
        <v>1180</v>
      </c>
      <c r="G54" s="182"/>
      <c r="H54" s="182"/>
      <c r="I54" s="182"/>
      <c r="J54" s="182"/>
      <c r="K54" s="182"/>
      <c r="L54" s="182"/>
      <c r="M54" s="182"/>
    </row>
    <row r="55" spans="1:13" s="14" customFormat="1" ht="20.25" customHeight="1" x14ac:dyDescent="0.2">
      <c r="A55" s="216"/>
      <c r="B55" s="182"/>
      <c r="C55" s="182"/>
      <c r="D55" s="182"/>
      <c r="E55" s="37" t="s">
        <v>9</v>
      </c>
      <c r="F55" s="73">
        <v>1180</v>
      </c>
      <c r="G55" s="182"/>
      <c r="H55" s="182"/>
      <c r="I55" s="182"/>
      <c r="J55" s="182"/>
      <c r="K55" s="182"/>
      <c r="L55" s="182"/>
      <c r="M55" s="182"/>
    </row>
    <row r="56" spans="1:13" s="14" customFormat="1" ht="20.25" customHeight="1" x14ac:dyDescent="0.2">
      <c r="A56" s="216"/>
      <c r="B56" s="182"/>
      <c r="C56" s="182"/>
      <c r="D56" s="182"/>
      <c r="E56" s="69" t="s">
        <v>10</v>
      </c>
      <c r="F56" s="73">
        <v>0</v>
      </c>
      <c r="G56" s="182"/>
      <c r="H56" s="182"/>
      <c r="I56" s="182"/>
      <c r="J56" s="182"/>
      <c r="K56" s="182"/>
      <c r="L56" s="182"/>
      <c r="M56" s="182"/>
    </row>
    <row r="57" spans="1:13" s="14" customFormat="1" ht="20.25" customHeight="1" x14ac:dyDescent="0.2">
      <c r="A57" s="216"/>
      <c r="B57" s="182"/>
      <c r="C57" s="182"/>
      <c r="D57" s="182"/>
      <c r="E57" s="69" t="s">
        <v>104</v>
      </c>
      <c r="F57" s="73">
        <v>0</v>
      </c>
      <c r="G57" s="182"/>
      <c r="H57" s="182"/>
      <c r="I57" s="182"/>
      <c r="J57" s="182"/>
      <c r="K57" s="182"/>
      <c r="L57" s="182"/>
      <c r="M57" s="182"/>
    </row>
    <row r="58" spans="1:13" s="14" customFormat="1" ht="20.25" customHeight="1" x14ac:dyDescent="0.2">
      <c r="A58" s="216"/>
      <c r="B58" s="182"/>
      <c r="C58" s="182"/>
      <c r="D58" s="182"/>
      <c r="E58" s="72" t="s">
        <v>20</v>
      </c>
      <c r="F58" s="74">
        <f>F59+F60+F61</f>
        <v>1180</v>
      </c>
      <c r="G58" s="182"/>
      <c r="H58" s="182"/>
      <c r="I58" s="182"/>
      <c r="J58" s="182"/>
      <c r="K58" s="182"/>
      <c r="L58" s="182"/>
      <c r="M58" s="182"/>
    </row>
    <row r="59" spans="1:13" s="14" customFormat="1" ht="20.25" customHeight="1" x14ac:dyDescent="0.2">
      <c r="A59" s="216"/>
      <c r="B59" s="182"/>
      <c r="C59" s="182"/>
      <c r="D59" s="182"/>
      <c r="E59" s="37" t="s">
        <v>9</v>
      </c>
      <c r="F59" s="73">
        <v>1180</v>
      </c>
      <c r="G59" s="182"/>
      <c r="H59" s="182"/>
      <c r="I59" s="182"/>
      <c r="J59" s="182"/>
      <c r="K59" s="182"/>
      <c r="L59" s="182"/>
      <c r="M59" s="182"/>
    </row>
    <row r="60" spans="1:13" s="14" customFormat="1" ht="20.25" customHeight="1" x14ac:dyDescent="0.2">
      <c r="A60" s="216"/>
      <c r="B60" s="182"/>
      <c r="C60" s="182"/>
      <c r="D60" s="182"/>
      <c r="E60" s="97" t="s">
        <v>10</v>
      </c>
      <c r="F60" s="73">
        <v>0</v>
      </c>
      <c r="G60" s="182"/>
      <c r="H60" s="182"/>
      <c r="I60" s="182"/>
      <c r="J60" s="182"/>
      <c r="K60" s="182"/>
      <c r="L60" s="182"/>
      <c r="M60" s="182"/>
    </row>
    <row r="61" spans="1:13" s="14" customFormat="1" ht="20.25" customHeight="1" x14ac:dyDescent="0.2">
      <c r="A61" s="229"/>
      <c r="B61" s="183"/>
      <c r="C61" s="183"/>
      <c r="D61" s="183"/>
      <c r="E61" s="97" t="s">
        <v>104</v>
      </c>
      <c r="F61" s="73">
        <v>0</v>
      </c>
      <c r="G61" s="183"/>
      <c r="H61" s="183"/>
      <c r="I61" s="183"/>
      <c r="J61" s="183"/>
      <c r="K61" s="183"/>
      <c r="L61" s="183"/>
      <c r="M61" s="183"/>
    </row>
    <row r="62" spans="1:13" ht="48" customHeight="1" x14ac:dyDescent="0.2">
      <c r="A62" s="215" t="s">
        <v>6</v>
      </c>
      <c r="B62" s="245" t="s">
        <v>26</v>
      </c>
      <c r="C62" s="220">
        <v>41632</v>
      </c>
      <c r="D62" s="181">
        <v>2512</v>
      </c>
      <c r="E62" s="44" t="s">
        <v>114</v>
      </c>
      <c r="F62" s="39">
        <f>F67+F70+F73+F77+F81+F86</f>
        <v>29928.500000000004</v>
      </c>
      <c r="G62" s="181" t="s">
        <v>241</v>
      </c>
      <c r="H62" s="181" t="s">
        <v>132</v>
      </c>
      <c r="I62" s="184" t="s">
        <v>22</v>
      </c>
      <c r="J62" s="181" t="s">
        <v>224</v>
      </c>
      <c r="K62" s="32">
        <v>41880</v>
      </c>
      <c r="L62" s="133">
        <v>1342</v>
      </c>
      <c r="M62" s="181"/>
    </row>
    <row r="63" spans="1:13" ht="22.5" customHeight="1" x14ac:dyDescent="0.2">
      <c r="A63" s="216"/>
      <c r="B63" s="246"/>
      <c r="C63" s="221"/>
      <c r="D63" s="182"/>
      <c r="E63" s="15" t="s">
        <v>9</v>
      </c>
      <c r="F63" s="41">
        <v>10353.799999999999</v>
      </c>
      <c r="G63" s="182"/>
      <c r="H63" s="182"/>
      <c r="I63" s="185"/>
      <c r="J63" s="182"/>
      <c r="K63" s="32">
        <v>42032</v>
      </c>
      <c r="L63" s="133">
        <v>61</v>
      </c>
      <c r="M63" s="182"/>
    </row>
    <row r="64" spans="1:13" ht="23.25" customHeight="1" x14ac:dyDescent="0.2">
      <c r="A64" s="216"/>
      <c r="B64" s="246"/>
      <c r="C64" s="221"/>
      <c r="D64" s="182"/>
      <c r="E64" s="16" t="s">
        <v>10</v>
      </c>
      <c r="F64" s="41">
        <f>F69+F72+F75+F80</f>
        <v>9586.6</v>
      </c>
      <c r="G64" s="182"/>
      <c r="H64" s="182"/>
      <c r="I64" s="185"/>
      <c r="J64" s="182"/>
      <c r="K64" s="32">
        <v>42118</v>
      </c>
      <c r="L64" s="133">
        <v>489</v>
      </c>
      <c r="M64" s="182"/>
    </row>
    <row r="65" spans="1:13" ht="23.25" customHeight="1" x14ac:dyDescent="0.2">
      <c r="A65" s="216"/>
      <c r="B65" s="246"/>
      <c r="C65" s="221"/>
      <c r="D65" s="182"/>
      <c r="E65" s="83" t="s">
        <v>104</v>
      </c>
      <c r="F65" s="41">
        <f>F76+F84</f>
        <v>9934.1</v>
      </c>
      <c r="G65" s="182"/>
      <c r="H65" s="182"/>
      <c r="I65" s="185"/>
      <c r="J65" s="182"/>
      <c r="K65" s="32">
        <v>42173</v>
      </c>
      <c r="L65" s="133">
        <v>686</v>
      </c>
      <c r="M65" s="182"/>
    </row>
    <row r="66" spans="1:13" ht="19.5" customHeight="1" x14ac:dyDescent="0.2">
      <c r="A66" s="216"/>
      <c r="B66" s="246"/>
      <c r="C66" s="221"/>
      <c r="D66" s="182"/>
      <c r="E66" s="117" t="s">
        <v>266</v>
      </c>
      <c r="F66" s="41">
        <f>F79+F85</f>
        <v>54</v>
      </c>
      <c r="G66" s="182"/>
      <c r="H66" s="182"/>
      <c r="I66" s="185"/>
      <c r="J66" s="182"/>
      <c r="K66" s="32">
        <v>42292</v>
      </c>
      <c r="L66" s="133">
        <v>1171</v>
      </c>
      <c r="M66" s="182"/>
    </row>
    <row r="67" spans="1:13" ht="16.5" customHeight="1" x14ac:dyDescent="0.2">
      <c r="A67" s="216"/>
      <c r="B67" s="246"/>
      <c r="C67" s="221"/>
      <c r="D67" s="182"/>
      <c r="E67" s="44" t="s">
        <v>11</v>
      </c>
      <c r="F67" s="39">
        <v>1035</v>
      </c>
      <c r="G67" s="182"/>
      <c r="H67" s="182"/>
      <c r="I67" s="185"/>
      <c r="J67" s="182"/>
      <c r="K67" s="32">
        <v>42369</v>
      </c>
      <c r="L67" s="133">
        <v>1564</v>
      </c>
      <c r="M67" s="182"/>
    </row>
    <row r="68" spans="1:13" ht="17.100000000000001" customHeight="1" x14ac:dyDescent="0.2">
      <c r="A68" s="216"/>
      <c r="B68" s="246"/>
      <c r="C68" s="221"/>
      <c r="D68" s="182"/>
      <c r="E68" s="15" t="s">
        <v>9</v>
      </c>
      <c r="F68" s="41">
        <v>1035</v>
      </c>
      <c r="G68" s="182"/>
      <c r="H68" s="182"/>
      <c r="I68" s="185"/>
      <c r="J68" s="182"/>
      <c r="K68" s="32">
        <v>42430</v>
      </c>
      <c r="L68" s="133">
        <v>149</v>
      </c>
      <c r="M68" s="182"/>
    </row>
    <row r="69" spans="1:13" ht="17.100000000000001" customHeight="1" x14ac:dyDescent="0.2">
      <c r="A69" s="216"/>
      <c r="B69" s="246"/>
      <c r="C69" s="221"/>
      <c r="D69" s="182"/>
      <c r="E69" s="16" t="s">
        <v>10</v>
      </c>
      <c r="F69" s="41">
        <v>0</v>
      </c>
      <c r="G69" s="182"/>
      <c r="H69" s="182"/>
      <c r="I69" s="185"/>
      <c r="J69" s="182"/>
      <c r="K69" s="36">
        <v>42495</v>
      </c>
      <c r="L69" s="137">
        <v>367</v>
      </c>
      <c r="M69" s="182"/>
    </row>
    <row r="70" spans="1:13" ht="17.100000000000001" customHeight="1" x14ac:dyDescent="0.2">
      <c r="A70" s="216"/>
      <c r="B70" s="246"/>
      <c r="C70" s="221"/>
      <c r="D70" s="182"/>
      <c r="E70" s="44" t="s">
        <v>12</v>
      </c>
      <c r="F70" s="39">
        <f>F71+F72</f>
        <v>3203.5</v>
      </c>
      <c r="G70" s="182"/>
      <c r="H70" s="182"/>
      <c r="I70" s="185"/>
      <c r="J70" s="182"/>
      <c r="K70" s="36">
        <v>42516</v>
      </c>
      <c r="L70" s="137">
        <v>469</v>
      </c>
      <c r="M70" s="182"/>
    </row>
    <row r="71" spans="1:13" ht="17.100000000000001" customHeight="1" x14ac:dyDescent="0.2">
      <c r="A71" s="216"/>
      <c r="B71" s="246"/>
      <c r="C71" s="221"/>
      <c r="D71" s="182"/>
      <c r="E71" s="15" t="s">
        <v>9</v>
      </c>
      <c r="F71" s="41">
        <v>2881.1</v>
      </c>
      <c r="G71" s="182"/>
      <c r="H71" s="182"/>
      <c r="I71" s="185"/>
      <c r="J71" s="182"/>
      <c r="K71" s="36">
        <v>42648</v>
      </c>
      <c r="L71" s="137">
        <v>1053</v>
      </c>
      <c r="M71" s="182"/>
    </row>
    <row r="72" spans="1:13" ht="17.100000000000001" customHeight="1" x14ac:dyDescent="0.2">
      <c r="A72" s="216"/>
      <c r="B72" s="246"/>
      <c r="C72" s="221"/>
      <c r="D72" s="182"/>
      <c r="E72" s="16" t="s">
        <v>10</v>
      </c>
      <c r="F72" s="41">
        <v>322.39999999999998</v>
      </c>
      <c r="G72" s="182"/>
      <c r="H72" s="182"/>
      <c r="I72" s="185"/>
      <c r="J72" s="182"/>
      <c r="K72" s="36">
        <v>42733</v>
      </c>
      <c r="L72" s="137">
        <v>1530</v>
      </c>
      <c r="M72" s="182"/>
    </row>
    <row r="73" spans="1:13" ht="17.100000000000001" customHeight="1" x14ac:dyDescent="0.2">
      <c r="A73" s="216"/>
      <c r="B73" s="246"/>
      <c r="C73" s="221"/>
      <c r="D73" s="182"/>
      <c r="E73" s="44" t="s">
        <v>17</v>
      </c>
      <c r="F73" s="39">
        <f>F74+F75+F76</f>
        <v>23436.300000000003</v>
      </c>
      <c r="G73" s="182"/>
      <c r="H73" s="182"/>
      <c r="I73" s="185"/>
      <c r="J73" s="182"/>
      <c r="K73" s="36">
        <v>42782</v>
      </c>
      <c r="L73" s="137">
        <v>148</v>
      </c>
      <c r="M73" s="182"/>
    </row>
    <row r="74" spans="1:13" ht="17.100000000000001" customHeight="1" x14ac:dyDescent="0.2">
      <c r="A74" s="216"/>
      <c r="B74" s="246"/>
      <c r="C74" s="221"/>
      <c r="D74" s="182"/>
      <c r="E74" s="15" t="s">
        <v>9</v>
      </c>
      <c r="F74" s="41">
        <v>5207.7</v>
      </c>
      <c r="G74" s="182"/>
      <c r="H74" s="182"/>
      <c r="I74" s="185"/>
      <c r="J74" s="182"/>
      <c r="K74" s="36">
        <v>42796</v>
      </c>
      <c r="L74" s="137">
        <v>203</v>
      </c>
      <c r="M74" s="182"/>
    </row>
    <row r="75" spans="1:13" ht="17.100000000000001" customHeight="1" x14ac:dyDescent="0.2">
      <c r="A75" s="216"/>
      <c r="B75" s="246"/>
      <c r="C75" s="221"/>
      <c r="D75" s="182"/>
      <c r="E75" s="16" t="s">
        <v>10</v>
      </c>
      <c r="F75" s="41">
        <v>8294.5</v>
      </c>
      <c r="G75" s="182"/>
      <c r="H75" s="182"/>
      <c r="I75" s="185"/>
      <c r="J75" s="182"/>
      <c r="K75" s="163">
        <v>42858</v>
      </c>
      <c r="L75" s="123">
        <v>513</v>
      </c>
      <c r="M75" s="182"/>
    </row>
    <row r="76" spans="1:13" ht="17.100000000000001" customHeight="1" x14ac:dyDescent="0.2">
      <c r="A76" s="216"/>
      <c r="B76" s="246"/>
      <c r="C76" s="221"/>
      <c r="D76" s="182"/>
      <c r="E76" s="83" t="s">
        <v>104</v>
      </c>
      <c r="F76" s="41">
        <v>9934.1</v>
      </c>
      <c r="G76" s="182"/>
      <c r="H76" s="182"/>
      <c r="I76" s="185"/>
      <c r="J76" s="182"/>
      <c r="K76" s="137"/>
      <c r="M76" s="182"/>
    </row>
    <row r="77" spans="1:13" ht="17.100000000000001" customHeight="1" x14ac:dyDescent="0.2">
      <c r="A77" s="216"/>
      <c r="B77" s="246"/>
      <c r="C77" s="221"/>
      <c r="D77" s="182"/>
      <c r="E77" s="44" t="s">
        <v>18</v>
      </c>
      <c r="F77" s="39">
        <f>F78+F79+F80</f>
        <v>1503.7</v>
      </c>
      <c r="G77" s="182"/>
      <c r="H77" s="182"/>
      <c r="I77" s="185"/>
      <c r="J77" s="182"/>
      <c r="K77" s="137"/>
      <c r="L77" s="137"/>
      <c r="M77" s="182"/>
    </row>
    <row r="78" spans="1:13" ht="17.100000000000001" customHeight="1" x14ac:dyDescent="0.2">
      <c r="A78" s="216"/>
      <c r="B78" s="246"/>
      <c r="C78" s="221"/>
      <c r="D78" s="182"/>
      <c r="E78" s="15" t="s">
        <v>9</v>
      </c>
      <c r="F78" s="41">
        <v>480</v>
      </c>
      <c r="G78" s="182"/>
      <c r="H78" s="182"/>
      <c r="I78" s="185"/>
      <c r="J78" s="182"/>
      <c r="K78" s="137"/>
      <c r="L78" s="137"/>
      <c r="M78" s="182"/>
    </row>
    <row r="79" spans="1:13" ht="17.100000000000001" customHeight="1" x14ac:dyDescent="0.2">
      <c r="A79" s="216"/>
      <c r="B79" s="246"/>
      <c r="C79" s="221"/>
      <c r="D79" s="182"/>
      <c r="E79" s="15" t="s">
        <v>266</v>
      </c>
      <c r="F79" s="41">
        <v>54</v>
      </c>
      <c r="G79" s="182"/>
      <c r="H79" s="182"/>
      <c r="I79" s="185"/>
      <c r="J79" s="182"/>
      <c r="K79" s="137"/>
      <c r="L79" s="137"/>
      <c r="M79" s="182"/>
    </row>
    <row r="80" spans="1:13" ht="17.100000000000001" customHeight="1" x14ac:dyDescent="0.2">
      <c r="A80" s="216"/>
      <c r="B80" s="246"/>
      <c r="C80" s="221"/>
      <c r="D80" s="182"/>
      <c r="E80" s="16" t="s">
        <v>10</v>
      </c>
      <c r="F80" s="41">
        <v>969.7</v>
      </c>
      <c r="G80" s="182"/>
      <c r="H80" s="182"/>
      <c r="I80" s="185"/>
      <c r="J80" s="182"/>
      <c r="K80" s="137"/>
      <c r="L80" s="137"/>
      <c r="M80" s="182"/>
    </row>
    <row r="81" spans="1:53" ht="17.100000000000001" customHeight="1" x14ac:dyDescent="0.2">
      <c r="A81" s="216"/>
      <c r="B81" s="246"/>
      <c r="C81" s="221"/>
      <c r="D81" s="182"/>
      <c r="E81" s="68" t="s">
        <v>19</v>
      </c>
      <c r="F81" s="39">
        <f>F82+F83</f>
        <v>375</v>
      </c>
      <c r="G81" s="182"/>
      <c r="H81" s="182"/>
      <c r="I81" s="185"/>
      <c r="J81" s="182"/>
      <c r="K81" s="137"/>
      <c r="L81" s="137"/>
      <c r="M81" s="182"/>
    </row>
    <row r="82" spans="1:53" ht="17.100000000000001" customHeight="1" x14ac:dyDescent="0.2">
      <c r="A82" s="216"/>
      <c r="B82" s="246"/>
      <c r="C82" s="221"/>
      <c r="D82" s="182"/>
      <c r="E82" s="15" t="s">
        <v>9</v>
      </c>
      <c r="F82" s="41">
        <v>375</v>
      </c>
      <c r="G82" s="182"/>
      <c r="H82" s="182"/>
      <c r="I82" s="185"/>
      <c r="J82" s="182"/>
      <c r="K82" s="137"/>
      <c r="L82" s="137"/>
      <c r="M82" s="182"/>
    </row>
    <row r="83" spans="1:53" ht="17.100000000000001" customHeight="1" x14ac:dyDescent="0.2">
      <c r="A83" s="216"/>
      <c r="B83" s="246"/>
      <c r="C83" s="221"/>
      <c r="D83" s="182"/>
      <c r="E83" s="66" t="s">
        <v>10</v>
      </c>
      <c r="F83" s="41">
        <v>0</v>
      </c>
      <c r="G83" s="182"/>
      <c r="H83" s="182"/>
      <c r="I83" s="185"/>
      <c r="J83" s="182"/>
      <c r="K83" s="137"/>
      <c r="L83" s="137"/>
      <c r="M83" s="182"/>
    </row>
    <row r="84" spans="1:53" ht="17.100000000000001" customHeight="1" x14ac:dyDescent="0.2">
      <c r="A84" s="216"/>
      <c r="B84" s="246"/>
      <c r="C84" s="221"/>
      <c r="D84" s="182"/>
      <c r="E84" s="102" t="s">
        <v>104</v>
      </c>
      <c r="F84" s="41">
        <v>0</v>
      </c>
      <c r="G84" s="182"/>
      <c r="H84" s="182"/>
      <c r="I84" s="185"/>
      <c r="J84" s="182"/>
      <c r="K84" s="137"/>
      <c r="L84" s="137"/>
      <c r="M84" s="182"/>
    </row>
    <row r="85" spans="1:53" ht="17.100000000000001" customHeight="1" x14ac:dyDescent="0.2">
      <c r="A85" s="216"/>
      <c r="B85" s="246"/>
      <c r="C85" s="221"/>
      <c r="D85" s="182"/>
      <c r="E85" s="117" t="s">
        <v>266</v>
      </c>
      <c r="F85" s="41">
        <v>0</v>
      </c>
      <c r="G85" s="182"/>
      <c r="H85" s="182"/>
      <c r="I85" s="185"/>
      <c r="J85" s="182"/>
      <c r="K85" s="137"/>
      <c r="L85" s="137"/>
      <c r="M85" s="182"/>
    </row>
    <row r="86" spans="1:53" ht="17.100000000000001" customHeight="1" x14ac:dyDescent="0.2">
      <c r="A86" s="216"/>
      <c r="B86" s="246"/>
      <c r="C86" s="221"/>
      <c r="D86" s="182"/>
      <c r="E86" s="80" t="s">
        <v>20</v>
      </c>
      <c r="F86" s="39">
        <f>F87+F88+F89</f>
        <v>375</v>
      </c>
      <c r="G86" s="182"/>
      <c r="H86" s="182"/>
      <c r="I86" s="185"/>
      <c r="J86" s="182"/>
      <c r="K86" s="137"/>
      <c r="L86" s="137"/>
      <c r="M86" s="182"/>
    </row>
    <row r="87" spans="1:53" ht="17.100000000000001" customHeight="1" x14ac:dyDescent="0.2">
      <c r="A87" s="216"/>
      <c r="B87" s="246"/>
      <c r="C87" s="221"/>
      <c r="D87" s="182"/>
      <c r="E87" s="15" t="s">
        <v>9</v>
      </c>
      <c r="F87" s="41">
        <v>375</v>
      </c>
      <c r="G87" s="182"/>
      <c r="H87" s="182"/>
      <c r="I87" s="185"/>
      <c r="J87" s="182"/>
      <c r="K87" s="137"/>
      <c r="L87" s="137"/>
      <c r="M87" s="182"/>
    </row>
    <row r="88" spans="1:53" ht="17.100000000000001" customHeight="1" x14ac:dyDescent="0.2">
      <c r="A88" s="216"/>
      <c r="B88" s="246"/>
      <c r="C88" s="221"/>
      <c r="D88" s="182"/>
      <c r="E88" s="101" t="s">
        <v>10</v>
      </c>
      <c r="F88" s="41">
        <v>0</v>
      </c>
      <c r="G88" s="182"/>
      <c r="H88" s="182"/>
      <c r="I88" s="185"/>
      <c r="J88" s="182"/>
      <c r="K88" s="137"/>
      <c r="L88" s="137"/>
      <c r="M88" s="182"/>
    </row>
    <row r="89" spans="1:53" ht="17.100000000000001" customHeight="1" x14ac:dyDescent="0.2">
      <c r="A89" s="216"/>
      <c r="B89" s="246"/>
      <c r="C89" s="221"/>
      <c r="D89" s="182"/>
      <c r="E89" s="102" t="s">
        <v>104</v>
      </c>
      <c r="F89" s="109">
        <v>0</v>
      </c>
      <c r="G89" s="182"/>
      <c r="H89" s="182"/>
      <c r="I89" s="185"/>
      <c r="J89" s="182"/>
      <c r="K89" s="166"/>
      <c r="L89" s="137"/>
      <c r="M89" s="182"/>
    </row>
    <row r="90" spans="1:53" ht="54" customHeight="1" x14ac:dyDescent="0.2">
      <c r="A90" s="229"/>
      <c r="B90" s="247"/>
      <c r="C90" s="222"/>
      <c r="D90" s="183"/>
      <c r="E90" s="192" t="s">
        <v>261</v>
      </c>
      <c r="F90" s="193"/>
      <c r="G90" s="183"/>
      <c r="H90" s="183"/>
      <c r="I90" s="186"/>
      <c r="J90" s="183"/>
      <c r="K90" s="166"/>
      <c r="L90" s="166"/>
      <c r="M90" s="183"/>
    </row>
    <row r="91" spans="1:53" s="7" customFormat="1" ht="17.100000000000001" customHeight="1" x14ac:dyDescent="0.2">
      <c r="A91" s="215" t="s">
        <v>28</v>
      </c>
      <c r="B91" s="181" t="s">
        <v>29</v>
      </c>
      <c r="C91" s="181"/>
      <c r="D91" s="181"/>
      <c r="E91" s="44" t="s">
        <v>25</v>
      </c>
      <c r="F91" s="39">
        <f>F95+F97+F100+F103+F106+F108</f>
        <v>2564.9</v>
      </c>
      <c r="G91" s="181" t="s">
        <v>120</v>
      </c>
      <c r="H91" s="181" t="s">
        <v>121</v>
      </c>
      <c r="I91" s="181" t="s">
        <v>22</v>
      </c>
      <c r="J91" s="181" t="s">
        <v>254</v>
      </c>
      <c r="K91" s="181"/>
      <c r="L91" s="181"/>
      <c r="M91" s="18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row>
    <row r="92" spans="1:53" s="7" customFormat="1" ht="17.100000000000001" customHeight="1" x14ac:dyDescent="0.2">
      <c r="A92" s="216"/>
      <c r="B92" s="182"/>
      <c r="C92" s="182"/>
      <c r="D92" s="182"/>
      <c r="E92" s="15" t="s">
        <v>9</v>
      </c>
      <c r="F92" s="41">
        <f>F96+F98+F101+F104+F107+F109</f>
        <v>1698.5</v>
      </c>
      <c r="G92" s="182"/>
      <c r="H92" s="182"/>
      <c r="I92" s="182"/>
      <c r="J92" s="182"/>
      <c r="K92" s="182"/>
      <c r="L92" s="182"/>
      <c r="M92" s="182"/>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row>
    <row r="93" spans="1:53" s="7" customFormat="1" ht="17.100000000000001" customHeight="1" x14ac:dyDescent="0.2">
      <c r="A93" s="216"/>
      <c r="B93" s="182"/>
      <c r="C93" s="182"/>
      <c r="D93" s="182"/>
      <c r="E93" s="16" t="s">
        <v>10</v>
      </c>
      <c r="F93" s="41">
        <f>F99+F102</f>
        <v>812.4</v>
      </c>
      <c r="G93" s="182"/>
      <c r="H93" s="182"/>
      <c r="I93" s="182"/>
      <c r="J93" s="182"/>
      <c r="K93" s="182"/>
      <c r="L93" s="182"/>
      <c r="M93" s="182"/>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row>
    <row r="94" spans="1:53" s="7" customFormat="1" ht="17.100000000000001" customHeight="1" x14ac:dyDescent="0.2">
      <c r="A94" s="216"/>
      <c r="B94" s="182"/>
      <c r="C94" s="182"/>
      <c r="D94" s="182"/>
      <c r="E94" s="118" t="s">
        <v>266</v>
      </c>
      <c r="F94" s="41">
        <v>54</v>
      </c>
      <c r="G94" s="182"/>
      <c r="H94" s="182"/>
      <c r="I94" s="182"/>
      <c r="J94" s="182"/>
      <c r="K94" s="182"/>
      <c r="L94" s="182"/>
      <c r="M94" s="182"/>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row>
    <row r="95" spans="1:53" s="7" customFormat="1" ht="17.100000000000001" customHeight="1" x14ac:dyDescent="0.2">
      <c r="A95" s="216"/>
      <c r="B95" s="182"/>
      <c r="C95" s="182"/>
      <c r="D95" s="182"/>
      <c r="E95" s="80" t="s">
        <v>11</v>
      </c>
      <c r="F95" s="39">
        <v>1035</v>
      </c>
      <c r="G95" s="182"/>
      <c r="H95" s="182"/>
      <c r="I95" s="182"/>
      <c r="J95" s="182"/>
      <c r="K95" s="182"/>
      <c r="L95" s="182"/>
      <c r="M95" s="182"/>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row>
    <row r="96" spans="1:53" s="7" customFormat="1" ht="17.100000000000001" customHeight="1" x14ac:dyDescent="0.2">
      <c r="A96" s="216"/>
      <c r="B96" s="182"/>
      <c r="C96" s="182"/>
      <c r="D96" s="182"/>
      <c r="E96" s="46" t="s">
        <v>265</v>
      </c>
      <c r="F96" s="41">
        <v>1035</v>
      </c>
      <c r="G96" s="182"/>
      <c r="H96" s="182"/>
      <c r="I96" s="182"/>
      <c r="J96" s="182"/>
      <c r="K96" s="182"/>
      <c r="L96" s="182"/>
      <c r="M96" s="182"/>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row>
    <row r="97" spans="1:53" s="7" customFormat="1" ht="17.100000000000001" customHeight="1" x14ac:dyDescent="0.2">
      <c r="A97" s="216"/>
      <c r="B97" s="182"/>
      <c r="C97" s="182"/>
      <c r="D97" s="182"/>
      <c r="E97" s="44" t="s">
        <v>12</v>
      </c>
      <c r="F97" s="39">
        <v>450.9</v>
      </c>
      <c r="G97" s="182"/>
      <c r="H97" s="182"/>
      <c r="I97" s="182"/>
      <c r="J97" s="182"/>
      <c r="K97" s="182"/>
      <c r="L97" s="182"/>
      <c r="M97" s="182"/>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row>
    <row r="98" spans="1:53" s="7" customFormat="1" ht="17.100000000000001" customHeight="1" x14ac:dyDescent="0.2">
      <c r="A98" s="216"/>
      <c r="B98" s="182"/>
      <c r="C98" s="182"/>
      <c r="D98" s="182"/>
      <c r="E98" s="15" t="s">
        <v>9</v>
      </c>
      <c r="F98" s="41">
        <v>128.5</v>
      </c>
      <c r="G98" s="182"/>
      <c r="H98" s="182"/>
      <c r="I98" s="182"/>
      <c r="J98" s="182"/>
      <c r="K98" s="182"/>
      <c r="L98" s="182"/>
      <c r="M98" s="182"/>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row>
    <row r="99" spans="1:53" s="7" customFormat="1" ht="17.100000000000001" customHeight="1" x14ac:dyDescent="0.2">
      <c r="A99" s="216"/>
      <c r="B99" s="182"/>
      <c r="C99" s="182"/>
      <c r="D99" s="182"/>
      <c r="E99" s="16" t="s">
        <v>10</v>
      </c>
      <c r="F99" s="41">
        <v>322.39999999999998</v>
      </c>
      <c r="G99" s="182"/>
      <c r="H99" s="182"/>
      <c r="I99" s="182"/>
      <c r="J99" s="182"/>
      <c r="K99" s="182"/>
      <c r="L99" s="182"/>
      <c r="M99" s="182"/>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row>
    <row r="100" spans="1:53" s="7" customFormat="1" ht="17.100000000000001" customHeight="1" x14ac:dyDescent="0.2">
      <c r="A100" s="216"/>
      <c r="B100" s="182"/>
      <c r="C100" s="182"/>
      <c r="D100" s="182"/>
      <c r="E100" s="44" t="s">
        <v>17</v>
      </c>
      <c r="F100" s="39">
        <f>F101+F102</f>
        <v>665</v>
      </c>
      <c r="G100" s="182"/>
      <c r="H100" s="182"/>
      <c r="I100" s="182"/>
      <c r="J100" s="182"/>
      <c r="K100" s="182"/>
      <c r="L100" s="182"/>
      <c r="M100" s="182"/>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row>
    <row r="101" spans="1:53" s="7" customFormat="1" ht="17.100000000000001" customHeight="1" x14ac:dyDescent="0.2">
      <c r="A101" s="216"/>
      <c r="B101" s="182"/>
      <c r="C101" s="182"/>
      <c r="D101" s="182"/>
      <c r="E101" s="15" t="s">
        <v>9</v>
      </c>
      <c r="F101" s="41">
        <v>175</v>
      </c>
      <c r="G101" s="182"/>
      <c r="H101" s="182"/>
      <c r="I101" s="182"/>
      <c r="J101" s="182"/>
      <c r="K101" s="182"/>
      <c r="L101" s="182"/>
      <c r="M101" s="182"/>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row>
    <row r="102" spans="1:53" s="7" customFormat="1" ht="17.100000000000001" customHeight="1" x14ac:dyDescent="0.2">
      <c r="A102" s="216"/>
      <c r="B102" s="182"/>
      <c r="C102" s="182"/>
      <c r="D102" s="182"/>
      <c r="E102" s="82" t="s">
        <v>10</v>
      </c>
      <c r="F102" s="41">
        <v>490</v>
      </c>
      <c r="G102" s="182"/>
      <c r="H102" s="182"/>
      <c r="I102" s="182"/>
      <c r="J102" s="182"/>
      <c r="K102" s="182"/>
      <c r="L102" s="182"/>
      <c r="M102" s="182"/>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row>
    <row r="103" spans="1:53" s="7" customFormat="1" ht="17.100000000000001" customHeight="1" x14ac:dyDescent="0.2">
      <c r="A103" s="216"/>
      <c r="B103" s="182"/>
      <c r="C103" s="182"/>
      <c r="D103" s="182"/>
      <c r="E103" s="44" t="s">
        <v>18</v>
      </c>
      <c r="F103" s="39">
        <f>F104+F105</f>
        <v>174</v>
      </c>
      <c r="G103" s="182"/>
      <c r="H103" s="182"/>
      <c r="I103" s="182"/>
      <c r="J103" s="182"/>
      <c r="K103" s="182"/>
      <c r="L103" s="182"/>
      <c r="M103" s="182"/>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row>
    <row r="104" spans="1:53" s="7" customFormat="1" ht="17.100000000000001" customHeight="1" x14ac:dyDescent="0.2">
      <c r="A104" s="216"/>
      <c r="B104" s="182"/>
      <c r="C104" s="182"/>
      <c r="D104" s="182"/>
      <c r="E104" s="46" t="s">
        <v>9</v>
      </c>
      <c r="F104" s="41">
        <v>120</v>
      </c>
      <c r="G104" s="182"/>
      <c r="H104" s="182"/>
      <c r="I104" s="182"/>
      <c r="J104" s="182"/>
      <c r="K104" s="182"/>
      <c r="L104" s="182"/>
      <c r="M104" s="182"/>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row>
    <row r="105" spans="1:53" s="7" customFormat="1" ht="17.100000000000001" customHeight="1" x14ac:dyDescent="0.2">
      <c r="A105" s="216"/>
      <c r="B105" s="182"/>
      <c r="C105" s="182"/>
      <c r="D105" s="182"/>
      <c r="E105" s="15" t="s">
        <v>266</v>
      </c>
      <c r="F105" s="41">
        <v>54</v>
      </c>
      <c r="G105" s="182"/>
      <c r="H105" s="182"/>
      <c r="I105" s="182"/>
      <c r="J105" s="182"/>
      <c r="K105" s="182"/>
      <c r="L105" s="182"/>
      <c r="M105" s="182"/>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row>
    <row r="106" spans="1:53" s="7" customFormat="1" ht="17.100000000000001" customHeight="1" x14ac:dyDescent="0.2">
      <c r="A106" s="216"/>
      <c r="B106" s="182"/>
      <c r="C106" s="182"/>
      <c r="D106" s="182"/>
      <c r="E106" s="44" t="s">
        <v>19</v>
      </c>
      <c r="F106" s="39">
        <v>120</v>
      </c>
      <c r="G106" s="182"/>
      <c r="H106" s="182"/>
      <c r="I106" s="182"/>
      <c r="J106" s="182"/>
      <c r="K106" s="182"/>
      <c r="L106" s="182"/>
      <c r="M106" s="182"/>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row>
    <row r="107" spans="1:53" s="7" customFormat="1" ht="17.100000000000001" customHeight="1" x14ac:dyDescent="0.2">
      <c r="A107" s="216"/>
      <c r="B107" s="182"/>
      <c r="C107" s="182"/>
      <c r="D107" s="182"/>
      <c r="E107" s="15" t="s">
        <v>9</v>
      </c>
      <c r="F107" s="41">
        <v>120</v>
      </c>
      <c r="G107" s="182"/>
      <c r="H107" s="182"/>
      <c r="I107" s="182"/>
      <c r="J107" s="182"/>
      <c r="K107" s="182"/>
      <c r="L107" s="182"/>
      <c r="M107" s="182"/>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row>
    <row r="108" spans="1:53" s="7" customFormat="1" ht="17.100000000000001" customHeight="1" x14ac:dyDescent="0.2">
      <c r="A108" s="216"/>
      <c r="B108" s="182"/>
      <c r="C108" s="182"/>
      <c r="D108" s="182"/>
      <c r="E108" s="44" t="s">
        <v>20</v>
      </c>
      <c r="F108" s="39">
        <v>120</v>
      </c>
      <c r="G108" s="182"/>
      <c r="H108" s="182"/>
      <c r="I108" s="182"/>
      <c r="J108" s="182"/>
      <c r="K108" s="182"/>
      <c r="L108" s="182"/>
      <c r="M108" s="182"/>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row>
    <row r="109" spans="1:53" s="7" customFormat="1" ht="17.100000000000001" customHeight="1" x14ac:dyDescent="0.2">
      <c r="A109" s="229"/>
      <c r="B109" s="183"/>
      <c r="C109" s="183"/>
      <c r="D109" s="183"/>
      <c r="E109" s="15" t="s">
        <v>9</v>
      </c>
      <c r="F109" s="41">
        <v>120</v>
      </c>
      <c r="G109" s="183"/>
      <c r="H109" s="183"/>
      <c r="I109" s="183"/>
      <c r="J109" s="183"/>
      <c r="K109" s="183"/>
      <c r="L109" s="183"/>
      <c r="M109" s="183"/>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row>
    <row r="110" spans="1:53" s="7" customFormat="1" ht="21" customHeight="1" x14ac:dyDescent="0.2">
      <c r="A110" s="215" t="s">
        <v>30</v>
      </c>
      <c r="B110" s="181" t="s">
        <v>242</v>
      </c>
      <c r="C110" s="181"/>
      <c r="D110" s="181"/>
      <c r="E110" s="44" t="s">
        <v>25</v>
      </c>
      <c r="F110" s="35">
        <f>F117+F120+F124+F127+F130</f>
        <v>27363.600000000002</v>
      </c>
      <c r="G110" s="181" t="s">
        <v>122</v>
      </c>
      <c r="H110" s="181"/>
      <c r="I110" s="181" t="s">
        <v>22</v>
      </c>
      <c r="J110" s="181" t="s">
        <v>255</v>
      </c>
      <c r="K110" s="181"/>
      <c r="L110" s="181"/>
      <c r="M110" s="18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row>
    <row r="111" spans="1:53" s="7" customFormat="1" ht="17.100000000000001" customHeight="1" x14ac:dyDescent="0.2">
      <c r="A111" s="216"/>
      <c r="B111" s="182"/>
      <c r="C111" s="182"/>
      <c r="D111" s="182"/>
      <c r="E111" s="15" t="s">
        <v>9</v>
      </c>
      <c r="F111" s="38">
        <f>F118+F121+F125+F128+F131</f>
        <v>8655.2999999999993</v>
      </c>
      <c r="G111" s="182"/>
      <c r="H111" s="182"/>
      <c r="I111" s="182"/>
      <c r="J111" s="182"/>
      <c r="K111" s="182"/>
      <c r="L111" s="182"/>
      <c r="M111" s="182"/>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row>
    <row r="112" spans="1:53" s="7" customFormat="1" ht="17.100000000000001" customHeight="1" x14ac:dyDescent="0.2">
      <c r="A112" s="216"/>
      <c r="B112" s="182"/>
      <c r="C112" s="182"/>
      <c r="D112" s="182"/>
      <c r="E112" s="16" t="s">
        <v>10</v>
      </c>
      <c r="F112" s="38">
        <f>F122+F126</f>
        <v>8774.2000000000007</v>
      </c>
      <c r="G112" s="182"/>
      <c r="H112" s="182"/>
      <c r="I112" s="182"/>
      <c r="J112" s="182"/>
      <c r="K112" s="182"/>
      <c r="L112" s="182"/>
      <c r="M112" s="182"/>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row>
    <row r="113" spans="1:53" s="7" customFormat="1" ht="17.100000000000001" customHeight="1" x14ac:dyDescent="0.2">
      <c r="A113" s="216"/>
      <c r="B113" s="182"/>
      <c r="C113" s="182"/>
      <c r="D113" s="182"/>
      <c r="E113" s="83" t="s">
        <v>104</v>
      </c>
      <c r="F113" s="38">
        <f>F123</f>
        <v>9934.1</v>
      </c>
      <c r="G113" s="182"/>
      <c r="H113" s="182"/>
      <c r="I113" s="182"/>
      <c r="J113" s="182"/>
      <c r="K113" s="182"/>
      <c r="L113" s="182"/>
      <c r="M113" s="182"/>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row>
    <row r="114" spans="1:53" s="7" customFormat="1" ht="17.100000000000001" customHeight="1" x14ac:dyDescent="0.2">
      <c r="A114" s="216"/>
      <c r="B114" s="182"/>
      <c r="C114" s="182"/>
      <c r="D114" s="182"/>
      <c r="E114" s="44" t="s">
        <v>11</v>
      </c>
      <c r="F114" s="35">
        <v>0</v>
      </c>
      <c r="G114" s="182"/>
      <c r="H114" s="182"/>
      <c r="I114" s="182"/>
      <c r="J114" s="182"/>
      <c r="K114" s="182"/>
      <c r="L114" s="182"/>
      <c r="M114" s="182"/>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row>
    <row r="115" spans="1:53" s="7" customFormat="1" ht="17.100000000000001" customHeight="1" x14ac:dyDescent="0.2">
      <c r="A115" s="216"/>
      <c r="B115" s="182"/>
      <c r="C115" s="182"/>
      <c r="D115" s="182"/>
      <c r="E115" s="15" t="s">
        <v>9</v>
      </c>
      <c r="F115" s="38">
        <v>0</v>
      </c>
      <c r="G115" s="182"/>
      <c r="H115" s="182"/>
      <c r="I115" s="182"/>
      <c r="J115" s="182"/>
      <c r="K115" s="182"/>
      <c r="L115" s="182"/>
      <c r="M115" s="182"/>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row>
    <row r="116" spans="1:53" s="7" customFormat="1" ht="17.100000000000001" customHeight="1" x14ac:dyDescent="0.2">
      <c r="A116" s="216"/>
      <c r="B116" s="182"/>
      <c r="C116" s="182"/>
      <c r="D116" s="182"/>
      <c r="E116" s="16" t="s">
        <v>10</v>
      </c>
      <c r="F116" s="38">
        <v>0</v>
      </c>
      <c r="G116" s="182"/>
      <c r="H116" s="182"/>
      <c r="I116" s="182"/>
      <c r="J116" s="182"/>
      <c r="K116" s="182"/>
      <c r="L116" s="182"/>
      <c r="M116" s="182"/>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row>
    <row r="117" spans="1:53" s="7" customFormat="1" ht="17.100000000000001" customHeight="1" x14ac:dyDescent="0.2">
      <c r="A117" s="216"/>
      <c r="B117" s="182"/>
      <c r="C117" s="182"/>
      <c r="D117" s="182"/>
      <c r="E117" s="44" t="s">
        <v>12</v>
      </c>
      <c r="F117" s="35">
        <v>2752.6</v>
      </c>
      <c r="G117" s="182"/>
      <c r="H117" s="182"/>
      <c r="I117" s="182"/>
      <c r="J117" s="182"/>
      <c r="K117" s="182"/>
      <c r="L117" s="182"/>
      <c r="M117" s="182"/>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row>
    <row r="118" spans="1:53" s="7" customFormat="1" ht="17.100000000000001" customHeight="1" x14ac:dyDescent="0.2">
      <c r="A118" s="216"/>
      <c r="B118" s="182"/>
      <c r="C118" s="182"/>
      <c r="D118" s="182"/>
      <c r="E118" s="15" t="s">
        <v>9</v>
      </c>
      <c r="F118" s="38">
        <v>2752.6</v>
      </c>
      <c r="G118" s="182"/>
      <c r="H118" s="182"/>
      <c r="I118" s="182"/>
      <c r="J118" s="182"/>
      <c r="K118" s="182"/>
      <c r="L118" s="182"/>
      <c r="M118" s="182"/>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row>
    <row r="119" spans="1:53" s="7" customFormat="1" ht="17.100000000000001" customHeight="1" x14ac:dyDescent="0.2">
      <c r="A119" s="216"/>
      <c r="B119" s="182"/>
      <c r="C119" s="182"/>
      <c r="D119" s="182"/>
      <c r="E119" s="16" t="s">
        <v>10</v>
      </c>
      <c r="F119" s="38">
        <v>0</v>
      </c>
      <c r="G119" s="182"/>
      <c r="H119" s="182"/>
      <c r="I119" s="182"/>
      <c r="J119" s="182"/>
      <c r="K119" s="182"/>
      <c r="L119" s="182"/>
      <c r="M119" s="182"/>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row>
    <row r="120" spans="1:53" s="7" customFormat="1" ht="17.100000000000001" customHeight="1" x14ac:dyDescent="0.2">
      <c r="A120" s="216"/>
      <c r="B120" s="182"/>
      <c r="C120" s="182"/>
      <c r="D120" s="182"/>
      <c r="E120" s="44" t="s">
        <v>17</v>
      </c>
      <c r="F120" s="35">
        <f>F121+F122+F123</f>
        <v>22771.300000000003</v>
      </c>
      <c r="G120" s="182"/>
      <c r="H120" s="182"/>
      <c r="I120" s="182"/>
      <c r="J120" s="182"/>
      <c r="K120" s="182"/>
      <c r="L120" s="182"/>
      <c r="M120" s="182"/>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row>
    <row r="121" spans="1:53" s="7" customFormat="1" ht="17.100000000000001" customHeight="1" x14ac:dyDescent="0.2">
      <c r="A121" s="216"/>
      <c r="B121" s="182"/>
      <c r="C121" s="182"/>
      <c r="D121" s="182"/>
      <c r="E121" s="15" t="s">
        <v>9</v>
      </c>
      <c r="F121" s="38">
        <v>5032.7</v>
      </c>
      <c r="G121" s="182"/>
      <c r="H121" s="182"/>
      <c r="I121" s="182"/>
      <c r="J121" s="182"/>
      <c r="K121" s="182"/>
      <c r="L121" s="182"/>
      <c r="M121" s="182"/>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row>
    <row r="122" spans="1:53" s="7" customFormat="1" ht="17.100000000000001" customHeight="1" x14ac:dyDescent="0.2">
      <c r="A122" s="216"/>
      <c r="B122" s="182"/>
      <c r="C122" s="182"/>
      <c r="D122" s="182"/>
      <c r="E122" s="16" t="s">
        <v>10</v>
      </c>
      <c r="F122" s="38">
        <v>7804.5</v>
      </c>
      <c r="G122" s="182"/>
      <c r="H122" s="182"/>
      <c r="I122" s="182"/>
      <c r="J122" s="182"/>
      <c r="K122" s="182"/>
      <c r="L122" s="182"/>
      <c r="M122" s="182"/>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row>
    <row r="123" spans="1:53" s="7" customFormat="1" ht="17.100000000000001" customHeight="1" x14ac:dyDescent="0.2">
      <c r="A123" s="216"/>
      <c r="B123" s="182"/>
      <c r="C123" s="182"/>
      <c r="D123" s="182"/>
      <c r="E123" s="83" t="s">
        <v>104</v>
      </c>
      <c r="F123" s="38">
        <v>9934.1</v>
      </c>
      <c r="G123" s="182"/>
      <c r="H123" s="182"/>
      <c r="I123" s="182"/>
      <c r="J123" s="182"/>
      <c r="K123" s="182"/>
      <c r="L123" s="182"/>
      <c r="M123" s="182"/>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row>
    <row r="124" spans="1:53" s="7" customFormat="1" ht="17.100000000000001" customHeight="1" x14ac:dyDescent="0.2">
      <c r="A124" s="216"/>
      <c r="B124" s="182"/>
      <c r="C124" s="182"/>
      <c r="D124" s="182"/>
      <c r="E124" s="44" t="s">
        <v>18</v>
      </c>
      <c r="F124" s="35">
        <f>F125+F126</f>
        <v>1329.7</v>
      </c>
      <c r="G124" s="182"/>
      <c r="H124" s="182"/>
      <c r="I124" s="182"/>
      <c r="J124" s="182"/>
      <c r="K124" s="182"/>
      <c r="L124" s="182"/>
      <c r="M124" s="182"/>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row>
    <row r="125" spans="1:53" s="7" customFormat="1" ht="17.100000000000001" customHeight="1" x14ac:dyDescent="0.2">
      <c r="A125" s="216"/>
      <c r="B125" s="182"/>
      <c r="C125" s="182"/>
      <c r="D125" s="182"/>
      <c r="E125" s="15" t="s">
        <v>9</v>
      </c>
      <c r="F125" s="38">
        <v>360</v>
      </c>
      <c r="G125" s="182"/>
      <c r="H125" s="182"/>
      <c r="I125" s="182"/>
      <c r="J125" s="182"/>
      <c r="K125" s="182"/>
      <c r="L125" s="182"/>
      <c r="M125" s="182"/>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row>
    <row r="126" spans="1:53" s="7" customFormat="1" ht="17.100000000000001" customHeight="1" x14ac:dyDescent="0.2">
      <c r="A126" s="216"/>
      <c r="B126" s="182"/>
      <c r="C126" s="182"/>
      <c r="D126" s="182"/>
      <c r="E126" s="16" t="s">
        <v>10</v>
      </c>
      <c r="F126" s="38">
        <v>969.7</v>
      </c>
      <c r="G126" s="182"/>
      <c r="H126" s="182"/>
      <c r="I126" s="182"/>
      <c r="J126" s="182"/>
      <c r="K126" s="182"/>
      <c r="L126" s="182"/>
      <c r="M126" s="182"/>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row>
    <row r="127" spans="1:53" s="7" customFormat="1" ht="17.100000000000001" customHeight="1" x14ac:dyDescent="0.2">
      <c r="A127" s="216"/>
      <c r="B127" s="182"/>
      <c r="C127" s="182"/>
      <c r="D127" s="182"/>
      <c r="E127" s="68" t="s">
        <v>19</v>
      </c>
      <c r="F127" s="35">
        <v>255</v>
      </c>
      <c r="G127" s="182"/>
      <c r="H127" s="182"/>
      <c r="I127" s="182"/>
      <c r="J127" s="182"/>
      <c r="K127" s="182"/>
      <c r="L127" s="182"/>
      <c r="M127" s="182"/>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row>
    <row r="128" spans="1:53" s="7" customFormat="1" ht="17.100000000000001" customHeight="1" x14ac:dyDescent="0.2">
      <c r="A128" s="216"/>
      <c r="B128" s="182"/>
      <c r="C128" s="182"/>
      <c r="D128" s="182"/>
      <c r="E128" s="15" t="s">
        <v>9</v>
      </c>
      <c r="F128" s="38">
        <v>255</v>
      </c>
      <c r="G128" s="182"/>
      <c r="H128" s="182"/>
      <c r="I128" s="182"/>
      <c r="J128" s="182"/>
      <c r="K128" s="182"/>
      <c r="L128" s="182"/>
      <c r="M128" s="182"/>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row>
    <row r="129" spans="1:53" s="7" customFormat="1" ht="17.100000000000001" customHeight="1" x14ac:dyDescent="0.2">
      <c r="A129" s="216"/>
      <c r="B129" s="182"/>
      <c r="C129" s="182"/>
      <c r="D129" s="182"/>
      <c r="E129" s="66" t="s">
        <v>10</v>
      </c>
      <c r="F129" s="38">
        <v>0</v>
      </c>
      <c r="G129" s="182"/>
      <c r="H129" s="182"/>
      <c r="I129" s="182"/>
      <c r="J129" s="182"/>
      <c r="K129" s="182"/>
      <c r="L129" s="182"/>
      <c r="M129" s="182"/>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row>
    <row r="130" spans="1:53" s="7" customFormat="1" ht="17.100000000000001" customHeight="1" x14ac:dyDescent="0.2">
      <c r="A130" s="216"/>
      <c r="B130" s="182"/>
      <c r="C130" s="182"/>
      <c r="D130" s="182"/>
      <c r="E130" s="80" t="s">
        <v>20</v>
      </c>
      <c r="F130" s="35">
        <v>255</v>
      </c>
      <c r="G130" s="182"/>
      <c r="H130" s="182"/>
      <c r="I130" s="182"/>
      <c r="J130" s="182"/>
      <c r="K130" s="182"/>
      <c r="L130" s="182"/>
      <c r="M130" s="182"/>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row>
    <row r="131" spans="1:53" s="7" customFormat="1" ht="17.100000000000001" customHeight="1" x14ac:dyDescent="0.2">
      <c r="A131" s="216"/>
      <c r="B131" s="182"/>
      <c r="C131" s="182"/>
      <c r="D131" s="182"/>
      <c r="E131" s="15" t="s">
        <v>9</v>
      </c>
      <c r="F131" s="38">
        <v>255</v>
      </c>
      <c r="G131" s="182"/>
      <c r="H131" s="182"/>
      <c r="I131" s="182"/>
      <c r="J131" s="182"/>
      <c r="K131" s="182"/>
      <c r="L131" s="182"/>
      <c r="M131" s="182"/>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row>
    <row r="132" spans="1:53" s="7" customFormat="1" ht="17.100000000000001" customHeight="1" x14ac:dyDescent="0.2">
      <c r="A132" s="229"/>
      <c r="B132" s="183"/>
      <c r="C132" s="183"/>
      <c r="D132" s="183"/>
      <c r="E132" s="101" t="s">
        <v>10</v>
      </c>
      <c r="F132" s="38">
        <v>0</v>
      </c>
      <c r="G132" s="183"/>
      <c r="H132" s="183"/>
      <c r="I132" s="183"/>
      <c r="J132" s="183"/>
      <c r="K132" s="183"/>
      <c r="L132" s="183"/>
      <c r="M132" s="183"/>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row>
    <row r="133" spans="1:53" s="7" customFormat="1" ht="17.100000000000001" customHeight="1" x14ac:dyDescent="0.2">
      <c r="A133" s="215" t="s">
        <v>7</v>
      </c>
      <c r="B133" s="205" t="s">
        <v>31</v>
      </c>
      <c r="C133" s="220">
        <v>41632</v>
      </c>
      <c r="D133" s="181">
        <v>2515</v>
      </c>
      <c r="E133" s="44" t="s">
        <v>114</v>
      </c>
      <c r="F133" s="39">
        <f>F145+F149+F156+F163+F171+F179</f>
        <v>3511121.7</v>
      </c>
      <c r="G133" s="181" t="s">
        <v>225</v>
      </c>
      <c r="H133" s="181" t="s">
        <v>243</v>
      </c>
      <c r="I133" s="181" t="s">
        <v>22</v>
      </c>
      <c r="J133" s="181" t="s">
        <v>201</v>
      </c>
      <c r="K133" s="36">
        <v>41695</v>
      </c>
      <c r="L133" s="137" t="s">
        <v>111</v>
      </c>
      <c r="M133" s="18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row>
    <row r="134" spans="1:53" ht="15.75" customHeight="1" x14ac:dyDescent="0.2">
      <c r="A134" s="216"/>
      <c r="B134" s="206"/>
      <c r="C134" s="221"/>
      <c r="D134" s="182"/>
      <c r="E134" s="15" t="s">
        <v>9</v>
      </c>
      <c r="F134" s="41">
        <f>F146+F150+F157+F164+F172+F180</f>
        <v>1039429.1</v>
      </c>
      <c r="G134" s="182"/>
      <c r="H134" s="182"/>
      <c r="I134" s="182"/>
      <c r="J134" s="182"/>
      <c r="K134" s="36">
        <v>41810</v>
      </c>
      <c r="L134" s="137">
        <v>916</v>
      </c>
      <c r="M134" s="182"/>
    </row>
    <row r="135" spans="1:53" ht="17.100000000000001" customHeight="1" x14ac:dyDescent="0.2">
      <c r="A135" s="216"/>
      <c r="B135" s="206"/>
      <c r="C135" s="221"/>
      <c r="D135" s="182"/>
      <c r="E135" s="16" t="s">
        <v>10</v>
      </c>
      <c r="F135" s="41">
        <f>F147+F151+F158+F165+F173+F181</f>
        <v>1190690.5000000002</v>
      </c>
      <c r="G135" s="182"/>
      <c r="H135" s="182"/>
      <c r="I135" s="182"/>
      <c r="J135" s="182"/>
      <c r="K135" s="36">
        <v>41880</v>
      </c>
      <c r="L135" s="137">
        <v>1343</v>
      </c>
      <c r="M135" s="182"/>
    </row>
    <row r="136" spans="1:53" ht="17.100000000000001" customHeight="1" x14ac:dyDescent="0.2">
      <c r="A136" s="216"/>
      <c r="B136" s="206"/>
      <c r="C136" s="221"/>
      <c r="D136" s="182"/>
      <c r="E136" s="16" t="s">
        <v>112</v>
      </c>
      <c r="F136" s="41">
        <v>0</v>
      </c>
      <c r="G136" s="182"/>
      <c r="H136" s="182"/>
      <c r="I136" s="182"/>
      <c r="J136" s="182"/>
      <c r="K136" s="36">
        <v>41984</v>
      </c>
      <c r="L136" s="137">
        <v>2099</v>
      </c>
      <c r="M136" s="182"/>
    </row>
    <row r="137" spans="1:53" ht="19.5" customHeight="1" x14ac:dyDescent="0.2">
      <c r="A137" s="216"/>
      <c r="B137" s="206"/>
      <c r="C137" s="221"/>
      <c r="D137" s="182"/>
      <c r="E137" s="16" t="s">
        <v>206</v>
      </c>
      <c r="F137" s="41">
        <f>F148+F152+F159+F166+F174+F182</f>
        <v>1269943.1000000001</v>
      </c>
      <c r="G137" s="182"/>
      <c r="H137" s="182"/>
      <c r="I137" s="182"/>
      <c r="J137" s="182"/>
      <c r="K137" s="36">
        <v>42066</v>
      </c>
      <c r="L137" s="137">
        <v>270</v>
      </c>
      <c r="M137" s="182"/>
    </row>
    <row r="138" spans="1:53" ht="19.5" customHeight="1" x14ac:dyDescent="0.2">
      <c r="A138" s="216"/>
      <c r="B138" s="206"/>
      <c r="C138" s="221"/>
      <c r="D138" s="182"/>
      <c r="E138" s="16" t="s">
        <v>207</v>
      </c>
      <c r="F138" s="41">
        <f>F153+F160+F167+F175+F183</f>
        <v>10519.5</v>
      </c>
      <c r="G138" s="182"/>
      <c r="H138" s="182"/>
      <c r="I138" s="182"/>
      <c r="J138" s="182"/>
      <c r="K138" s="36">
        <v>42082</v>
      </c>
      <c r="L138" s="137">
        <v>330</v>
      </c>
      <c r="M138" s="182"/>
    </row>
    <row r="139" spans="1:53" ht="16.5" hidden="1" customHeight="1" x14ac:dyDescent="0.2">
      <c r="A139" s="216"/>
      <c r="B139" s="206"/>
      <c r="C139" s="221"/>
      <c r="D139" s="182"/>
      <c r="E139" s="16" t="s">
        <v>208</v>
      </c>
      <c r="F139" s="41"/>
      <c r="G139" s="182"/>
      <c r="H139" s="182"/>
      <c r="I139" s="182"/>
      <c r="J139" s="182"/>
      <c r="K139" s="36">
        <v>42094</v>
      </c>
      <c r="L139" s="137">
        <v>373</v>
      </c>
      <c r="M139" s="182"/>
    </row>
    <row r="140" spans="1:53" ht="16.5" hidden="1" customHeight="1" x14ac:dyDescent="0.2">
      <c r="A140" s="216"/>
      <c r="B140" s="206"/>
      <c r="C140" s="221"/>
      <c r="D140" s="182"/>
      <c r="E140" s="16" t="s">
        <v>209</v>
      </c>
      <c r="F140" s="41"/>
      <c r="G140" s="182"/>
      <c r="H140" s="182"/>
      <c r="I140" s="182"/>
      <c r="J140" s="182"/>
      <c r="K140" s="36">
        <v>42130</v>
      </c>
      <c r="L140" s="137">
        <v>525</v>
      </c>
      <c r="M140" s="182"/>
    </row>
    <row r="141" spans="1:53" ht="16.5" hidden="1" customHeight="1" x14ac:dyDescent="0.2">
      <c r="A141" s="216"/>
      <c r="B141" s="206"/>
      <c r="C141" s="221"/>
      <c r="D141" s="182"/>
      <c r="E141" s="16" t="s">
        <v>210</v>
      </c>
      <c r="F141" s="41">
        <v>8994.4</v>
      </c>
      <c r="G141" s="182"/>
      <c r="H141" s="182"/>
      <c r="I141" s="182"/>
      <c r="J141" s="182"/>
      <c r="K141" s="36">
        <v>42173</v>
      </c>
      <c r="L141" s="137">
        <v>688</v>
      </c>
      <c r="M141" s="182"/>
    </row>
    <row r="142" spans="1:53" ht="16.5" customHeight="1" x14ac:dyDescent="0.2">
      <c r="A142" s="216"/>
      <c r="B142" s="206"/>
      <c r="C142" s="221"/>
      <c r="D142" s="182"/>
      <c r="E142" s="16" t="s">
        <v>211</v>
      </c>
      <c r="F142" s="41">
        <f>F154+F161+F169</f>
        <v>293.10000000000002</v>
      </c>
      <c r="G142" s="182"/>
      <c r="H142" s="182"/>
      <c r="I142" s="182"/>
      <c r="J142" s="182"/>
      <c r="K142" s="162">
        <v>42094</v>
      </c>
      <c r="L142" s="123">
        <v>373</v>
      </c>
      <c r="M142" s="182"/>
    </row>
    <row r="143" spans="1:53" ht="16.5" customHeight="1" x14ac:dyDescent="0.2">
      <c r="A143" s="216"/>
      <c r="B143" s="206"/>
      <c r="C143" s="221"/>
      <c r="D143" s="182"/>
      <c r="E143" s="137" t="s">
        <v>271</v>
      </c>
      <c r="F143" s="41">
        <v>30</v>
      </c>
      <c r="G143" s="182"/>
      <c r="H143" s="182"/>
      <c r="I143" s="182"/>
      <c r="J143" s="182"/>
      <c r="K143" s="163">
        <v>42130</v>
      </c>
      <c r="L143" s="123">
        <v>525</v>
      </c>
      <c r="M143" s="182"/>
    </row>
    <row r="144" spans="1:53" ht="16.5" customHeight="1" x14ac:dyDescent="0.2">
      <c r="A144" s="216"/>
      <c r="B144" s="206"/>
      <c r="C144" s="221"/>
      <c r="D144" s="182"/>
      <c r="E144" s="16" t="s">
        <v>212</v>
      </c>
      <c r="F144" s="41">
        <f>F155+F162+F170+F177+F185</f>
        <v>216.39999999999998</v>
      </c>
      <c r="G144" s="182"/>
      <c r="H144" s="182"/>
      <c r="I144" s="182"/>
      <c r="J144" s="182"/>
      <c r="K144" s="163">
        <v>42173</v>
      </c>
      <c r="L144" s="123">
        <v>688</v>
      </c>
      <c r="M144" s="182"/>
    </row>
    <row r="145" spans="1:13" ht="16.5" customHeight="1" x14ac:dyDescent="0.2">
      <c r="A145" s="216"/>
      <c r="B145" s="206"/>
      <c r="C145" s="221"/>
      <c r="D145" s="182"/>
      <c r="E145" s="44" t="s">
        <v>11</v>
      </c>
      <c r="F145" s="39">
        <v>1130906.1000000001</v>
      </c>
      <c r="G145" s="182"/>
      <c r="H145" s="182"/>
      <c r="I145" s="182"/>
      <c r="J145" s="182"/>
      <c r="K145" s="36">
        <v>42199</v>
      </c>
      <c r="L145" s="137">
        <v>800</v>
      </c>
      <c r="M145" s="182"/>
    </row>
    <row r="146" spans="1:13" ht="17.100000000000001" customHeight="1" x14ac:dyDescent="0.2">
      <c r="A146" s="216"/>
      <c r="B146" s="206"/>
      <c r="C146" s="221"/>
      <c r="D146" s="182"/>
      <c r="E146" s="15" t="s">
        <v>9</v>
      </c>
      <c r="F146" s="41">
        <v>330939.8</v>
      </c>
      <c r="G146" s="182"/>
      <c r="H146" s="182"/>
      <c r="I146" s="182"/>
      <c r="J146" s="182"/>
      <c r="K146" s="36">
        <v>42242</v>
      </c>
      <c r="L146" s="137" t="s">
        <v>253</v>
      </c>
      <c r="M146" s="182"/>
    </row>
    <row r="147" spans="1:13" ht="17.100000000000001" customHeight="1" x14ac:dyDescent="0.2">
      <c r="A147" s="216"/>
      <c r="B147" s="206"/>
      <c r="C147" s="221"/>
      <c r="D147" s="182"/>
      <c r="E147" s="16" t="s">
        <v>10</v>
      </c>
      <c r="F147" s="41">
        <v>471282.4</v>
      </c>
      <c r="G147" s="182"/>
      <c r="H147" s="182"/>
      <c r="I147" s="182"/>
      <c r="J147" s="182"/>
      <c r="K147" s="36">
        <v>42275</v>
      </c>
      <c r="L147" s="137">
        <v>1096</v>
      </c>
      <c r="M147" s="182"/>
    </row>
    <row r="148" spans="1:13" ht="17.100000000000001" customHeight="1" x14ac:dyDescent="0.2">
      <c r="A148" s="216"/>
      <c r="B148" s="206"/>
      <c r="C148" s="221"/>
      <c r="D148" s="182"/>
      <c r="E148" s="16" t="s">
        <v>206</v>
      </c>
      <c r="F148" s="41">
        <v>328683.90000000002</v>
      </c>
      <c r="G148" s="182"/>
      <c r="H148" s="182"/>
      <c r="I148" s="182"/>
      <c r="J148" s="182"/>
      <c r="K148" s="36">
        <v>42297</v>
      </c>
      <c r="L148" s="137">
        <v>1193</v>
      </c>
      <c r="M148" s="182"/>
    </row>
    <row r="149" spans="1:13" ht="17.25" customHeight="1" x14ac:dyDescent="0.2">
      <c r="A149" s="216"/>
      <c r="B149" s="206"/>
      <c r="C149" s="221"/>
      <c r="D149" s="182"/>
      <c r="E149" s="44" t="s">
        <v>12</v>
      </c>
      <c r="F149" s="39">
        <v>739717.3</v>
      </c>
      <c r="G149" s="182"/>
      <c r="H149" s="182"/>
      <c r="I149" s="182"/>
      <c r="J149" s="182"/>
      <c r="K149" s="36">
        <v>42313</v>
      </c>
      <c r="L149" s="137">
        <v>1282</v>
      </c>
      <c r="M149" s="182"/>
    </row>
    <row r="150" spans="1:13" ht="17.100000000000001" customHeight="1" x14ac:dyDescent="0.2">
      <c r="A150" s="216"/>
      <c r="B150" s="206"/>
      <c r="C150" s="221"/>
      <c r="D150" s="182"/>
      <c r="E150" s="15" t="s">
        <v>9</v>
      </c>
      <c r="F150" s="41">
        <v>202139.3</v>
      </c>
      <c r="G150" s="182"/>
      <c r="H150" s="182"/>
      <c r="I150" s="182"/>
      <c r="J150" s="182"/>
      <c r="K150" s="36">
        <v>42369</v>
      </c>
      <c r="L150" s="137">
        <v>1560</v>
      </c>
      <c r="M150" s="182"/>
    </row>
    <row r="151" spans="1:13" ht="17.100000000000001" customHeight="1" x14ac:dyDescent="0.2">
      <c r="A151" s="216"/>
      <c r="B151" s="206"/>
      <c r="C151" s="221"/>
      <c r="D151" s="182"/>
      <c r="E151" s="16" t="s">
        <v>10</v>
      </c>
      <c r="F151" s="41">
        <v>255676.3</v>
      </c>
      <c r="G151" s="182"/>
      <c r="H151" s="182"/>
      <c r="I151" s="182"/>
      <c r="J151" s="182"/>
      <c r="K151" s="36">
        <v>42405</v>
      </c>
      <c r="L151" s="137">
        <v>68</v>
      </c>
      <c r="M151" s="182"/>
    </row>
    <row r="152" spans="1:13" ht="17.100000000000001" customHeight="1" x14ac:dyDescent="0.2">
      <c r="A152" s="216"/>
      <c r="B152" s="206"/>
      <c r="C152" s="221"/>
      <c r="D152" s="182"/>
      <c r="E152" s="16" t="s">
        <v>206</v>
      </c>
      <c r="F152" s="41">
        <v>281557.09999999998</v>
      </c>
      <c r="G152" s="182"/>
      <c r="H152" s="182"/>
      <c r="I152" s="182"/>
      <c r="J152" s="182"/>
      <c r="K152" s="36">
        <v>42432</v>
      </c>
      <c r="L152" s="137">
        <v>163</v>
      </c>
      <c r="M152" s="182"/>
    </row>
    <row r="153" spans="1:13" ht="19.5" customHeight="1" x14ac:dyDescent="0.2">
      <c r="A153" s="216"/>
      <c r="B153" s="206"/>
      <c r="C153" s="221"/>
      <c r="D153" s="182"/>
      <c r="E153" s="16" t="s">
        <v>210</v>
      </c>
      <c r="F153" s="41">
        <v>261.39999999999998</v>
      </c>
      <c r="G153" s="182"/>
      <c r="H153" s="182"/>
      <c r="I153" s="182"/>
      <c r="J153" s="182"/>
      <c r="K153" s="36">
        <v>42433</v>
      </c>
      <c r="L153" s="137">
        <v>165</v>
      </c>
      <c r="M153" s="182"/>
    </row>
    <row r="154" spans="1:13" ht="19.5" customHeight="1" x14ac:dyDescent="0.2">
      <c r="A154" s="216"/>
      <c r="B154" s="206"/>
      <c r="C154" s="221"/>
      <c r="D154" s="182"/>
      <c r="E154" s="16" t="s">
        <v>211</v>
      </c>
      <c r="F154" s="41">
        <v>76.900000000000006</v>
      </c>
      <c r="G154" s="182"/>
      <c r="H154" s="182"/>
      <c r="I154" s="182"/>
      <c r="J154" s="182"/>
      <c r="K154" s="36">
        <v>42475</v>
      </c>
      <c r="L154" s="137">
        <v>286</v>
      </c>
      <c r="M154" s="182"/>
    </row>
    <row r="155" spans="1:13" ht="19.5" customHeight="1" x14ac:dyDescent="0.25">
      <c r="A155" s="216"/>
      <c r="B155" s="206"/>
      <c r="C155" s="221"/>
      <c r="D155" s="182"/>
      <c r="E155" s="16" t="s">
        <v>212</v>
      </c>
      <c r="F155" s="41">
        <v>6.3</v>
      </c>
      <c r="G155" s="182"/>
      <c r="H155" s="182"/>
      <c r="I155" s="182"/>
      <c r="J155" s="182"/>
      <c r="K155" s="174" t="s">
        <v>270</v>
      </c>
      <c r="L155" s="123">
        <v>304</v>
      </c>
      <c r="M155" s="182"/>
    </row>
    <row r="156" spans="1:13" ht="16.5" customHeight="1" x14ac:dyDescent="0.2">
      <c r="A156" s="216"/>
      <c r="B156" s="206"/>
      <c r="C156" s="221"/>
      <c r="D156" s="182"/>
      <c r="E156" s="44" t="s">
        <v>17</v>
      </c>
      <c r="F156" s="39">
        <f>F157+F158+F159+F160+F161+F162</f>
        <v>986541.70000000007</v>
      </c>
      <c r="G156" s="182"/>
      <c r="H156" s="182"/>
      <c r="I156" s="182"/>
      <c r="J156" s="182"/>
      <c r="K156" s="36">
        <v>42495</v>
      </c>
      <c r="L156" s="137">
        <v>357</v>
      </c>
      <c r="M156" s="182"/>
    </row>
    <row r="157" spans="1:13" ht="17.100000000000001" customHeight="1" x14ac:dyDescent="0.2">
      <c r="A157" s="216"/>
      <c r="B157" s="206"/>
      <c r="C157" s="221"/>
      <c r="D157" s="182"/>
      <c r="E157" s="15" t="s">
        <v>9</v>
      </c>
      <c r="F157" s="41">
        <v>284966.09999999998</v>
      </c>
      <c r="G157" s="182"/>
      <c r="H157" s="182"/>
      <c r="I157" s="182"/>
      <c r="J157" s="182"/>
      <c r="K157" s="36">
        <v>42521</v>
      </c>
      <c r="L157" s="137">
        <v>503</v>
      </c>
      <c r="M157" s="182"/>
    </row>
    <row r="158" spans="1:13" ht="17.100000000000001" customHeight="1" x14ac:dyDescent="0.2">
      <c r="A158" s="216"/>
      <c r="B158" s="206"/>
      <c r="C158" s="221"/>
      <c r="D158" s="182"/>
      <c r="E158" s="16" t="s">
        <v>10</v>
      </c>
      <c r="F158" s="41">
        <v>284173.40000000002</v>
      </c>
      <c r="G158" s="182"/>
      <c r="H158" s="182"/>
      <c r="I158" s="182"/>
      <c r="J158" s="182"/>
      <c r="K158" s="36">
        <v>42548</v>
      </c>
      <c r="L158" s="137">
        <v>614</v>
      </c>
      <c r="M158" s="182"/>
    </row>
    <row r="159" spans="1:13" ht="17.100000000000001" customHeight="1" x14ac:dyDescent="0.2">
      <c r="A159" s="216"/>
      <c r="B159" s="206"/>
      <c r="C159" s="221"/>
      <c r="D159" s="182"/>
      <c r="E159" s="16" t="s">
        <v>206</v>
      </c>
      <c r="F159" s="41">
        <v>414792.6</v>
      </c>
      <c r="G159" s="182"/>
      <c r="H159" s="182"/>
      <c r="I159" s="182"/>
      <c r="J159" s="182"/>
      <c r="K159" s="36">
        <v>42550</v>
      </c>
      <c r="L159" s="137">
        <v>635</v>
      </c>
      <c r="M159" s="182"/>
    </row>
    <row r="160" spans="1:13" ht="15.75" customHeight="1" x14ac:dyDescent="0.2">
      <c r="A160" s="216"/>
      <c r="B160" s="206"/>
      <c r="C160" s="221"/>
      <c r="D160" s="182"/>
      <c r="E160" s="16" t="s">
        <v>210</v>
      </c>
      <c r="F160" s="41">
        <v>2562</v>
      </c>
      <c r="G160" s="182"/>
      <c r="H160" s="182"/>
      <c r="I160" s="182"/>
      <c r="J160" s="182"/>
      <c r="K160" s="36">
        <v>42576</v>
      </c>
      <c r="L160" s="137">
        <v>741</v>
      </c>
      <c r="M160" s="182"/>
    </row>
    <row r="161" spans="1:13" ht="18.75" customHeight="1" x14ac:dyDescent="0.2">
      <c r="A161" s="216"/>
      <c r="B161" s="206"/>
      <c r="C161" s="221"/>
      <c r="D161" s="182"/>
      <c r="E161" s="16" t="s">
        <v>211</v>
      </c>
      <c r="F161" s="41">
        <v>3.8</v>
      </c>
      <c r="G161" s="182"/>
      <c r="H161" s="182"/>
      <c r="I161" s="182"/>
      <c r="J161" s="182"/>
      <c r="K161" s="36">
        <v>42591</v>
      </c>
      <c r="L161" s="137">
        <v>805</v>
      </c>
      <c r="M161" s="182"/>
    </row>
    <row r="162" spans="1:13" ht="18.75" customHeight="1" x14ac:dyDescent="0.2">
      <c r="A162" s="216"/>
      <c r="B162" s="206"/>
      <c r="C162" s="221"/>
      <c r="D162" s="182"/>
      <c r="E162" s="16" t="s">
        <v>212</v>
      </c>
      <c r="F162" s="41">
        <v>43.8</v>
      </c>
      <c r="G162" s="182"/>
      <c r="H162" s="182"/>
      <c r="I162" s="182"/>
      <c r="J162" s="182"/>
      <c r="K162" s="36">
        <v>42653</v>
      </c>
      <c r="L162" s="137">
        <v>1095</v>
      </c>
      <c r="M162" s="182"/>
    </row>
    <row r="163" spans="1:13" ht="15.75" customHeight="1" x14ac:dyDescent="0.2">
      <c r="A163" s="216"/>
      <c r="B163" s="206"/>
      <c r="C163" s="221"/>
      <c r="D163" s="182"/>
      <c r="E163" s="44" t="s">
        <v>18</v>
      </c>
      <c r="F163" s="39">
        <f>F164+F165+F166+F167+F168+F169+F170</f>
        <v>591461.5</v>
      </c>
      <c r="G163" s="182"/>
      <c r="H163" s="182"/>
      <c r="I163" s="182"/>
      <c r="J163" s="182"/>
      <c r="K163" s="36">
        <v>42704</v>
      </c>
      <c r="L163" s="137">
        <v>1370</v>
      </c>
      <c r="M163" s="182"/>
    </row>
    <row r="164" spans="1:13" ht="17.100000000000001" customHeight="1" x14ac:dyDescent="0.2">
      <c r="A164" s="216"/>
      <c r="B164" s="206"/>
      <c r="C164" s="221"/>
      <c r="D164" s="182"/>
      <c r="E164" s="15" t="s">
        <v>9</v>
      </c>
      <c r="F164" s="41">
        <v>171395</v>
      </c>
      <c r="G164" s="182"/>
      <c r="H164" s="182"/>
      <c r="I164" s="182"/>
      <c r="J164" s="182"/>
      <c r="K164" s="36">
        <v>42734</v>
      </c>
      <c r="L164" s="137">
        <v>1556</v>
      </c>
      <c r="M164" s="182"/>
    </row>
    <row r="165" spans="1:13" ht="17.100000000000001" customHeight="1" x14ac:dyDescent="0.2">
      <c r="A165" s="216"/>
      <c r="B165" s="206"/>
      <c r="C165" s="221"/>
      <c r="D165" s="182"/>
      <c r="E165" s="16" t="s">
        <v>10</v>
      </c>
      <c r="F165" s="41">
        <v>171159.2</v>
      </c>
      <c r="G165" s="182"/>
      <c r="H165" s="182"/>
      <c r="I165" s="182"/>
      <c r="J165" s="182"/>
      <c r="K165" s="36">
        <v>42766</v>
      </c>
      <c r="L165" s="137">
        <v>78</v>
      </c>
      <c r="M165" s="182"/>
    </row>
    <row r="166" spans="1:13" ht="17.100000000000001" customHeight="1" x14ac:dyDescent="0.2">
      <c r="A166" s="216"/>
      <c r="B166" s="206"/>
      <c r="C166" s="221"/>
      <c r="D166" s="182"/>
      <c r="E166" s="16" t="s">
        <v>206</v>
      </c>
      <c r="F166" s="41">
        <v>244909.5</v>
      </c>
      <c r="G166" s="182"/>
      <c r="H166" s="182"/>
      <c r="I166" s="182"/>
      <c r="J166" s="182"/>
      <c r="K166" s="36">
        <v>42772</v>
      </c>
      <c r="L166" s="137">
        <v>99</v>
      </c>
      <c r="M166" s="182"/>
    </row>
    <row r="167" spans="1:13" ht="16.5" customHeight="1" x14ac:dyDescent="0.2">
      <c r="A167" s="216"/>
      <c r="B167" s="206"/>
      <c r="C167" s="221"/>
      <c r="D167" s="182"/>
      <c r="E167" s="16" t="s">
        <v>210</v>
      </c>
      <c r="F167" s="47">
        <v>3696.1</v>
      </c>
      <c r="G167" s="182"/>
      <c r="H167" s="182"/>
      <c r="I167" s="182"/>
      <c r="J167" s="182"/>
      <c r="K167" s="36">
        <v>42800</v>
      </c>
      <c r="L167" s="137">
        <v>211</v>
      </c>
      <c r="M167" s="182"/>
    </row>
    <row r="168" spans="1:13" ht="16.5" customHeight="1" x14ac:dyDescent="0.2">
      <c r="A168" s="216"/>
      <c r="B168" s="206"/>
      <c r="C168" s="221"/>
      <c r="D168" s="182"/>
      <c r="E168" s="137" t="s">
        <v>267</v>
      </c>
      <c r="F168" s="47">
        <v>30</v>
      </c>
      <c r="G168" s="182"/>
      <c r="H168" s="182"/>
      <c r="I168" s="182"/>
      <c r="J168" s="182"/>
      <c r="K168" s="36">
        <v>42815</v>
      </c>
      <c r="L168" s="137">
        <v>284</v>
      </c>
      <c r="M168" s="182"/>
    </row>
    <row r="169" spans="1:13" ht="17.25" customHeight="1" x14ac:dyDescent="0.2">
      <c r="A169" s="216"/>
      <c r="B169" s="206"/>
      <c r="C169" s="221"/>
      <c r="D169" s="182"/>
      <c r="E169" s="16" t="s">
        <v>211</v>
      </c>
      <c r="F169" s="47">
        <v>212.4</v>
      </c>
      <c r="G169" s="182"/>
      <c r="H169" s="182"/>
      <c r="I169" s="182"/>
      <c r="J169" s="182"/>
      <c r="K169" s="36">
        <v>42829</v>
      </c>
      <c r="L169" s="137">
        <v>348</v>
      </c>
      <c r="M169" s="182"/>
    </row>
    <row r="170" spans="1:13" ht="18.75" customHeight="1" x14ac:dyDescent="0.2">
      <c r="A170" s="216"/>
      <c r="B170" s="206"/>
      <c r="C170" s="221"/>
      <c r="D170" s="182"/>
      <c r="E170" s="16" t="s">
        <v>212</v>
      </c>
      <c r="F170" s="47">
        <v>59.3</v>
      </c>
      <c r="G170" s="182"/>
      <c r="H170" s="182"/>
      <c r="I170" s="182"/>
      <c r="J170" s="182"/>
      <c r="K170" s="36">
        <v>42829</v>
      </c>
      <c r="L170" s="137">
        <v>347</v>
      </c>
      <c r="M170" s="182"/>
    </row>
    <row r="171" spans="1:13" ht="16.5" customHeight="1" x14ac:dyDescent="0.2">
      <c r="A171" s="216"/>
      <c r="B171" s="206"/>
      <c r="C171" s="221"/>
      <c r="D171" s="182"/>
      <c r="E171" s="71" t="s">
        <v>19</v>
      </c>
      <c r="F171" s="39">
        <f>F172+F173+F174+F175+F176+F177</f>
        <v>30860</v>
      </c>
      <c r="G171" s="182"/>
      <c r="H171" s="182"/>
      <c r="I171" s="182"/>
      <c r="J171" s="182"/>
      <c r="K171" s="36">
        <v>42842</v>
      </c>
      <c r="L171" s="137">
        <v>420</v>
      </c>
      <c r="M171" s="182"/>
    </row>
    <row r="172" spans="1:13" ht="16.5" customHeight="1" x14ac:dyDescent="0.2">
      <c r="A172" s="216"/>
      <c r="B172" s="206"/>
      <c r="C172" s="221"/>
      <c r="D172" s="182"/>
      <c r="E172" s="15" t="s">
        <v>9</v>
      </c>
      <c r="F172" s="41">
        <v>24609.4</v>
      </c>
      <c r="G172" s="182"/>
      <c r="H172" s="182"/>
      <c r="I172" s="182"/>
      <c r="J172" s="182"/>
      <c r="K172" s="36">
        <v>42857</v>
      </c>
      <c r="L172" s="137">
        <v>507</v>
      </c>
      <c r="M172" s="182"/>
    </row>
    <row r="173" spans="1:13" ht="16.5" customHeight="1" x14ac:dyDescent="0.2">
      <c r="A173" s="216"/>
      <c r="B173" s="206"/>
      <c r="C173" s="221"/>
      <c r="D173" s="182"/>
      <c r="E173" s="70" t="s">
        <v>10</v>
      </c>
      <c r="F173" s="41">
        <v>4199.6000000000004</v>
      </c>
      <c r="G173" s="182"/>
      <c r="H173" s="182"/>
      <c r="I173" s="182"/>
      <c r="J173" s="182"/>
      <c r="K173" s="36">
        <v>42860</v>
      </c>
      <c r="L173" s="137">
        <v>546</v>
      </c>
      <c r="M173" s="182"/>
    </row>
    <row r="174" spans="1:13" ht="16.5" customHeight="1" x14ac:dyDescent="0.2">
      <c r="A174" s="216"/>
      <c r="B174" s="206"/>
      <c r="C174" s="221"/>
      <c r="D174" s="182"/>
      <c r="E174" s="70" t="s">
        <v>206</v>
      </c>
      <c r="F174" s="41">
        <v>0</v>
      </c>
      <c r="G174" s="182"/>
      <c r="H174" s="182"/>
      <c r="I174" s="182"/>
      <c r="J174" s="182"/>
      <c r="K174" s="36">
        <v>42870</v>
      </c>
      <c r="L174" s="137">
        <v>601</v>
      </c>
      <c r="M174" s="182"/>
    </row>
    <row r="175" spans="1:13" ht="16.5" customHeight="1" x14ac:dyDescent="0.2">
      <c r="A175" s="216"/>
      <c r="B175" s="206"/>
      <c r="C175" s="221"/>
      <c r="D175" s="182"/>
      <c r="E175" s="70" t="s">
        <v>210</v>
      </c>
      <c r="F175" s="41">
        <v>2000</v>
      </c>
      <c r="G175" s="182"/>
      <c r="H175" s="182"/>
      <c r="I175" s="182"/>
      <c r="J175" s="182"/>
      <c r="K175" s="36">
        <v>42873</v>
      </c>
      <c r="L175" s="137">
        <v>625</v>
      </c>
      <c r="M175" s="182"/>
    </row>
    <row r="176" spans="1:13" ht="16.5" customHeight="1" x14ac:dyDescent="0.2">
      <c r="A176" s="216"/>
      <c r="B176" s="206"/>
      <c r="C176" s="221"/>
      <c r="D176" s="182"/>
      <c r="E176" s="70" t="s">
        <v>272</v>
      </c>
      <c r="F176" s="41">
        <v>0</v>
      </c>
      <c r="G176" s="182"/>
      <c r="H176" s="182"/>
      <c r="I176" s="182"/>
      <c r="J176" s="182"/>
      <c r="K176" s="36">
        <v>42905</v>
      </c>
      <c r="L176" s="137">
        <v>844</v>
      </c>
      <c r="M176" s="182"/>
    </row>
    <row r="177" spans="1:13" ht="16.5" customHeight="1" x14ac:dyDescent="0.2">
      <c r="A177" s="216"/>
      <c r="B177" s="206"/>
      <c r="C177" s="221"/>
      <c r="D177" s="182"/>
      <c r="E177" s="70" t="s">
        <v>273</v>
      </c>
      <c r="F177" s="41">
        <v>51</v>
      </c>
      <c r="G177" s="182"/>
      <c r="H177" s="182"/>
      <c r="I177" s="182"/>
      <c r="J177" s="182"/>
      <c r="K177" s="163">
        <v>42920</v>
      </c>
      <c r="L177" s="175">
        <v>905</v>
      </c>
      <c r="M177" s="182"/>
    </row>
    <row r="178" spans="1:13" ht="16.5" customHeight="1" x14ac:dyDescent="0.2">
      <c r="A178" s="216"/>
      <c r="B178" s="206"/>
      <c r="C178" s="221"/>
      <c r="D178" s="182"/>
      <c r="E178" s="137" t="s">
        <v>271</v>
      </c>
      <c r="F178" s="47">
        <v>0</v>
      </c>
      <c r="G178" s="182"/>
      <c r="H178" s="182"/>
      <c r="I178" s="182"/>
      <c r="J178" s="182"/>
      <c r="K178" s="36"/>
      <c r="L178" s="137"/>
      <c r="M178" s="182"/>
    </row>
    <row r="179" spans="1:13" ht="16.5" customHeight="1" x14ac:dyDescent="0.2">
      <c r="A179" s="216"/>
      <c r="B179" s="206"/>
      <c r="C179" s="221"/>
      <c r="D179" s="182"/>
      <c r="E179" s="80" t="s">
        <v>20</v>
      </c>
      <c r="F179" s="81">
        <f>F180+F181+F182+F183+F184+F185</f>
        <v>31635.1</v>
      </c>
      <c r="G179" s="182"/>
      <c r="H179" s="182"/>
      <c r="I179" s="182"/>
      <c r="J179" s="182"/>
      <c r="K179" s="137"/>
      <c r="L179" s="137"/>
      <c r="M179" s="182"/>
    </row>
    <row r="180" spans="1:13" ht="16.5" customHeight="1" x14ac:dyDescent="0.2">
      <c r="A180" s="216"/>
      <c r="B180" s="206"/>
      <c r="C180" s="221"/>
      <c r="D180" s="182"/>
      <c r="E180" s="15" t="s">
        <v>9</v>
      </c>
      <c r="F180" s="47">
        <v>25379.5</v>
      </c>
      <c r="G180" s="182"/>
      <c r="H180" s="182"/>
      <c r="I180" s="182"/>
      <c r="J180" s="182"/>
      <c r="K180" s="137"/>
      <c r="L180" s="137"/>
      <c r="M180" s="182"/>
    </row>
    <row r="181" spans="1:13" ht="16.5" customHeight="1" x14ac:dyDescent="0.2">
      <c r="A181" s="216"/>
      <c r="B181" s="206"/>
      <c r="C181" s="221"/>
      <c r="D181" s="182"/>
      <c r="E181" s="101" t="s">
        <v>10</v>
      </c>
      <c r="F181" s="47">
        <v>4199.6000000000004</v>
      </c>
      <c r="G181" s="182"/>
      <c r="H181" s="182"/>
      <c r="I181" s="182"/>
      <c r="J181" s="182"/>
      <c r="K181" s="16"/>
      <c r="L181" s="137"/>
      <c r="M181" s="182"/>
    </row>
    <row r="182" spans="1:13" ht="16.5" customHeight="1" x14ac:dyDescent="0.2">
      <c r="A182" s="216"/>
      <c r="B182" s="206"/>
      <c r="C182" s="221"/>
      <c r="D182" s="182"/>
      <c r="E182" s="101" t="s">
        <v>206</v>
      </c>
      <c r="F182" s="47">
        <v>0</v>
      </c>
      <c r="G182" s="182"/>
      <c r="H182" s="182"/>
      <c r="I182" s="182"/>
      <c r="J182" s="182"/>
      <c r="K182" s="16"/>
      <c r="L182" s="29"/>
      <c r="M182" s="182"/>
    </row>
    <row r="183" spans="1:13" ht="16.5" customHeight="1" x14ac:dyDescent="0.2">
      <c r="A183" s="216"/>
      <c r="B183" s="206"/>
      <c r="C183" s="221"/>
      <c r="D183" s="182"/>
      <c r="E183" s="101" t="s">
        <v>210</v>
      </c>
      <c r="F183" s="47">
        <v>2000</v>
      </c>
      <c r="G183" s="182"/>
      <c r="H183" s="182"/>
      <c r="I183" s="182"/>
      <c r="J183" s="182"/>
      <c r="K183" s="166"/>
      <c r="L183" s="29"/>
      <c r="M183" s="182"/>
    </row>
    <row r="184" spans="1:13" ht="16.5" customHeight="1" x14ac:dyDescent="0.2">
      <c r="A184" s="216"/>
      <c r="B184" s="206"/>
      <c r="C184" s="221"/>
      <c r="D184" s="182"/>
      <c r="E184" s="101" t="s">
        <v>211</v>
      </c>
      <c r="F184" s="47">
        <v>0</v>
      </c>
      <c r="G184" s="182"/>
      <c r="H184" s="182"/>
      <c r="I184" s="182"/>
      <c r="J184" s="182"/>
      <c r="K184" s="166"/>
      <c r="L184" s="166"/>
      <c r="M184" s="182"/>
    </row>
    <row r="185" spans="1:13" ht="16.5" customHeight="1" x14ac:dyDescent="0.2">
      <c r="A185" s="216"/>
      <c r="B185" s="206"/>
      <c r="C185" s="221"/>
      <c r="D185" s="182"/>
      <c r="E185" s="101" t="s">
        <v>212</v>
      </c>
      <c r="F185" s="47">
        <v>56</v>
      </c>
      <c r="G185" s="182"/>
      <c r="H185" s="182"/>
      <c r="I185" s="182"/>
      <c r="J185" s="182"/>
      <c r="K185" s="166"/>
      <c r="L185" s="166"/>
      <c r="M185" s="182"/>
    </row>
    <row r="186" spans="1:13" ht="52.5" customHeight="1" x14ac:dyDescent="0.2">
      <c r="A186" s="216"/>
      <c r="B186" s="206"/>
      <c r="C186" s="221"/>
      <c r="D186" s="182"/>
      <c r="E186" s="223" t="s">
        <v>264</v>
      </c>
      <c r="F186" s="224"/>
      <c r="G186" s="182"/>
      <c r="H186" s="182"/>
      <c r="I186" s="182"/>
      <c r="J186" s="182"/>
      <c r="K186" s="137"/>
      <c r="L186" s="166"/>
      <c r="M186" s="183"/>
    </row>
    <row r="187" spans="1:13" ht="16.5" hidden="1" customHeight="1" x14ac:dyDescent="0.2">
      <c r="A187" s="125"/>
      <c r="B187" s="206"/>
      <c r="C187" s="126"/>
      <c r="D187" s="126"/>
      <c r="E187" s="121"/>
      <c r="F187" s="122"/>
      <c r="G187" s="182"/>
      <c r="H187" s="182"/>
      <c r="I187" s="182"/>
      <c r="J187" s="182"/>
      <c r="K187" s="166"/>
      <c r="L187" s="166"/>
      <c r="M187" s="16"/>
    </row>
    <row r="188" spans="1:13" ht="16.5" hidden="1" customHeight="1" x14ac:dyDescent="0.2">
      <c r="A188" s="125"/>
      <c r="B188" s="207"/>
      <c r="C188" s="126"/>
      <c r="D188" s="126"/>
      <c r="E188" s="119"/>
      <c r="F188" s="120"/>
      <c r="G188" s="183"/>
      <c r="H188" s="183"/>
      <c r="I188" s="183"/>
      <c r="J188" s="183"/>
      <c r="K188" s="166"/>
      <c r="L188" s="166"/>
      <c r="M188" s="16"/>
    </row>
    <row r="189" spans="1:13" ht="50.25" customHeight="1" x14ac:dyDescent="0.2">
      <c r="A189" s="215" t="s">
        <v>33</v>
      </c>
      <c r="B189" s="181" t="s">
        <v>34</v>
      </c>
      <c r="C189" s="181"/>
      <c r="D189" s="181"/>
      <c r="E189" s="44" t="s">
        <v>25</v>
      </c>
      <c r="F189" s="39">
        <f>F194+F198+F202+F207+F214+F219</f>
        <v>464406.69999999995</v>
      </c>
      <c r="G189" s="181" t="s">
        <v>244</v>
      </c>
      <c r="H189" s="181" t="s">
        <v>123</v>
      </c>
      <c r="I189" s="181" t="s">
        <v>22</v>
      </c>
      <c r="J189" s="181" t="s">
        <v>32</v>
      </c>
      <c r="K189" s="181"/>
      <c r="L189" s="181"/>
      <c r="M189" s="181"/>
    </row>
    <row r="190" spans="1:13" ht="17.100000000000001" customHeight="1" x14ac:dyDescent="0.2">
      <c r="A190" s="216"/>
      <c r="B190" s="182"/>
      <c r="C190" s="182"/>
      <c r="D190" s="182"/>
      <c r="E190" s="15" t="s">
        <v>9</v>
      </c>
      <c r="F190" s="41">
        <f>F195+F199+F203+F208+F215+F220</f>
        <v>405501</v>
      </c>
      <c r="G190" s="182"/>
      <c r="H190" s="182"/>
      <c r="I190" s="182"/>
      <c r="J190" s="182"/>
      <c r="K190" s="182"/>
      <c r="L190" s="182"/>
      <c r="M190" s="182"/>
    </row>
    <row r="191" spans="1:13" ht="17.100000000000001" customHeight="1" x14ac:dyDescent="0.2">
      <c r="A191" s="216"/>
      <c r="B191" s="182"/>
      <c r="C191" s="182"/>
      <c r="D191" s="182"/>
      <c r="E191" s="16" t="s">
        <v>10</v>
      </c>
      <c r="F191" s="41">
        <f>F196+F200+F204+F209+F216+F221</f>
        <v>41722.899999999994</v>
      </c>
      <c r="G191" s="182"/>
      <c r="H191" s="182"/>
      <c r="I191" s="182"/>
      <c r="J191" s="182"/>
      <c r="K191" s="182"/>
      <c r="L191" s="182"/>
      <c r="M191" s="182"/>
    </row>
    <row r="192" spans="1:13" ht="17.100000000000001" customHeight="1" x14ac:dyDescent="0.2">
      <c r="A192" s="216"/>
      <c r="B192" s="182"/>
      <c r="C192" s="182"/>
      <c r="D192" s="182"/>
      <c r="E192" s="82" t="s">
        <v>210</v>
      </c>
      <c r="F192" s="41">
        <f>F206+F212+F218+F223</f>
        <v>8300</v>
      </c>
      <c r="G192" s="182"/>
      <c r="H192" s="182"/>
      <c r="I192" s="182"/>
      <c r="J192" s="182"/>
      <c r="K192" s="182"/>
      <c r="L192" s="182"/>
      <c r="M192" s="182"/>
    </row>
    <row r="193" spans="1:53" ht="17.100000000000001" customHeight="1" x14ac:dyDescent="0.2">
      <c r="A193" s="216"/>
      <c r="B193" s="182"/>
      <c r="C193" s="182"/>
      <c r="D193" s="182"/>
      <c r="E193" s="16" t="s">
        <v>206</v>
      </c>
      <c r="F193" s="41">
        <f>F201+F205+F210</f>
        <v>5249.2000000000007</v>
      </c>
      <c r="G193" s="182"/>
      <c r="H193" s="182"/>
      <c r="I193" s="182"/>
      <c r="J193" s="182"/>
      <c r="K193" s="182"/>
      <c r="L193" s="182"/>
      <c r="M193" s="182"/>
    </row>
    <row r="194" spans="1:53" ht="20.25" customHeight="1" x14ac:dyDescent="0.2">
      <c r="A194" s="216"/>
      <c r="B194" s="182"/>
      <c r="C194" s="182"/>
      <c r="D194" s="182"/>
      <c r="E194" s="44" t="s">
        <v>11</v>
      </c>
      <c r="F194" s="39">
        <f>F195+F196+F197</f>
        <v>189863.8</v>
      </c>
      <c r="G194" s="182"/>
      <c r="H194" s="182"/>
      <c r="I194" s="182"/>
      <c r="J194" s="182"/>
      <c r="K194" s="182"/>
      <c r="L194" s="182"/>
      <c r="M194" s="182"/>
    </row>
    <row r="195" spans="1:53" ht="21.75" customHeight="1" x14ac:dyDescent="0.2">
      <c r="A195" s="216"/>
      <c r="B195" s="182"/>
      <c r="C195" s="182"/>
      <c r="D195" s="182"/>
      <c r="E195" s="15" t="s">
        <v>9</v>
      </c>
      <c r="F195" s="41">
        <v>178769.2</v>
      </c>
      <c r="G195" s="182"/>
      <c r="H195" s="182"/>
      <c r="I195" s="182"/>
      <c r="J195" s="182"/>
      <c r="K195" s="182"/>
      <c r="L195" s="182"/>
      <c r="M195" s="182"/>
    </row>
    <row r="196" spans="1:53" ht="17.100000000000001" customHeight="1" x14ac:dyDescent="0.2">
      <c r="A196" s="216"/>
      <c r="B196" s="182"/>
      <c r="C196" s="182"/>
      <c r="D196" s="182"/>
      <c r="E196" s="16" t="s">
        <v>10</v>
      </c>
      <c r="F196" s="41">
        <v>7617.8</v>
      </c>
      <c r="G196" s="182"/>
      <c r="H196" s="182"/>
      <c r="I196" s="182"/>
      <c r="J196" s="182"/>
      <c r="K196" s="182"/>
      <c r="L196" s="182"/>
      <c r="M196" s="182"/>
    </row>
    <row r="197" spans="1:53" ht="17.100000000000001" customHeight="1" x14ac:dyDescent="0.2">
      <c r="A197" s="216"/>
      <c r="B197" s="182"/>
      <c r="C197" s="182"/>
      <c r="D197" s="182"/>
      <c r="E197" s="16" t="s">
        <v>206</v>
      </c>
      <c r="F197" s="41">
        <v>3476.8</v>
      </c>
      <c r="G197" s="182"/>
      <c r="H197" s="182"/>
      <c r="I197" s="182"/>
      <c r="J197" s="182"/>
      <c r="K197" s="182"/>
      <c r="L197" s="182"/>
      <c r="M197" s="182"/>
    </row>
    <row r="198" spans="1:53" ht="18" customHeight="1" x14ac:dyDescent="0.2">
      <c r="A198" s="216"/>
      <c r="B198" s="182"/>
      <c r="C198" s="182"/>
      <c r="D198" s="182"/>
      <c r="E198" s="44" t="s">
        <v>12</v>
      </c>
      <c r="F198" s="39">
        <f>F199+F200+F201</f>
        <v>136347.09999999998</v>
      </c>
      <c r="G198" s="182"/>
      <c r="H198" s="182"/>
      <c r="I198" s="182"/>
      <c r="J198" s="182"/>
      <c r="K198" s="182"/>
      <c r="L198" s="182"/>
      <c r="M198" s="182"/>
    </row>
    <row r="199" spans="1:53" s="6" customFormat="1" ht="17.100000000000001" customHeight="1" x14ac:dyDescent="0.2">
      <c r="A199" s="216"/>
      <c r="B199" s="182"/>
      <c r="C199" s="182"/>
      <c r="D199" s="182"/>
      <c r="E199" s="15" t="s">
        <v>9</v>
      </c>
      <c r="F199" s="41">
        <v>119842.8</v>
      </c>
      <c r="G199" s="182"/>
      <c r="H199" s="182"/>
      <c r="I199" s="182"/>
      <c r="J199" s="182"/>
      <c r="K199" s="182"/>
      <c r="L199" s="182"/>
      <c r="M199" s="182"/>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row>
    <row r="200" spans="1:53" s="6" customFormat="1" ht="17.100000000000001" customHeight="1" x14ac:dyDescent="0.2">
      <c r="A200" s="216"/>
      <c r="B200" s="182"/>
      <c r="C200" s="182"/>
      <c r="D200" s="182"/>
      <c r="E200" s="16" t="s">
        <v>10</v>
      </c>
      <c r="F200" s="41">
        <v>13027.5</v>
      </c>
      <c r="G200" s="182"/>
      <c r="H200" s="182"/>
      <c r="I200" s="182"/>
      <c r="J200" s="182"/>
      <c r="K200" s="182"/>
      <c r="L200" s="182"/>
      <c r="M200" s="182"/>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row>
    <row r="201" spans="1:53" s="6" customFormat="1" ht="17.100000000000001" customHeight="1" x14ac:dyDescent="0.2">
      <c r="A201" s="216"/>
      <c r="B201" s="182"/>
      <c r="C201" s="182"/>
      <c r="D201" s="182"/>
      <c r="E201" s="16" t="s">
        <v>206</v>
      </c>
      <c r="F201" s="41">
        <v>3476.8</v>
      </c>
      <c r="G201" s="182"/>
      <c r="H201" s="182"/>
      <c r="I201" s="182"/>
      <c r="J201" s="182"/>
      <c r="K201" s="182"/>
      <c r="L201" s="182"/>
      <c r="M201" s="182"/>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row>
    <row r="202" spans="1:53" s="6" customFormat="1" ht="18.75" customHeight="1" x14ac:dyDescent="0.2">
      <c r="A202" s="216"/>
      <c r="B202" s="182"/>
      <c r="C202" s="182"/>
      <c r="D202" s="182"/>
      <c r="E202" s="44" t="s">
        <v>17</v>
      </c>
      <c r="F202" s="39">
        <f>F203+F204+F205+F206</f>
        <v>50866.400000000001</v>
      </c>
      <c r="G202" s="182"/>
      <c r="H202" s="182"/>
      <c r="I202" s="182"/>
      <c r="J202" s="182"/>
      <c r="K202" s="182"/>
      <c r="L202" s="182"/>
      <c r="M202" s="182"/>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row>
    <row r="203" spans="1:53" s="7" customFormat="1" ht="18" customHeight="1" x14ac:dyDescent="0.2">
      <c r="A203" s="216"/>
      <c r="B203" s="182"/>
      <c r="C203" s="182"/>
      <c r="D203" s="182"/>
      <c r="E203" s="15" t="s">
        <v>9</v>
      </c>
      <c r="F203" s="41">
        <v>41610.699999999997</v>
      </c>
      <c r="G203" s="182"/>
      <c r="H203" s="182"/>
      <c r="I203" s="182"/>
      <c r="J203" s="182"/>
      <c r="K203" s="182"/>
      <c r="L203" s="182"/>
      <c r="M203" s="182"/>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row>
    <row r="204" spans="1:53" s="7" customFormat="1" ht="17.100000000000001" customHeight="1" x14ac:dyDescent="0.2">
      <c r="A204" s="216"/>
      <c r="B204" s="182"/>
      <c r="C204" s="182"/>
      <c r="D204" s="182"/>
      <c r="E204" s="16" t="s">
        <v>10</v>
      </c>
      <c r="F204" s="41">
        <v>5483.3</v>
      </c>
      <c r="G204" s="182"/>
      <c r="H204" s="182"/>
      <c r="I204" s="182"/>
      <c r="J204" s="182"/>
      <c r="K204" s="182"/>
      <c r="L204" s="182"/>
      <c r="M204" s="182"/>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row>
    <row r="205" spans="1:53" s="7" customFormat="1" ht="17.100000000000001" customHeight="1" x14ac:dyDescent="0.2">
      <c r="A205" s="216"/>
      <c r="B205" s="182"/>
      <c r="C205" s="182"/>
      <c r="D205" s="182"/>
      <c r="E205" s="16" t="s">
        <v>206</v>
      </c>
      <c r="F205" s="41">
        <v>1772.4</v>
      </c>
      <c r="G205" s="182"/>
      <c r="H205" s="182"/>
      <c r="I205" s="182"/>
      <c r="J205" s="182"/>
      <c r="K205" s="182"/>
      <c r="L205" s="182"/>
      <c r="M205" s="182"/>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row>
    <row r="206" spans="1:53" s="7" customFormat="1" ht="19.5" customHeight="1" x14ac:dyDescent="0.2">
      <c r="A206" s="216"/>
      <c r="B206" s="182"/>
      <c r="C206" s="182"/>
      <c r="D206" s="182"/>
      <c r="E206" s="82" t="s">
        <v>210</v>
      </c>
      <c r="F206" s="41">
        <v>2000</v>
      </c>
      <c r="G206" s="182"/>
      <c r="H206" s="182"/>
      <c r="I206" s="182"/>
      <c r="J206" s="182"/>
      <c r="K206" s="182"/>
      <c r="L206" s="182"/>
      <c r="M206" s="182"/>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row>
    <row r="207" spans="1:53" s="7" customFormat="1" ht="20.25" customHeight="1" x14ac:dyDescent="0.2">
      <c r="A207" s="216"/>
      <c r="B207" s="182"/>
      <c r="C207" s="182"/>
      <c r="D207" s="182"/>
      <c r="E207" s="44" t="s">
        <v>18</v>
      </c>
      <c r="F207" s="39">
        <f>F208+F209+F210+F211+F212+F213</f>
        <v>39256.200000000004</v>
      </c>
      <c r="G207" s="182"/>
      <c r="H207" s="182"/>
      <c r="I207" s="182"/>
      <c r="J207" s="182"/>
      <c r="K207" s="182"/>
      <c r="L207" s="182"/>
      <c r="M207" s="182"/>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row>
    <row r="208" spans="1:53" s="7" customFormat="1" ht="17.100000000000001" customHeight="1" x14ac:dyDescent="0.2">
      <c r="A208" s="216"/>
      <c r="B208" s="182"/>
      <c r="C208" s="182"/>
      <c r="D208" s="182"/>
      <c r="E208" s="15" t="s">
        <v>9</v>
      </c>
      <c r="F208" s="41">
        <v>29604.3</v>
      </c>
      <c r="G208" s="182"/>
      <c r="H208" s="182"/>
      <c r="I208" s="182"/>
      <c r="J208" s="182"/>
      <c r="K208" s="182"/>
      <c r="L208" s="182"/>
      <c r="M208" s="182"/>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row>
    <row r="209" spans="1:53" s="7" customFormat="1" ht="17.100000000000001" customHeight="1" x14ac:dyDescent="0.2">
      <c r="A209" s="216"/>
      <c r="B209" s="182"/>
      <c r="C209" s="182"/>
      <c r="D209" s="182"/>
      <c r="E209" s="16" t="s">
        <v>10</v>
      </c>
      <c r="F209" s="41">
        <v>7195.1</v>
      </c>
      <c r="G209" s="182"/>
      <c r="H209" s="182"/>
      <c r="I209" s="182"/>
      <c r="J209" s="182"/>
      <c r="K209" s="182"/>
      <c r="L209" s="182"/>
      <c r="M209" s="182"/>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row>
    <row r="210" spans="1:53" s="7" customFormat="1" ht="17.100000000000001" customHeight="1" x14ac:dyDescent="0.2">
      <c r="A210" s="216"/>
      <c r="B210" s="182"/>
      <c r="C210" s="182"/>
      <c r="D210" s="182"/>
      <c r="E210" s="16" t="s">
        <v>206</v>
      </c>
      <c r="F210" s="41">
        <v>0</v>
      </c>
      <c r="G210" s="182"/>
      <c r="H210" s="182"/>
      <c r="I210" s="182"/>
      <c r="J210" s="182"/>
      <c r="K210" s="182"/>
      <c r="L210" s="182"/>
      <c r="M210" s="182"/>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row>
    <row r="211" spans="1:53" s="7" customFormat="1" ht="17.100000000000001" customHeight="1" x14ac:dyDescent="0.2">
      <c r="A211" s="216"/>
      <c r="B211" s="182"/>
      <c r="C211" s="182"/>
      <c r="D211" s="182"/>
      <c r="E211" s="137" t="s">
        <v>268</v>
      </c>
      <c r="F211" s="41">
        <v>126.8</v>
      </c>
      <c r="G211" s="182"/>
      <c r="H211" s="182"/>
      <c r="I211" s="182"/>
      <c r="J211" s="182"/>
      <c r="K211" s="182"/>
      <c r="L211" s="182"/>
      <c r="M211" s="182"/>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row>
    <row r="212" spans="1:53" s="7" customFormat="1" ht="20.25" customHeight="1" x14ac:dyDescent="0.2">
      <c r="A212" s="216"/>
      <c r="B212" s="182"/>
      <c r="C212" s="182"/>
      <c r="D212" s="182"/>
      <c r="E212" s="101" t="s">
        <v>210</v>
      </c>
      <c r="F212" s="41">
        <v>2300</v>
      </c>
      <c r="G212" s="182"/>
      <c r="H212" s="182"/>
      <c r="I212" s="182"/>
      <c r="J212" s="182"/>
      <c r="K212" s="182"/>
      <c r="L212" s="182"/>
      <c r="M212" s="182"/>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row>
    <row r="213" spans="1:53" s="7" customFormat="1" ht="20.25" customHeight="1" x14ac:dyDescent="0.2">
      <c r="A213" s="216"/>
      <c r="B213" s="182"/>
      <c r="C213" s="182"/>
      <c r="D213" s="182"/>
      <c r="E213" s="137" t="s">
        <v>267</v>
      </c>
      <c r="F213" s="41">
        <v>30</v>
      </c>
      <c r="G213" s="182"/>
      <c r="H213" s="182"/>
      <c r="I213" s="182"/>
      <c r="J213" s="182"/>
      <c r="K213" s="182"/>
      <c r="L213" s="182"/>
      <c r="M213" s="182"/>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row>
    <row r="214" spans="1:53" s="7" customFormat="1" ht="19.5" customHeight="1" x14ac:dyDescent="0.2">
      <c r="A214" s="216"/>
      <c r="B214" s="182"/>
      <c r="C214" s="182"/>
      <c r="D214" s="182"/>
      <c r="E214" s="71" t="s">
        <v>19</v>
      </c>
      <c r="F214" s="39">
        <f>F215+F216+F217+F218</f>
        <v>24036.6</v>
      </c>
      <c r="G214" s="182"/>
      <c r="H214" s="182"/>
      <c r="I214" s="182"/>
      <c r="J214" s="182"/>
      <c r="K214" s="182"/>
      <c r="L214" s="182"/>
      <c r="M214" s="182"/>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row>
    <row r="215" spans="1:53" s="7" customFormat="1" ht="21.75" customHeight="1" x14ac:dyDescent="0.2">
      <c r="A215" s="216"/>
      <c r="B215" s="182"/>
      <c r="C215" s="182"/>
      <c r="D215" s="182"/>
      <c r="E215" s="15" t="s">
        <v>9</v>
      </c>
      <c r="F215" s="41">
        <v>17837</v>
      </c>
      <c r="G215" s="182"/>
      <c r="H215" s="182"/>
      <c r="I215" s="182"/>
      <c r="J215" s="182"/>
      <c r="K215" s="182"/>
      <c r="L215" s="182"/>
      <c r="M215" s="182"/>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row>
    <row r="216" spans="1:53" s="7" customFormat="1" ht="18" customHeight="1" x14ac:dyDescent="0.2">
      <c r="A216" s="216"/>
      <c r="B216" s="182"/>
      <c r="C216" s="182"/>
      <c r="D216" s="182"/>
      <c r="E216" s="70" t="s">
        <v>10</v>
      </c>
      <c r="F216" s="41">
        <v>4199.6000000000004</v>
      </c>
      <c r="G216" s="182"/>
      <c r="H216" s="182"/>
      <c r="I216" s="182"/>
      <c r="J216" s="182"/>
      <c r="K216" s="182"/>
      <c r="L216" s="182"/>
      <c r="M216" s="182"/>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row>
    <row r="217" spans="1:53" s="7" customFormat="1" ht="30.75" customHeight="1" x14ac:dyDescent="0.2">
      <c r="A217" s="216"/>
      <c r="B217" s="182"/>
      <c r="C217" s="182"/>
      <c r="D217" s="182"/>
      <c r="E217" s="70" t="s">
        <v>206</v>
      </c>
      <c r="F217" s="41">
        <v>0</v>
      </c>
      <c r="G217" s="182"/>
      <c r="H217" s="182"/>
      <c r="I217" s="182"/>
      <c r="J217" s="182"/>
      <c r="K217" s="182"/>
      <c r="L217" s="182"/>
      <c r="M217" s="182"/>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row>
    <row r="218" spans="1:53" s="7" customFormat="1" ht="21" customHeight="1" x14ac:dyDescent="0.2">
      <c r="A218" s="216"/>
      <c r="B218" s="182"/>
      <c r="C218" s="182"/>
      <c r="D218" s="182"/>
      <c r="E218" s="101" t="s">
        <v>210</v>
      </c>
      <c r="F218" s="41">
        <v>2000</v>
      </c>
      <c r="G218" s="182"/>
      <c r="H218" s="182"/>
      <c r="I218" s="182"/>
      <c r="J218" s="182"/>
      <c r="K218" s="182"/>
      <c r="L218" s="182"/>
      <c r="M218" s="182"/>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row>
    <row r="219" spans="1:53" s="7" customFormat="1" ht="17.25" customHeight="1" x14ac:dyDescent="0.2">
      <c r="A219" s="216"/>
      <c r="B219" s="182"/>
      <c r="C219" s="182"/>
      <c r="D219" s="182"/>
      <c r="E219" s="80" t="s">
        <v>20</v>
      </c>
      <c r="F219" s="39">
        <f>F220+F221+F222+F223</f>
        <v>24036.6</v>
      </c>
      <c r="G219" s="182"/>
      <c r="H219" s="182"/>
      <c r="I219" s="182"/>
      <c r="J219" s="182"/>
      <c r="K219" s="182"/>
      <c r="L219" s="182"/>
      <c r="M219" s="182"/>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row>
    <row r="220" spans="1:53" s="7" customFormat="1" ht="22.5" customHeight="1" x14ac:dyDescent="0.2">
      <c r="A220" s="216"/>
      <c r="B220" s="182"/>
      <c r="C220" s="182"/>
      <c r="D220" s="182"/>
      <c r="E220" s="15" t="s">
        <v>9</v>
      </c>
      <c r="F220" s="41">
        <v>17837</v>
      </c>
      <c r="G220" s="182"/>
      <c r="H220" s="182"/>
      <c r="I220" s="182"/>
      <c r="J220" s="182"/>
      <c r="K220" s="182"/>
      <c r="L220" s="182"/>
      <c r="M220" s="182"/>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row>
    <row r="221" spans="1:53" s="7" customFormat="1" ht="27" customHeight="1" x14ac:dyDescent="0.2">
      <c r="A221" s="216"/>
      <c r="B221" s="182"/>
      <c r="C221" s="182"/>
      <c r="D221" s="182"/>
      <c r="E221" s="101" t="s">
        <v>10</v>
      </c>
      <c r="F221" s="41">
        <v>4199.6000000000004</v>
      </c>
      <c r="G221" s="182"/>
      <c r="H221" s="182"/>
      <c r="I221" s="182"/>
      <c r="J221" s="182"/>
      <c r="K221" s="182"/>
      <c r="L221" s="182"/>
      <c r="M221" s="182"/>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row>
    <row r="222" spans="1:53" s="7" customFormat="1" ht="36" customHeight="1" x14ac:dyDescent="0.2">
      <c r="A222" s="216"/>
      <c r="B222" s="182"/>
      <c r="C222" s="182"/>
      <c r="D222" s="182"/>
      <c r="E222" s="101" t="s">
        <v>206</v>
      </c>
      <c r="F222" s="41">
        <v>0</v>
      </c>
      <c r="G222" s="182"/>
      <c r="H222" s="182"/>
      <c r="I222" s="182"/>
      <c r="J222" s="182"/>
      <c r="K222" s="182"/>
      <c r="L222" s="182"/>
      <c r="M222" s="182"/>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row>
    <row r="223" spans="1:53" s="7" customFormat="1" ht="17.25" customHeight="1" x14ac:dyDescent="0.2">
      <c r="A223" s="229"/>
      <c r="B223" s="183"/>
      <c r="C223" s="183"/>
      <c r="D223" s="183"/>
      <c r="E223" s="101" t="s">
        <v>210</v>
      </c>
      <c r="F223" s="41">
        <v>2000</v>
      </c>
      <c r="G223" s="183"/>
      <c r="H223" s="183"/>
      <c r="I223" s="183"/>
      <c r="J223" s="183"/>
      <c r="K223" s="183"/>
      <c r="L223" s="183"/>
      <c r="M223" s="183"/>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row>
    <row r="224" spans="1:53" s="7" customFormat="1" ht="54" customHeight="1" x14ac:dyDescent="0.2">
      <c r="A224" s="215" t="s">
        <v>125</v>
      </c>
      <c r="B224" s="181" t="s">
        <v>124</v>
      </c>
      <c r="C224" s="181"/>
      <c r="D224" s="181"/>
      <c r="E224" s="44" t="s">
        <v>25</v>
      </c>
      <c r="F224" s="39">
        <f>F229+F233+F237+F242</f>
        <v>2798885.2</v>
      </c>
      <c r="G224" s="181" t="s">
        <v>245</v>
      </c>
      <c r="H224" s="181" t="s">
        <v>226</v>
      </c>
      <c r="I224" s="181" t="s">
        <v>22</v>
      </c>
      <c r="J224" s="181" t="s">
        <v>200</v>
      </c>
      <c r="K224" s="181"/>
      <c r="L224" s="181"/>
      <c r="M224" s="18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row>
    <row r="225" spans="1:53" s="7" customFormat="1" ht="20.25" customHeight="1" thickBot="1" x14ac:dyDescent="0.25">
      <c r="A225" s="216"/>
      <c r="B225" s="182"/>
      <c r="C225" s="182"/>
      <c r="D225" s="182"/>
      <c r="E225" s="15" t="s">
        <v>9</v>
      </c>
      <c r="F225" s="41">
        <f>F230+F234+F238+F243</f>
        <v>576824</v>
      </c>
      <c r="G225" s="182"/>
      <c r="H225" s="182"/>
      <c r="I225" s="182"/>
      <c r="J225" s="182"/>
      <c r="K225" s="182"/>
      <c r="L225" s="182"/>
      <c r="M225" s="182"/>
      <c r="N225" s="129"/>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row>
    <row r="226" spans="1:53" ht="16.5" customHeight="1" x14ac:dyDescent="0.2">
      <c r="A226" s="216"/>
      <c r="B226" s="182"/>
      <c r="C226" s="182"/>
      <c r="D226" s="182"/>
      <c r="E226" s="124" t="s">
        <v>10</v>
      </c>
      <c r="F226" s="41">
        <f>F231+F235+F239+F244</f>
        <v>960234.1</v>
      </c>
      <c r="G226" s="182"/>
      <c r="H226" s="182"/>
      <c r="I226" s="182"/>
      <c r="J226" s="182"/>
      <c r="K226" s="182"/>
      <c r="L226" s="182"/>
      <c r="M226" s="182"/>
    </row>
    <row r="227" spans="1:53" ht="17.100000000000001" customHeight="1" x14ac:dyDescent="0.2">
      <c r="A227" s="216"/>
      <c r="B227" s="182"/>
      <c r="C227" s="182"/>
      <c r="D227" s="182"/>
      <c r="E227" s="124" t="s">
        <v>206</v>
      </c>
      <c r="F227" s="41">
        <f>F232+F236+F241+F245</f>
        <v>1261217.0999999999</v>
      </c>
      <c r="G227" s="182"/>
      <c r="H227" s="182"/>
      <c r="I227" s="182"/>
      <c r="J227" s="182"/>
      <c r="K227" s="182"/>
      <c r="L227" s="182"/>
      <c r="M227" s="182"/>
    </row>
    <row r="228" spans="1:53" s="6" customFormat="1" ht="17.100000000000001" customHeight="1" x14ac:dyDescent="0.2">
      <c r="A228" s="216"/>
      <c r="B228" s="182"/>
      <c r="C228" s="182"/>
      <c r="D228" s="182"/>
      <c r="E228" s="124" t="s">
        <v>207</v>
      </c>
      <c r="F228" s="41">
        <f>F240+F246</f>
        <v>610</v>
      </c>
      <c r="G228" s="182"/>
      <c r="H228" s="182"/>
      <c r="I228" s="182"/>
      <c r="J228" s="182"/>
      <c r="K228" s="182"/>
      <c r="L228" s="182"/>
      <c r="M228" s="182"/>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row>
    <row r="229" spans="1:53" s="6" customFormat="1" ht="17.25" customHeight="1" x14ac:dyDescent="0.2">
      <c r="A229" s="216"/>
      <c r="B229" s="182"/>
      <c r="C229" s="182"/>
      <c r="D229" s="182"/>
      <c r="E229" s="44" t="s">
        <v>11</v>
      </c>
      <c r="F229" s="39">
        <f>F230+F231+F232</f>
        <v>879884.79999999993</v>
      </c>
      <c r="G229" s="182"/>
      <c r="H229" s="182"/>
      <c r="I229" s="182"/>
      <c r="J229" s="182"/>
      <c r="K229" s="182"/>
      <c r="L229" s="182"/>
      <c r="M229" s="182"/>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row>
    <row r="230" spans="1:53" s="6" customFormat="1" ht="19.5" customHeight="1" x14ac:dyDescent="0.2">
      <c r="A230" s="216"/>
      <c r="B230" s="182"/>
      <c r="C230" s="182"/>
      <c r="D230" s="182"/>
      <c r="E230" s="15" t="s">
        <v>9</v>
      </c>
      <c r="F230" s="41">
        <v>136419.9</v>
      </c>
      <c r="G230" s="182"/>
      <c r="H230" s="182"/>
      <c r="I230" s="182"/>
      <c r="J230" s="182"/>
      <c r="K230" s="182"/>
      <c r="L230" s="182"/>
      <c r="M230" s="182"/>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row>
    <row r="231" spans="1:53" s="6" customFormat="1" ht="17.100000000000001" customHeight="1" x14ac:dyDescent="0.2">
      <c r="A231" s="216"/>
      <c r="B231" s="182"/>
      <c r="C231" s="182"/>
      <c r="D231" s="182"/>
      <c r="E231" s="124" t="s">
        <v>10</v>
      </c>
      <c r="F231" s="41">
        <v>418257.8</v>
      </c>
      <c r="G231" s="182"/>
      <c r="H231" s="182"/>
      <c r="I231" s="182"/>
      <c r="J231" s="182"/>
      <c r="K231" s="182"/>
      <c r="L231" s="182"/>
      <c r="M231" s="182"/>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row>
    <row r="232" spans="1:53" s="6" customFormat="1" ht="17.100000000000001" customHeight="1" x14ac:dyDescent="0.2">
      <c r="A232" s="216"/>
      <c r="B232" s="182"/>
      <c r="C232" s="182"/>
      <c r="D232" s="182"/>
      <c r="E232" s="124" t="s">
        <v>206</v>
      </c>
      <c r="F232" s="41">
        <v>325207.09999999998</v>
      </c>
      <c r="G232" s="182"/>
      <c r="H232" s="182"/>
      <c r="I232" s="182"/>
      <c r="J232" s="182"/>
      <c r="K232" s="182"/>
      <c r="L232" s="182"/>
      <c r="M232" s="182"/>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row>
    <row r="233" spans="1:53" s="6" customFormat="1" ht="17.100000000000001" customHeight="1" x14ac:dyDescent="0.2">
      <c r="A233" s="216"/>
      <c r="B233" s="182"/>
      <c r="C233" s="182"/>
      <c r="D233" s="182"/>
      <c r="E233" s="44" t="s">
        <v>12</v>
      </c>
      <c r="F233" s="39">
        <f>F234+F235+F236</f>
        <v>531484.6</v>
      </c>
      <c r="G233" s="182"/>
      <c r="H233" s="182"/>
      <c r="I233" s="182"/>
      <c r="J233" s="182"/>
      <c r="K233" s="182"/>
      <c r="L233" s="182"/>
      <c r="M233" s="182"/>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row>
    <row r="234" spans="1:53" s="6" customFormat="1" ht="21" customHeight="1" x14ac:dyDescent="0.2">
      <c r="A234" s="216"/>
      <c r="B234" s="182"/>
      <c r="C234" s="182"/>
      <c r="D234" s="182"/>
      <c r="E234" s="15" t="s">
        <v>9</v>
      </c>
      <c r="F234" s="41">
        <v>69819.600000000006</v>
      </c>
      <c r="G234" s="182"/>
      <c r="H234" s="182"/>
      <c r="I234" s="182"/>
      <c r="J234" s="182"/>
      <c r="K234" s="182"/>
      <c r="L234" s="182"/>
      <c r="M234" s="182"/>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row>
    <row r="235" spans="1:53" s="6" customFormat="1" ht="17.100000000000001" customHeight="1" x14ac:dyDescent="0.2">
      <c r="A235" s="216"/>
      <c r="B235" s="182"/>
      <c r="C235" s="182"/>
      <c r="D235" s="182"/>
      <c r="E235" s="124" t="s">
        <v>10</v>
      </c>
      <c r="F235" s="41">
        <v>183584.7</v>
      </c>
      <c r="G235" s="182"/>
      <c r="H235" s="182"/>
      <c r="I235" s="182"/>
      <c r="J235" s="182"/>
      <c r="K235" s="182"/>
      <c r="L235" s="182"/>
      <c r="M235" s="182"/>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row>
    <row r="236" spans="1:53" s="6" customFormat="1" ht="17.100000000000001" customHeight="1" x14ac:dyDescent="0.2">
      <c r="A236" s="216"/>
      <c r="B236" s="182"/>
      <c r="C236" s="182"/>
      <c r="D236" s="182"/>
      <c r="E236" s="124" t="s">
        <v>206</v>
      </c>
      <c r="F236" s="41">
        <v>278080.3</v>
      </c>
      <c r="G236" s="182"/>
      <c r="H236" s="182"/>
      <c r="I236" s="182"/>
      <c r="J236" s="182"/>
      <c r="K236" s="182"/>
      <c r="L236" s="182"/>
      <c r="M236" s="182"/>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row>
    <row r="237" spans="1:53" s="6" customFormat="1" ht="17.100000000000001" customHeight="1" x14ac:dyDescent="0.2">
      <c r="A237" s="216"/>
      <c r="B237" s="182"/>
      <c r="C237" s="182"/>
      <c r="D237" s="182"/>
      <c r="E237" s="44" t="s">
        <v>17</v>
      </c>
      <c r="F237" s="39">
        <f>F238+F239+F241+F240</f>
        <v>883698</v>
      </c>
      <c r="G237" s="182"/>
      <c r="H237" s="182"/>
      <c r="I237" s="182"/>
      <c r="J237" s="182"/>
      <c r="K237" s="182"/>
      <c r="L237" s="182"/>
      <c r="M237" s="182"/>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row>
    <row r="238" spans="1:53" s="6" customFormat="1" ht="18.75" customHeight="1" x14ac:dyDescent="0.2">
      <c r="A238" s="216"/>
      <c r="B238" s="182"/>
      <c r="C238" s="182"/>
      <c r="D238" s="182"/>
      <c r="E238" s="15" t="s">
        <v>9</v>
      </c>
      <c r="F238" s="41">
        <v>235713.8</v>
      </c>
      <c r="G238" s="182"/>
      <c r="H238" s="182"/>
      <c r="I238" s="182"/>
      <c r="J238" s="182"/>
      <c r="K238" s="182"/>
      <c r="L238" s="182"/>
      <c r="M238" s="182"/>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row>
    <row r="239" spans="1:53" s="6" customFormat="1" ht="18" customHeight="1" x14ac:dyDescent="0.2">
      <c r="A239" s="216"/>
      <c r="B239" s="182"/>
      <c r="C239" s="182"/>
      <c r="D239" s="182"/>
      <c r="E239" s="124" t="s">
        <v>10</v>
      </c>
      <c r="F239" s="41">
        <v>234514</v>
      </c>
      <c r="G239" s="182"/>
      <c r="H239" s="182"/>
      <c r="I239" s="182"/>
      <c r="J239" s="182"/>
      <c r="K239" s="182"/>
      <c r="L239" s="182"/>
      <c r="M239" s="182"/>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row>
    <row r="240" spans="1:53" s="6" customFormat="1" ht="18" customHeight="1" x14ac:dyDescent="0.2">
      <c r="A240" s="216"/>
      <c r="B240" s="182"/>
      <c r="C240" s="182"/>
      <c r="D240" s="182"/>
      <c r="E240" s="124" t="s">
        <v>210</v>
      </c>
      <c r="F240" s="41">
        <v>450</v>
      </c>
      <c r="G240" s="182"/>
      <c r="H240" s="182"/>
      <c r="I240" s="182"/>
      <c r="J240" s="182"/>
      <c r="K240" s="182"/>
      <c r="L240" s="182"/>
      <c r="M240" s="182"/>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row>
    <row r="241" spans="1:53" s="6" customFormat="1" ht="18" customHeight="1" x14ac:dyDescent="0.2">
      <c r="A241" s="216"/>
      <c r="B241" s="182"/>
      <c r="C241" s="182"/>
      <c r="D241" s="182"/>
      <c r="E241" s="124" t="s">
        <v>206</v>
      </c>
      <c r="F241" s="41">
        <v>413020.2</v>
      </c>
      <c r="G241" s="182"/>
      <c r="H241" s="182"/>
      <c r="I241" s="182"/>
      <c r="J241" s="182"/>
      <c r="K241" s="182"/>
      <c r="L241" s="182"/>
      <c r="M241" s="182"/>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row>
    <row r="242" spans="1:53" s="6" customFormat="1" ht="18" customHeight="1" x14ac:dyDescent="0.2">
      <c r="A242" s="216"/>
      <c r="B242" s="182"/>
      <c r="C242" s="182"/>
      <c r="D242" s="182"/>
      <c r="E242" s="44" t="s">
        <v>18</v>
      </c>
      <c r="F242" s="39">
        <f>F243+F244+F245+F246</f>
        <v>503817.80000000005</v>
      </c>
      <c r="G242" s="182"/>
      <c r="H242" s="182"/>
      <c r="I242" s="182"/>
      <c r="J242" s="182"/>
      <c r="K242" s="182"/>
      <c r="L242" s="182"/>
      <c r="M242" s="182"/>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row>
    <row r="243" spans="1:53" s="6" customFormat="1" ht="18" customHeight="1" x14ac:dyDescent="0.2">
      <c r="A243" s="216"/>
      <c r="B243" s="182"/>
      <c r="C243" s="182"/>
      <c r="D243" s="182"/>
      <c r="E243" s="15" t="s">
        <v>9</v>
      </c>
      <c r="F243" s="41">
        <v>134870.70000000001</v>
      </c>
      <c r="G243" s="182"/>
      <c r="H243" s="182"/>
      <c r="I243" s="182"/>
      <c r="J243" s="182"/>
      <c r="K243" s="182"/>
      <c r="L243" s="182"/>
      <c r="M243" s="182"/>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row>
    <row r="244" spans="1:53" ht="17.100000000000001" customHeight="1" x14ac:dyDescent="0.2">
      <c r="A244" s="216"/>
      <c r="B244" s="182"/>
      <c r="C244" s="182"/>
      <c r="D244" s="182"/>
      <c r="E244" s="124" t="s">
        <v>10</v>
      </c>
      <c r="F244" s="41">
        <v>123877.6</v>
      </c>
      <c r="G244" s="182"/>
      <c r="H244" s="182"/>
      <c r="I244" s="182"/>
      <c r="J244" s="182"/>
      <c r="K244" s="182"/>
      <c r="L244" s="182"/>
      <c r="M244" s="182"/>
    </row>
    <row r="245" spans="1:53" ht="17.100000000000001" customHeight="1" x14ac:dyDescent="0.2">
      <c r="A245" s="216"/>
      <c r="B245" s="182"/>
      <c r="C245" s="182"/>
      <c r="D245" s="182"/>
      <c r="E245" s="124" t="s">
        <v>206</v>
      </c>
      <c r="F245" s="41">
        <v>244909.5</v>
      </c>
      <c r="G245" s="182"/>
      <c r="H245" s="182"/>
      <c r="I245" s="182"/>
      <c r="J245" s="182"/>
      <c r="K245" s="182"/>
      <c r="L245" s="182"/>
      <c r="M245" s="182"/>
    </row>
    <row r="246" spans="1:53" ht="17.100000000000001" customHeight="1" x14ac:dyDescent="0.2">
      <c r="A246" s="216"/>
      <c r="B246" s="182"/>
      <c r="C246" s="182"/>
      <c r="D246" s="182"/>
      <c r="E246" s="124" t="s">
        <v>207</v>
      </c>
      <c r="F246" s="41">
        <v>160</v>
      </c>
      <c r="G246" s="182"/>
      <c r="H246" s="182"/>
      <c r="I246" s="182"/>
      <c r="J246" s="182"/>
      <c r="K246" s="182"/>
      <c r="L246" s="182"/>
      <c r="M246" s="182"/>
    </row>
    <row r="247" spans="1:53" ht="16.5" customHeight="1" x14ac:dyDescent="0.2">
      <c r="A247" s="216"/>
      <c r="B247" s="182"/>
      <c r="C247" s="182"/>
      <c r="D247" s="182"/>
      <c r="E247" s="80" t="s">
        <v>19</v>
      </c>
      <c r="F247" s="39">
        <f>F248+F249+F250+F251</f>
        <v>0</v>
      </c>
      <c r="G247" s="182"/>
      <c r="H247" s="182"/>
      <c r="I247" s="182"/>
      <c r="J247" s="182"/>
      <c r="K247" s="182"/>
      <c r="L247" s="182"/>
      <c r="M247" s="182"/>
    </row>
    <row r="248" spans="1:53" ht="21.75" customHeight="1" x14ac:dyDescent="0.2">
      <c r="A248" s="216"/>
      <c r="B248" s="182"/>
      <c r="C248" s="182"/>
      <c r="D248" s="182"/>
      <c r="E248" s="15" t="s">
        <v>9</v>
      </c>
      <c r="F248" s="41">
        <v>0</v>
      </c>
      <c r="G248" s="182"/>
      <c r="H248" s="182"/>
      <c r="I248" s="182"/>
      <c r="J248" s="182"/>
      <c r="K248" s="182"/>
      <c r="L248" s="182"/>
      <c r="M248" s="182"/>
    </row>
    <row r="249" spans="1:53" ht="18.75" customHeight="1" x14ac:dyDescent="0.2">
      <c r="A249" s="216"/>
      <c r="B249" s="182"/>
      <c r="C249" s="182"/>
      <c r="D249" s="182"/>
      <c r="E249" s="124" t="s">
        <v>10</v>
      </c>
      <c r="F249" s="41">
        <v>0</v>
      </c>
      <c r="G249" s="182"/>
      <c r="H249" s="182"/>
      <c r="I249" s="182"/>
      <c r="J249" s="182"/>
      <c r="K249" s="182"/>
      <c r="L249" s="182"/>
      <c r="M249" s="182"/>
    </row>
    <row r="250" spans="1:53" ht="31.5" customHeight="1" x14ac:dyDescent="0.2">
      <c r="A250" s="216"/>
      <c r="B250" s="182"/>
      <c r="C250" s="182"/>
      <c r="D250" s="182"/>
      <c r="E250" s="124" t="s">
        <v>206</v>
      </c>
      <c r="F250" s="41">
        <v>0</v>
      </c>
      <c r="G250" s="182"/>
      <c r="H250" s="182"/>
      <c r="I250" s="182"/>
      <c r="J250" s="182"/>
      <c r="K250" s="182"/>
      <c r="L250" s="182"/>
      <c r="M250" s="182"/>
    </row>
    <row r="251" spans="1:53" ht="19.5" customHeight="1" x14ac:dyDescent="0.2">
      <c r="A251" s="216"/>
      <c r="B251" s="182"/>
      <c r="C251" s="182"/>
      <c r="D251" s="182"/>
      <c r="E251" s="124" t="s">
        <v>207</v>
      </c>
      <c r="F251" s="41">
        <v>0</v>
      </c>
      <c r="G251" s="182"/>
      <c r="H251" s="182"/>
      <c r="I251" s="182"/>
      <c r="J251" s="182"/>
      <c r="K251" s="182"/>
      <c r="L251" s="182"/>
      <c r="M251" s="182"/>
    </row>
    <row r="252" spans="1:53" ht="18.75" customHeight="1" x14ac:dyDescent="0.2">
      <c r="A252" s="216"/>
      <c r="B252" s="182"/>
      <c r="C252" s="182"/>
      <c r="D252" s="182"/>
      <c r="E252" s="80" t="s">
        <v>20</v>
      </c>
      <c r="F252" s="41">
        <v>0</v>
      </c>
      <c r="G252" s="182"/>
      <c r="H252" s="182"/>
      <c r="I252" s="182"/>
      <c r="J252" s="182"/>
      <c r="K252" s="182"/>
      <c r="L252" s="182"/>
      <c r="M252" s="182"/>
    </row>
    <row r="253" spans="1:53" ht="19.5" customHeight="1" x14ac:dyDescent="0.2">
      <c r="A253" s="216"/>
      <c r="B253" s="182"/>
      <c r="C253" s="182"/>
      <c r="D253" s="182"/>
      <c r="E253" s="15" t="s">
        <v>9</v>
      </c>
      <c r="F253" s="41">
        <v>0</v>
      </c>
      <c r="G253" s="182"/>
      <c r="H253" s="182"/>
      <c r="I253" s="182"/>
      <c r="J253" s="182"/>
      <c r="K253" s="182"/>
      <c r="L253" s="182"/>
      <c r="M253" s="182"/>
    </row>
    <row r="254" spans="1:53" ht="21.75" customHeight="1" x14ac:dyDescent="0.2">
      <c r="A254" s="216"/>
      <c r="B254" s="182"/>
      <c r="C254" s="182"/>
      <c r="D254" s="182"/>
      <c r="E254" s="124" t="s">
        <v>10</v>
      </c>
      <c r="F254" s="41">
        <v>0</v>
      </c>
      <c r="G254" s="182"/>
      <c r="H254" s="182"/>
      <c r="I254" s="182"/>
      <c r="J254" s="182"/>
      <c r="K254" s="182"/>
      <c r="L254" s="182"/>
      <c r="M254" s="182"/>
    </row>
    <row r="255" spans="1:53" ht="36.75" customHeight="1" x14ac:dyDescent="0.2">
      <c r="A255" s="216"/>
      <c r="B255" s="182"/>
      <c r="C255" s="182"/>
      <c r="D255" s="182"/>
      <c r="E255" s="124" t="s">
        <v>206</v>
      </c>
      <c r="F255" s="41">
        <v>0</v>
      </c>
      <c r="G255" s="182"/>
      <c r="H255" s="182"/>
      <c r="I255" s="182"/>
      <c r="J255" s="182"/>
      <c r="K255" s="182"/>
      <c r="L255" s="182"/>
      <c r="M255" s="182"/>
    </row>
    <row r="256" spans="1:53" ht="21.75" customHeight="1" x14ac:dyDescent="0.2">
      <c r="A256" s="229"/>
      <c r="B256" s="183"/>
      <c r="C256" s="183"/>
      <c r="D256" s="183"/>
      <c r="E256" s="124" t="s">
        <v>207</v>
      </c>
      <c r="F256" s="41">
        <v>0</v>
      </c>
      <c r="G256" s="183"/>
      <c r="H256" s="183"/>
      <c r="I256" s="183"/>
      <c r="J256" s="183"/>
      <c r="K256" s="183"/>
      <c r="L256" s="183"/>
      <c r="M256" s="183"/>
    </row>
    <row r="257" spans="1:13" ht="48" customHeight="1" x14ac:dyDescent="0.2">
      <c r="A257" s="215" t="s">
        <v>126</v>
      </c>
      <c r="B257" s="181" t="s">
        <v>127</v>
      </c>
      <c r="C257" s="181"/>
      <c r="D257" s="181"/>
      <c r="E257" s="44" t="s">
        <v>25</v>
      </c>
      <c r="F257" s="39">
        <f>F264+F268+F275+F282+F289+F296</f>
        <v>242257.6</v>
      </c>
      <c r="G257" s="181" t="s">
        <v>133</v>
      </c>
      <c r="H257" s="181" t="s">
        <v>36</v>
      </c>
      <c r="I257" s="184" t="s">
        <v>22</v>
      </c>
      <c r="J257" s="181" t="s">
        <v>256</v>
      </c>
      <c r="K257" s="181"/>
      <c r="L257" s="181"/>
      <c r="M257" s="181"/>
    </row>
    <row r="258" spans="1:13" ht="21.75" customHeight="1" x14ac:dyDescent="0.2">
      <c r="A258" s="216"/>
      <c r="B258" s="182"/>
      <c r="C258" s="182"/>
      <c r="D258" s="182"/>
      <c r="E258" s="15" t="s">
        <v>9</v>
      </c>
      <c r="F258" s="41">
        <v>51531.9</v>
      </c>
      <c r="G258" s="182"/>
      <c r="H258" s="182"/>
      <c r="I258" s="185"/>
      <c r="J258" s="182"/>
      <c r="K258" s="182"/>
      <c r="L258" s="182"/>
      <c r="M258" s="182"/>
    </row>
    <row r="259" spans="1:13" ht="21" customHeight="1" x14ac:dyDescent="0.2">
      <c r="A259" s="216"/>
      <c r="B259" s="182"/>
      <c r="C259" s="182"/>
      <c r="D259" s="182"/>
      <c r="E259" s="16" t="s">
        <v>10</v>
      </c>
      <c r="F259" s="41">
        <f>F266+F270+F277+F284+F291</f>
        <v>188733.5</v>
      </c>
      <c r="G259" s="182"/>
      <c r="H259" s="182"/>
      <c r="I259" s="185"/>
      <c r="J259" s="182"/>
      <c r="K259" s="182"/>
      <c r="L259" s="182"/>
      <c r="M259" s="182"/>
    </row>
    <row r="260" spans="1:13" ht="17.100000000000001" customHeight="1" x14ac:dyDescent="0.2">
      <c r="A260" s="216"/>
      <c r="B260" s="182"/>
      <c r="C260" s="182"/>
      <c r="D260" s="182"/>
      <c r="E260" s="16" t="s">
        <v>112</v>
      </c>
      <c r="F260" s="41">
        <f>F267+F271+F278+F285+F292</f>
        <v>0</v>
      </c>
      <c r="G260" s="182"/>
      <c r="H260" s="182"/>
      <c r="I260" s="185"/>
      <c r="J260" s="182"/>
      <c r="K260" s="182"/>
      <c r="L260" s="182"/>
      <c r="M260" s="182"/>
    </row>
    <row r="261" spans="1:13" ht="17.100000000000001" customHeight="1" x14ac:dyDescent="0.2">
      <c r="A261" s="216"/>
      <c r="B261" s="182"/>
      <c r="C261" s="182"/>
      <c r="D261" s="182"/>
      <c r="E261" s="16" t="s">
        <v>210</v>
      </c>
      <c r="F261" s="41">
        <f>F272+F279+F286+F293</f>
        <v>1609.5</v>
      </c>
      <c r="G261" s="182"/>
      <c r="H261" s="182"/>
      <c r="I261" s="185"/>
      <c r="J261" s="182"/>
      <c r="K261" s="182"/>
      <c r="L261" s="182"/>
      <c r="M261" s="182"/>
    </row>
    <row r="262" spans="1:13" ht="17.100000000000001" customHeight="1" x14ac:dyDescent="0.2">
      <c r="A262" s="216"/>
      <c r="B262" s="182"/>
      <c r="C262" s="182"/>
      <c r="D262" s="182"/>
      <c r="E262" s="16" t="s">
        <v>211</v>
      </c>
      <c r="F262" s="41">
        <v>166.3</v>
      </c>
      <c r="G262" s="182"/>
      <c r="H262" s="182"/>
      <c r="I262" s="185"/>
      <c r="J262" s="182"/>
      <c r="K262" s="182"/>
      <c r="L262" s="182"/>
      <c r="M262" s="182"/>
    </row>
    <row r="263" spans="1:13" ht="17.100000000000001" customHeight="1" x14ac:dyDescent="0.2">
      <c r="A263" s="216"/>
      <c r="B263" s="182"/>
      <c r="C263" s="182"/>
      <c r="D263" s="182"/>
      <c r="E263" s="16" t="s">
        <v>212</v>
      </c>
      <c r="F263" s="41">
        <f>F274+F281+F288+F295+F302</f>
        <v>216.39999999999998</v>
      </c>
      <c r="G263" s="182"/>
      <c r="H263" s="182"/>
      <c r="I263" s="185"/>
      <c r="J263" s="182"/>
      <c r="K263" s="182"/>
      <c r="L263" s="182"/>
      <c r="M263" s="182"/>
    </row>
    <row r="264" spans="1:13" ht="17.100000000000001" customHeight="1" x14ac:dyDescent="0.2">
      <c r="A264" s="216"/>
      <c r="B264" s="182"/>
      <c r="C264" s="182"/>
      <c r="D264" s="182"/>
      <c r="E264" s="44" t="s">
        <v>11</v>
      </c>
      <c r="F264" s="39">
        <v>61157.5</v>
      </c>
      <c r="G264" s="182"/>
      <c r="H264" s="182"/>
      <c r="I264" s="185"/>
      <c r="J264" s="182"/>
      <c r="K264" s="182"/>
      <c r="L264" s="182"/>
      <c r="M264" s="182"/>
    </row>
    <row r="265" spans="1:13" ht="17.100000000000001" customHeight="1" x14ac:dyDescent="0.2">
      <c r="A265" s="216"/>
      <c r="B265" s="182"/>
      <c r="C265" s="182"/>
      <c r="D265" s="182"/>
      <c r="E265" s="15" t="s">
        <v>9</v>
      </c>
      <c r="F265" s="41">
        <v>15750.7</v>
      </c>
      <c r="G265" s="182"/>
      <c r="H265" s="182"/>
      <c r="I265" s="185"/>
      <c r="J265" s="182"/>
      <c r="K265" s="182"/>
      <c r="L265" s="182"/>
      <c r="M265" s="182"/>
    </row>
    <row r="266" spans="1:13" ht="17.100000000000001" customHeight="1" x14ac:dyDescent="0.2">
      <c r="A266" s="216"/>
      <c r="B266" s="182"/>
      <c r="C266" s="182"/>
      <c r="D266" s="182"/>
      <c r="E266" s="16" t="s">
        <v>10</v>
      </c>
      <c r="F266" s="41">
        <v>45406.8</v>
      </c>
      <c r="G266" s="182"/>
      <c r="H266" s="182"/>
      <c r="I266" s="185"/>
      <c r="J266" s="182"/>
      <c r="K266" s="182"/>
      <c r="L266" s="182"/>
      <c r="M266" s="182"/>
    </row>
    <row r="267" spans="1:13" ht="17.100000000000001" customHeight="1" x14ac:dyDescent="0.2">
      <c r="A267" s="216"/>
      <c r="B267" s="182"/>
      <c r="C267" s="182"/>
      <c r="D267" s="182"/>
      <c r="E267" s="16" t="s">
        <v>112</v>
      </c>
      <c r="F267" s="41">
        <v>0</v>
      </c>
      <c r="G267" s="182"/>
      <c r="H267" s="182"/>
      <c r="I267" s="185"/>
      <c r="J267" s="182"/>
      <c r="K267" s="182"/>
      <c r="L267" s="182"/>
      <c r="M267" s="182"/>
    </row>
    <row r="268" spans="1:13" ht="17.100000000000001" customHeight="1" x14ac:dyDescent="0.2">
      <c r="A268" s="216"/>
      <c r="B268" s="182"/>
      <c r="C268" s="182"/>
      <c r="D268" s="182"/>
      <c r="E268" s="44" t="s">
        <v>12</v>
      </c>
      <c r="F268" s="39">
        <f>F269+F270+F271+F272+F273+F274</f>
        <v>67290.7</v>
      </c>
      <c r="G268" s="182"/>
      <c r="H268" s="182"/>
      <c r="I268" s="185"/>
      <c r="J268" s="182"/>
      <c r="K268" s="182"/>
      <c r="L268" s="182"/>
      <c r="M268" s="182"/>
    </row>
    <row r="269" spans="1:13" ht="17.100000000000001" customHeight="1" x14ac:dyDescent="0.2">
      <c r="A269" s="216"/>
      <c r="B269" s="182"/>
      <c r="C269" s="182"/>
      <c r="D269" s="182"/>
      <c r="E269" s="15" t="s">
        <v>9</v>
      </c>
      <c r="F269" s="41">
        <v>7882</v>
      </c>
      <c r="G269" s="182"/>
      <c r="H269" s="182"/>
      <c r="I269" s="185"/>
      <c r="J269" s="182"/>
      <c r="K269" s="182"/>
      <c r="L269" s="182"/>
      <c r="M269" s="182"/>
    </row>
    <row r="270" spans="1:13" ht="17.100000000000001" customHeight="1" x14ac:dyDescent="0.2">
      <c r="A270" s="216"/>
      <c r="B270" s="182"/>
      <c r="C270" s="182"/>
      <c r="D270" s="182"/>
      <c r="E270" s="16" t="s">
        <v>10</v>
      </c>
      <c r="F270" s="41">
        <v>59064.1</v>
      </c>
      <c r="G270" s="182"/>
      <c r="H270" s="182"/>
      <c r="I270" s="185"/>
      <c r="J270" s="182"/>
      <c r="K270" s="182"/>
      <c r="L270" s="182"/>
      <c r="M270" s="182"/>
    </row>
    <row r="271" spans="1:13" ht="17.100000000000001" customHeight="1" x14ac:dyDescent="0.2">
      <c r="A271" s="216"/>
      <c r="B271" s="182"/>
      <c r="C271" s="182"/>
      <c r="D271" s="182"/>
      <c r="E271" s="16" t="s">
        <v>112</v>
      </c>
      <c r="F271" s="41">
        <v>0</v>
      </c>
      <c r="G271" s="182"/>
      <c r="H271" s="182"/>
      <c r="I271" s="185"/>
      <c r="J271" s="182"/>
      <c r="K271" s="182"/>
      <c r="L271" s="182"/>
      <c r="M271" s="182"/>
    </row>
    <row r="272" spans="1:13" ht="17.100000000000001" customHeight="1" x14ac:dyDescent="0.2">
      <c r="A272" s="216"/>
      <c r="B272" s="182"/>
      <c r="C272" s="182"/>
      <c r="D272" s="182"/>
      <c r="E272" s="16" t="s">
        <v>210</v>
      </c>
      <c r="F272" s="41">
        <v>261.39999999999998</v>
      </c>
      <c r="G272" s="182"/>
      <c r="H272" s="182"/>
      <c r="I272" s="185"/>
      <c r="J272" s="182"/>
      <c r="K272" s="182"/>
      <c r="L272" s="182"/>
      <c r="M272" s="182"/>
    </row>
    <row r="273" spans="1:13" ht="17.100000000000001" customHeight="1" x14ac:dyDescent="0.2">
      <c r="A273" s="216"/>
      <c r="B273" s="182"/>
      <c r="C273" s="182"/>
      <c r="D273" s="182"/>
      <c r="E273" s="16" t="s">
        <v>211</v>
      </c>
      <c r="F273" s="41">
        <v>76.900000000000006</v>
      </c>
      <c r="G273" s="182"/>
      <c r="H273" s="182"/>
      <c r="I273" s="185"/>
      <c r="J273" s="182"/>
      <c r="K273" s="182"/>
      <c r="L273" s="182"/>
      <c r="M273" s="182"/>
    </row>
    <row r="274" spans="1:13" ht="17.100000000000001" customHeight="1" x14ac:dyDescent="0.2">
      <c r="A274" s="216"/>
      <c r="B274" s="182"/>
      <c r="C274" s="182"/>
      <c r="D274" s="182"/>
      <c r="E274" s="16" t="s">
        <v>212</v>
      </c>
      <c r="F274" s="41">
        <v>6.3</v>
      </c>
      <c r="G274" s="182"/>
      <c r="H274" s="182"/>
      <c r="I274" s="185"/>
      <c r="J274" s="182"/>
      <c r="K274" s="182"/>
      <c r="L274" s="182"/>
      <c r="M274" s="182"/>
    </row>
    <row r="275" spans="1:13" ht="17.100000000000001" customHeight="1" x14ac:dyDescent="0.2">
      <c r="A275" s="216"/>
      <c r="B275" s="182"/>
      <c r="C275" s="182"/>
      <c r="D275" s="182"/>
      <c r="E275" s="44" t="s">
        <v>17</v>
      </c>
      <c r="F275" s="39">
        <f>F276+F277+F278+F279+F280+F281</f>
        <v>51500.000000000007</v>
      </c>
      <c r="G275" s="182"/>
      <c r="H275" s="182"/>
      <c r="I275" s="185"/>
      <c r="J275" s="182"/>
      <c r="K275" s="182"/>
      <c r="L275" s="182"/>
      <c r="M275" s="182"/>
    </row>
    <row r="276" spans="1:13" ht="17.100000000000001" customHeight="1" x14ac:dyDescent="0.2">
      <c r="A276" s="216"/>
      <c r="B276" s="182"/>
      <c r="C276" s="182"/>
      <c r="D276" s="182"/>
      <c r="E276" s="15" t="s">
        <v>9</v>
      </c>
      <c r="F276" s="41">
        <v>7164.3</v>
      </c>
      <c r="G276" s="182"/>
      <c r="H276" s="182"/>
      <c r="I276" s="185"/>
      <c r="J276" s="182"/>
      <c r="K276" s="182"/>
      <c r="L276" s="182"/>
      <c r="M276" s="182"/>
    </row>
    <row r="277" spans="1:13" ht="17.100000000000001" customHeight="1" x14ac:dyDescent="0.2">
      <c r="A277" s="216"/>
      <c r="B277" s="182"/>
      <c r="C277" s="182"/>
      <c r="D277" s="182"/>
      <c r="E277" s="16" t="s">
        <v>10</v>
      </c>
      <c r="F277" s="41">
        <v>44176.1</v>
      </c>
      <c r="G277" s="182"/>
      <c r="H277" s="182"/>
      <c r="I277" s="185"/>
      <c r="J277" s="182"/>
      <c r="K277" s="182"/>
      <c r="L277" s="182"/>
      <c r="M277" s="182"/>
    </row>
    <row r="278" spans="1:13" ht="17.100000000000001" customHeight="1" x14ac:dyDescent="0.2">
      <c r="A278" s="216"/>
      <c r="B278" s="182"/>
      <c r="C278" s="182"/>
      <c r="D278" s="182"/>
      <c r="E278" s="16" t="s">
        <v>112</v>
      </c>
      <c r="F278" s="41">
        <v>0</v>
      </c>
      <c r="G278" s="182"/>
      <c r="H278" s="182"/>
      <c r="I278" s="185"/>
      <c r="J278" s="182"/>
      <c r="K278" s="182"/>
      <c r="L278" s="182"/>
      <c r="M278" s="182"/>
    </row>
    <row r="279" spans="1:13" ht="17.100000000000001" customHeight="1" x14ac:dyDescent="0.2">
      <c r="A279" s="216"/>
      <c r="B279" s="182"/>
      <c r="C279" s="182"/>
      <c r="D279" s="182"/>
      <c r="E279" s="16" t="s">
        <v>210</v>
      </c>
      <c r="F279" s="41">
        <v>112</v>
      </c>
      <c r="G279" s="182"/>
      <c r="H279" s="182"/>
      <c r="I279" s="185"/>
      <c r="J279" s="182"/>
      <c r="K279" s="182"/>
      <c r="L279" s="182"/>
      <c r="M279" s="182"/>
    </row>
    <row r="280" spans="1:13" ht="17.100000000000001" customHeight="1" x14ac:dyDescent="0.2">
      <c r="A280" s="216"/>
      <c r="B280" s="182"/>
      <c r="C280" s="182"/>
      <c r="D280" s="182"/>
      <c r="E280" s="16" t="s">
        <v>211</v>
      </c>
      <c r="F280" s="41">
        <v>3.8</v>
      </c>
      <c r="G280" s="182"/>
      <c r="H280" s="182"/>
      <c r="I280" s="185"/>
      <c r="J280" s="182"/>
      <c r="K280" s="182"/>
      <c r="L280" s="182"/>
      <c r="M280" s="182"/>
    </row>
    <row r="281" spans="1:13" ht="17.100000000000001" customHeight="1" x14ac:dyDescent="0.2">
      <c r="A281" s="216"/>
      <c r="B281" s="182"/>
      <c r="C281" s="182"/>
      <c r="D281" s="182"/>
      <c r="E281" s="16" t="s">
        <v>212</v>
      </c>
      <c r="F281" s="41">
        <v>43.8</v>
      </c>
      <c r="G281" s="182"/>
      <c r="H281" s="182"/>
      <c r="I281" s="185"/>
      <c r="J281" s="182"/>
      <c r="K281" s="182"/>
      <c r="L281" s="182"/>
      <c r="M281" s="182"/>
    </row>
    <row r="282" spans="1:13" ht="17.100000000000001" customHeight="1" x14ac:dyDescent="0.2">
      <c r="A282" s="216"/>
      <c r="B282" s="182"/>
      <c r="C282" s="182"/>
      <c r="D282" s="182"/>
      <c r="E282" s="44" t="s">
        <v>18</v>
      </c>
      <c r="F282" s="39">
        <f>F283+F284+F285+F286+F287+F288</f>
        <v>48187.5</v>
      </c>
      <c r="G282" s="182"/>
      <c r="H282" s="182"/>
      <c r="I282" s="185"/>
      <c r="J282" s="182"/>
      <c r="K282" s="182"/>
      <c r="L282" s="182"/>
      <c r="M282" s="182"/>
    </row>
    <row r="283" spans="1:13" ht="17.100000000000001" customHeight="1" x14ac:dyDescent="0.2">
      <c r="A283" s="216"/>
      <c r="B283" s="182"/>
      <c r="C283" s="182"/>
      <c r="D283" s="182"/>
      <c r="E283" s="15" t="s">
        <v>9</v>
      </c>
      <c r="F283" s="41">
        <v>6720</v>
      </c>
      <c r="G283" s="182"/>
      <c r="H283" s="182"/>
      <c r="I283" s="185"/>
      <c r="J283" s="182"/>
      <c r="K283" s="182"/>
      <c r="L283" s="182"/>
      <c r="M283" s="182"/>
    </row>
    <row r="284" spans="1:13" ht="17.100000000000001" customHeight="1" x14ac:dyDescent="0.2">
      <c r="A284" s="216"/>
      <c r="B284" s="182"/>
      <c r="C284" s="182"/>
      <c r="D284" s="182"/>
      <c r="E284" s="16" t="s">
        <v>10</v>
      </c>
      <c r="F284" s="41">
        <v>40086.5</v>
      </c>
      <c r="G284" s="182"/>
      <c r="H284" s="182"/>
      <c r="I284" s="185"/>
      <c r="J284" s="182"/>
      <c r="K284" s="182"/>
      <c r="L284" s="182"/>
      <c r="M284" s="182"/>
    </row>
    <row r="285" spans="1:13" ht="17.100000000000001" customHeight="1" x14ac:dyDescent="0.2">
      <c r="A285" s="216"/>
      <c r="B285" s="182"/>
      <c r="C285" s="182"/>
      <c r="D285" s="182"/>
      <c r="E285" s="16" t="s">
        <v>112</v>
      </c>
      <c r="F285" s="41">
        <v>0</v>
      </c>
      <c r="G285" s="182"/>
      <c r="H285" s="182"/>
      <c r="I285" s="185"/>
      <c r="J285" s="182"/>
      <c r="K285" s="182"/>
      <c r="L285" s="182"/>
      <c r="M285" s="182"/>
    </row>
    <row r="286" spans="1:13" ht="17.100000000000001" customHeight="1" x14ac:dyDescent="0.2">
      <c r="A286" s="216"/>
      <c r="B286" s="182"/>
      <c r="C286" s="182"/>
      <c r="D286" s="182"/>
      <c r="E286" s="16" t="s">
        <v>210</v>
      </c>
      <c r="F286" s="47">
        <v>1236.0999999999999</v>
      </c>
      <c r="G286" s="182"/>
      <c r="H286" s="182"/>
      <c r="I286" s="185"/>
      <c r="J286" s="182"/>
      <c r="K286" s="182"/>
      <c r="L286" s="182"/>
      <c r="M286" s="182"/>
    </row>
    <row r="287" spans="1:13" ht="17.100000000000001" customHeight="1" x14ac:dyDescent="0.2">
      <c r="A287" s="216"/>
      <c r="B287" s="182"/>
      <c r="C287" s="182"/>
      <c r="D287" s="182"/>
      <c r="E287" s="16" t="s">
        <v>211</v>
      </c>
      <c r="F287" s="47">
        <v>85.6</v>
      </c>
      <c r="G287" s="182"/>
      <c r="H287" s="182"/>
      <c r="I287" s="185"/>
      <c r="J287" s="182"/>
      <c r="K287" s="182"/>
      <c r="L287" s="182"/>
      <c r="M287" s="182"/>
    </row>
    <row r="288" spans="1:13" ht="17.100000000000001" customHeight="1" x14ac:dyDescent="0.2">
      <c r="A288" s="216"/>
      <c r="B288" s="182"/>
      <c r="C288" s="182"/>
      <c r="D288" s="182"/>
      <c r="E288" s="16" t="s">
        <v>212</v>
      </c>
      <c r="F288" s="47">
        <v>59.3</v>
      </c>
      <c r="G288" s="182"/>
      <c r="H288" s="182"/>
      <c r="I288" s="185"/>
      <c r="J288" s="182"/>
      <c r="K288" s="182"/>
      <c r="L288" s="182"/>
      <c r="M288" s="182"/>
    </row>
    <row r="289" spans="1:13" ht="17.100000000000001" customHeight="1" x14ac:dyDescent="0.2">
      <c r="A289" s="216"/>
      <c r="B289" s="182"/>
      <c r="C289" s="182"/>
      <c r="D289" s="182"/>
      <c r="E289" s="71" t="s">
        <v>19</v>
      </c>
      <c r="F289" s="81">
        <f>F290+F291+F292+F293+F294+F295</f>
        <v>6673.4</v>
      </c>
      <c r="G289" s="182"/>
      <c r="H289" s="182"/>
      <c r="I289" s="185"/>
      <c r="J289" s="182"/>
      <c r="K289" s="182"/>
      <c r="L289" s="182"/>
      <c r="M289" s="182"/>
    </row>
    <row r="290" spans="1:13" ht="17.100000000000001" customHeight="1" x14ac:dyDescent="0.2">
      <c r="A290" s="216"/>
      <c r="B290" s="182"/>
      <c r="C290" s="182"/>
      <c r="D290" s="182"/>
      <c r="E290" s="15" t="s">
        <v>9</v>
      </c>
      <c r="F290" s="47">
        <v>6622.4</v>
      </c>
      <c r="G290" s="182"/>
      <c r="H290" s="182"/>
      <c r="I290" s="185"/>
      <c r="J290" s="182"/>
      <c r="K290" s="182"/>
      <c r="L290" s="182"/>
      <c r="M290" s="182"/>
    </row>
    <row r="291" spans="1:13" ht="17.100000000000001" customHeight="1" x14ac:dyDescent="0.2">
      <c r="A291" s="216"/>
      <c r="B291" s="182"/>
      <c r="C291" s="182"/>
      <c r="D291" s="182"/>
      <c r="E291" s="70" t="s">
        <v>10</v>
      </c>
      <c r="F291" s="47">
        <v>0</v>
      </c>
      <c r="G291" s="182"/>
      <c r="H291" s="182"/>
      <c r="I291" s="185"/>
      <c r="J291" s="182"/>
      <c r="K291" s="182"/>
      <c r="L291" s="182"/>
      <c r="M291" s="182"/>
    </row>
    <row r="292" spans="1:13" ht="17.100000000000001" customHeight="1" x14ac:dyDescent="0.2">
      <c r="A292" s="216"/>
      <c r="B292" s="182"/>
      <c r="C292" s="182"/>
      <c r="D292" s="182"/>
      <c r="E292" s="70" t="s">
        <v>112</v>
      </c>
      <c r="F292" s="41">
        <v>0</v>
      </c>
      <c r="G292" s="182"/>
      <c r="H292" s="182"/>
      <c r="I292" s="185"/>
      <c r="J292" s="182"/>
      <c r="K292" s="182"/>
      <c r="L292" s="182"/>
      <c r="M292" s="182"/>
    </row>
    <row r="293" spans="1:13" ht="17.100000000000001" customHeight="1" x14ac:dyDescent="0.2">
      <c r="A293" s="216"/>
      <c r="B293" s="182"/>
      <c r="C293" s="182"/>
      <c r="D293" s="182"/>
      <c r="E293" s="70" t="s">
        <v>210</v>
      </c>
      <c r="F293" s="41">
        <v>0</v>
      </c>
      <c r="G293" s="182"/>
      <c r="H293" s="182"/>
      <c r="I293" s="185"/>
      <c r="J293" s="182"/>
      <c r="K293" s="182"/>
      <c r="L293" s="182"/>
      <c r="M293" s="182"/>
    </row>
    <row r="294" spans="1:13" ht="17.100000000000001" customHeight="1" x14ac:dyDescent="0.2">
      <c r="A294" s="216"/>
      <c r="B294" s="182"/>
      <c r="C294" s="182"/>
      <c r="D294" s="182"/>
      <c r="E294" s="70" t="s">
        <v>211</v>
      </c>
      <c r="F294" s="41">
        <v>0</v>
      </c>
      <c r="G294" s="182"/>
      <c r="H294" s="182"/>
      <c r="I294" s="185"/>
      <c r="J294" s="182"/>
      <c r="K294" s="182"/>
      <c r="L294" s="182"/>
      <c r="M294" s="182"/>
    </row>
    <row r="295" spans="1:13" ht="17.100000000000001" customHeight="1" x14ac:dyDescent="0.2">
      <c r="A295" s="216"/>
      <c r="B295" s="182"/>
      <c r="C295" s="182"/>
      <c r="D295" s="182"/>
      <c r="E295" s="70" t="s">
        <v>212</v>
      </c>
      <c r="F295" s="41">
        <v>51</v>
      </c>
      <c r="G295" s="182"/>
      <c r="H295" s="182"/>
      <c r="I295" s="185"/>
      <c r="J295" s="182"/>
      <c r="K295" s="182"/>
      <c r="L295" s="182"/>
      <c r="M295" s="182"/>
    </row>
    <row r="296" spans="1:13" ht="17.100000000000001" customHeight="1" x14ac:dyDescent="0.2">
      <c r="A296" s="216"/>
      <c r="B296" s="182"/>
      <c r="C296" s="182"/>
      <c r="D296" s="182"/>
      <c r="E296" s="80" t="s">
        <v>20</v>
      </c>
      <c r="F296" s="81">
        <f>F297+F298+F299+F300+F301+F302</f>
        <v>7448.5</v>
      </c>
      <c r="G296" s="182"/>
      <c r="H296" s="182"/>
      <c r="I296" s="185"/>
      <c r="J296" s="182"/>
      <c r="K296" s="182"/>
      <c r="L296" s="182"/>
      <c r="M296" s="182"/>
    </row>
    <row r="297" spans="1:13" ht="17.100000000000001" customHeight="1" x14ac:dyDescent="0.2">
      <c r="A297" s="216"/>
      <c r="B297" s="182"/>
      <c r="C297" s="182"/>
      <c r="D297" s="182"/>
      <c r="E297" s="15" t="s">
        <v>9</v>
      </c>
      <c r="F297" s="47">
        <v>7392.5</v>
      </c>
      <c r="G297" s="182"/>
      <c r="H297" s="182"/>
      <c r="I297" s="185"/>
      <c r="J297" s="182"/>
      <c r="K297" s="182"/>
      <c r="L297" s="182"/>
      <c r="M297" s="182"/>
    </row>
    <row r="298" spans="1:13" ht="17.100000000000001" customHeight="1" x14ac:dyDescent="0.2">
      <c r="A298" s="216"/>
      <c r="B298" s="182"/>
      <c r="C298" s="182"/>
      <c r="D298" s="182"/>
      <c r="E298" s="101" t="s">
        <v>10</v>
      </c>
      <c r="F298" s="47">
        <v>0</v>
      </c>
      <c r="G298" s="182"/>
      <c r="H298" s="182"/>
      <c r="I298" s="185"/>
      <c r="J298" s="182"/>
      <c r="K298" s="182"/>
      <c r="L298" s="182"/>
      <c r="M298" s="182"/>
    </row>
    <row r="299" spans="1:13" ht="17.100000000000001" customHeight="1" x14ac:dyDescent="0.2">
      <c r="A299" s="216"/>
      <c r="B299" s="182"/>
      <c r="C299" s="182"/>
      <c r="D299" s="182"/>
      <c r="E299" s="101" t="s">
        <v>112</v>
      </c>
      <c r="F299" s="47">
        <v>0</v>
      </c>
      <c r="G299" s="182"/>
      <c r="H299" s="182"/>
      <c r="I299" s="185"/>
      <c r="J299" s="182"/>
      <c r="K299" s="182"/>
      <c r="L299" s="182"/>
      <c r="M299" s="182"/>
    </row>
    <row r="300" spans="1:13" ht="17.100000000000001" customHeight="1" x14ac:dyDescent="0.2">
      <c r="A300" s="216"/>
      <c r="B300" s="182"/>
      <c r="C300" s="182"/>
      <c r="D300" s="182"/>
      <c r="E300" s="101" t="s">
        <v>210</v>
      </c>
      <c r="F300" s="47">
        <v>0</v>
      </c>
      <c r="G300" s="182"/>
      <c r="H300" s="182"/>
      <c r="I300" s="185"/>
      <c r="J300" s="182"/>
      <c r="K300" s="182"/>
      <c r="L300" s="182"/>
      <c r="M300" s="182"/>
    </row>
    <row r="301" spans="1:13" ht="17.100000000000001" customHeight="1" x14ac:dyDescent="0.2">
      <c r="A301" s="216"/>
      <c r="B301" s="182"/>
      <c r="C301" s="182"/>
      <c r="D301" s="182"/>
      <c r="E301" s="101" t="s">
        <v>211</v>
      </c>
      <c r="F301" s="47">
        <v>0</v>
      </c>
      <c r="G301" s="182"/>
      <c r="H301" s="182"/>
      <c r="I301" s="185"/>
      <c r="J301" s="182"/>
      <c r="K301" s="182"/>
      <c r="L301" s="182"/>
      <c r="M301" s="182"/>
    </row>
    <row r="302" spans="1:13" ht="17.100000000000001" customHeight="1" x14ac:dyDescent="0.2">
      <c r="A302" s="229"/>
      <c r="B302" s="183"/>
      <c r="C302" s="183"/>
      <c r="D302" s="183"/>
      <c r="E302" s="101" t="s">
        <v>212</v>
      </c>
      <c r="F302" s="47">
        <v>56</v>
      </c>
      <c r="G302" s="183"/>
      <c r="H302" s="183"/>
      <c r="I302" s="186"/>
      <c r="J302" s="183"/>
      <c r="K302" s="183"/>
      <c r="L302" s="183"/>
      <c r="M302" s="183"/>
    </row>
    <row r="303" spans="1:13" ht="32.25" customHeight="1" x14ac:dyDescent="0.2">
      <c r="A303" s="215" t="s">
        <v>35</v>
      </c>
      <c r="B303" s="181" t="s">
        <v>128</v>
      </c>
      <c r="C303" s="220"/>
      <c r="D303" s="181"/>
      <c r="E303" s="131" t="s">
        <v>135</v>
      </c>
      <c r="F303" s="132"/>
      <c r="G303" s="181" t="s">
        <v>113</v>
      </c>
      <c r="H303" s="181" t="s">
        <v>134</v>
      </c>
      <c r="I303" s="184" t="s">
        <v>27</v>
      </c>
      <c r="J303" s="181" t="s">
        <v>32</v>
      </c>
      <c r="K303" s="181"/>
      <c r="L303" s="181"/>
      <c r="M303" s="181"/>
    </row>
    <row r="304" spans="1:13" ht="47.25" x14ac:dyDescent="0.2">
      <c r="A304" s="216"/>
      <c r="B304" s="182"/>
      <c r="C304" s="221"/>
      <c r="D304" s="182"/>
      <c r="E304" s="124" t="s">
        <v>25</v>
      </c>
      <c r="F304" s="39">
        <v>0</v>
      </c>
      <c r="G304" s="182"/>
      <c r="H304" s="182"/>
      <c r="I304" s="185"/>
      <c r="J304" s="182"/>
      <c r="K304" s="182"/>
      <c r="L304" s="182"/>
      <c r="M304" s="182"/>
    </row>
    <row r="305" spans="1:70" ht="17.100000000000001" customHeight="1" x14ac:dyDescent="0.2">
      <c r="A305" s="216"/>
      <c r="B305" s="182"/>
      <c r="C305" s="221"/>
      <c r="D305" s="182"/>
      <c r="E305" s="181" t="s">
        <v>9</v>
      </c>
      <c r="F305" s="251">
        <v>0</v>
      </c>
      <c r="G305" s="182"/>
      <c r="H305" s="182"/>
      <c r="I305" s="185"/>
      <c r="J305" s="182"/>
      <c r="K305" s="182"/>
      <c r="L305" s="182"/>
      <c r="M305" s="182"/>
    </row>
    <row r="306" spans="1:70" ht="17.100000000000001" customHeight="1" x14ac:dyDescent="0.2">
      <c r="A306" s="216"/>
      <c r="B306" s="182"/>
      <c r="C306" s="221"/>
      <c r="D306" s="182"/>
      <c r="E306" s="183"/>
      <c r="F306" s="252"/>
      <c r="G306" s="182"/>
      <c r="H306" s="182"/>
      <c r="I306" s="185"/>
      <c r="J306" s="182"/>
      <c r="K306" s="182"/>
      <c r="L306" s="182"/>
      <c r="M306" s="182"/>
    </row>
    <row r="307" spans="1:70" ht="0.75" customHeight="1" x14ac:dyDescent="0.2">
      <c r="A307" s="229"/>
      <c r="B307" s="183"/>
      <c r="C307" s="222"/>
      <c r="D307" s="183"/>
      <c r="E307" s="161"/>
      <c r="F307" s="161"/>
      <c r="G307" s="183"/>
      <c r="H307" s="183"/>
      <c r="I307" s="186"/>
      <c r="J307" s="183"/>
      <c r="K307" s="183"/>
      <c r="L307" s="183"/>
      <c r="M307" s="183"/>
    </row>
    <row r="308" spans="1:70" ht="55.5" customHeight="1" x14ac:dyDescent="0.2">
      <c r="A308" s="179"/>
      <c r="B308" s="181" t="s">
        <v>130</v>
      </c>
      <c r="C308" s="220"/>
      <c r="D308" s="181"/>
      <c r="E308" s="44" t="s">
        <v>25</v>
      </c>
      <c r="F308" s="268">
        <f>F309+F310+F311+F312+F313+F314</f>
        <v>5572.2</v>
      </c>
      <c r="G308" s="176"/>
      <c r="H308" s="176"/>
      <c r="I308" s="178"/>
      <c r="J308" s="176"/>
      <c r="K308" s="177"/>
      <c r="L308" s="176"/>
      <c r="M308" s="180"/>
    </row>
    <row r="309" spans="1:70" ht="23.25" customHeight="1" x14ac:dyDescent="0.2">
      <c r="A309" s="215" t="s">
        <v>129</v>
      </c>
      <c r="B309" s="266"/>
      <c r="C309" s="266"/>
      <c r="D309" s="266"/>
      <c r="E309" s="137" t="s">
        <v>11</v>
      </c>
      <c r="F309" s="41">
        <v>0</v>
      </c>
      <c r="G309" s="181" t="s">
        <v>38</v>
      </c>
      <c r="H309" s="181" t="s">
        <v>131</v>
      </c>
      <c r="I309" s="184" t="s">
        <v>22</v>
      </c>
      <c r="J309" s="181" t="s">
        <v>199</v>
      </c>
      <c r="K309" s="187"/>
      <c r="L309" s="181"/>
      <c r="M309" s="248"/>
    </row>
    <row r="310" spans="1:70" ht="16.5" customHeight="1" x14ac:dyDescent="0.2">
      <c r="A310" s="216"/>
      <c r="B310" s="266"/>
      <c r="C310" s="266"/>
      <c r="D310" s="266"/>
      <c r="E310" s="137" t="s">
        <v>12</v>
      </c>
      <c r="F310" s="41">
        <v>4594.8999999999996</v>
      </c>
      <c r="G310" s="182"/>
      <c r="H310" s="182"/>
      <c r="I310" s="185"/>
      <c r="J310" s="182"/>
      <c r="K310" s="187"/>
      <c r="L310" s="182"/>
      <c r="M310" s="249"/>
    </row>
    <row r="311" spans="1:70" ht="16.5" customHeight="1" x14ac:dyDescent="0.2">
      <c r="A311" s="216"/>
      <c r="B311" s="266"/>
      <c r="C311" s="266"/>
      <c r="D311" s="266"/>
      <c r="E311" s="137" t="s">
        <v>17</v>
      </c>
      <c r="F311" s="41">
        <v>477.3</v>
      </c>
      <c r="G311" s="182"/>
      <c r="H311" s="182"/>
      <c r="I311" s="185"/>
      <c r="J311" s="182"/>
      <c r="K311" s="187"/>
      <c r="L311" s="182"/>
      <c r="M311" s="249"/>
    </row>
    <row r="312" spans="1:70" ht="16.5" customHeight="1" x14ac:dyDescent="0.2">
      <c r="A312" s="216"/>
      <c r="B312" s="266"/>
      <c r="C312" s="266"/>
      <c r="D312" s="266"/>
      <c r="E312" s="137" t="s">
        <v>18</v>
      </c>
      <c r="F312" s="41">
        <v>200</v>
      </c>
      <c r="G312" s="182"/>
      <c r="H312" s="182"/>
      <c r="I312" s="185"/>
      <c r="J312" s="182"/>
      <c r="K312" s="187"/>
      <c r="L312" s="182"/>
      <c r="M312" s="249"/>
    </row>
    <row r="313" spans="1:70" ht="16.5" customHeight="1" x14ac:dyDescent="0.2">
      <c r="A313" s="216"/>
      <c r="B313" s="266"/>
      <c r="C313" s="266"/>
      <c r="D313" s="266"/>
      <c r="E313" s="137" t="s">
        <v>19</v>
      </c>
      <c r="F313" s="41">
        <v>150</v>
      </c>
      <c r="G313" s="182"/>
      <c r="H313" s="182"/>
      <c r="I313" s="185"/>
      <c r="J313" s="182"/>
      <c r="K313" s="187"/>
      <c r="L313" s="182"/>
      <c r="M313" s="249"/>
    </row>
    <row r="314" spans="1:70" ht="40.5" customHeight="1" x14ac:dyDescent="0.2">
      <c r="A314" s="229"/>
      <c r="B314" s="267"/>
      <c r="C314" s="267"/>
      <c r="D314" s="267"/>
      <c r="E314" s="137" t="s">
        <v>20</v>
      </c>
      <c r="F314" s="41">
        <v>150</v>
      </c>
      <c r="G314" s="183"/>
      <c r="H314" s="183"/>
      <c r="I314" s="186"/>
      <c r="J314" s="183"/>
      <c r="K314" s="187"/>
      <c r="L314" s="183"/>
      <c r="M314" s="250"/>
    </row>
    <row r="315" spans="1:70" s="7" customFormat="1" ht="17.100000000000001" customHeight="1" x14ac:dyDescent="0.2">
      <c r="A315" s="215" t="s">
        <v>37</v>
      </c>
      <c r="B315" s="205" t="s">
        <v>115</v>
      </c>
      <c r="C315" s="220">
        <v>41632</v>
      </c>
      <c r="D315" s="181">
        <v>2516</v>
      </c>
      <c r="E315" s="44" t="s">
        <v>114</v>
      </c>
      <c r="F315" s="39">
        <f>F320+F325+F330+F335+F340+F345</f>
        <v>6455078.2999999998</v>
      </c>
      <c r="G315" s="181" t="s">
        <v>136</v>
      </c>
      <c r="H315" s="181" t="s">
        <v>246</v>
      </c>
      <c r="I315" s="181" t="s">
        <v>22</v>
      </c>
      <c r="J315" s="181" t="s">
        <v>42</v>
      </c>
      <c r="K315" s="36">
        <v>41792</v>
      </c>
      <c r="L315" s="101">
        <v>841</v>
      </c>
      <c r="M315" s="18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row>
    <row r="316" spans="1:70" s="7" customFormat="1" ht="17.100000000000001" customHeight="1" x14ac:dyDescent="0.2">
      <c r="A316" s="216"/>
      <c r="B316" s="206"/>
      <c r="C316" s="221"/>
      <c r="D316" s="182"/>
      <c r="E316" s="15" t="s">
        <v>9</v>
      </c>
      <c r="F316" s="41">
        <f>F321+F326+F331+F336+F341+F346</f>
        <v>1622150.2999999998</v>
      </c>
      <c r="G316" s="182"/>
      <c r="H316" s="182"/>
      <c r="I316" s="182"/>
      <c r="J316" s="182"/>
      <c r="K316" s="36">
        <v>41890</v>
      </c>
      <c r="L316" s="101" t="s">
        <v>138</v>
      </c>
      <c r="M316" s="182"/>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row>
    <row r="317" spans="1:70" s="9" customFormat="1" ht="20.25" customHeight="1" x14ac:dyDescent="0.2">
      <c r="A317" s="216"/>
      <c r="B317" s="206"/>
      <c r="C317" s="221"/>
      <c r="D317" s="182"/>
      <c r="E317" s="92" t="s">
        <v>10</v>
      </c>
      <c r="F317" s="41">
        <f>F322+F327+F332+F337+F342+F347</f>
        <v>4587132.1999999993</v>
      </c>
      <c r="G317" s="182"/>
      <c r="H317" s="182"/>
      <c r="I317" s="182"/>
      <c r="J317" s="182"/>
      <c r="K317" s="36">
        <v>42046</v>
      </c>
      <c r="L317" s="101">
        <v>134</v>
      </c>
      <c r="M317" s="182"/>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row>
    <row r="318" spans="1:70" s="9" customFormat="1" ht="18.75" customHeight="1" x14ac:dyDescent="0.2">
      <c r="A318" s="216"/>
      <c r="B318" s="206"/>
      <c r="C318" s="221"/>
      <c r="D318" s="182"/>
      <c r="E318" s="92" t="s">
        <v>104</v>
      </c>
      <c r="F318" s="41">
        <f>F323+F328+F333+F338+F343+F348</f>
        <v>7618</v>
      </c>
      <c r="G318" s="182"/>
      <c r="H318" s="182"/>
      <c r="I318" s="182"/>
      <c r="J318" s="182"/>
      <c r="K318" s="36">
        <v>42082</v>
      </c>
      <c r="L318" s="101">
        <v>326</v>
      </c>
      <c r="M318" s="182"/>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row>
    <row r="319" spans="1:70" s="9" customFormat="1" ht="17.100000000000001" customHeight="1" x14ac:dyDescent="0.2">
      <c r="A319" s="216"/>
      <c r="B319" s="206"/>
      <c r="C319" s="221"/>
      <c r="D319" s="182"/>
      <c r="E319" s="92" t="s">
        <v>137</v>
      </c>
      <c r="F319" s="41">
        <f>F324+F329+F334+F339+F344+F349</f>
        <v>238177.80000000002</v>
      </c>
      <c r="G319" s="182"/>
      <c r="H319" s="182"/>
      <c r="I319" s="182"/>
      <c r="J319" s="182"/>
      <c r="K319" s="36">
        <v>42130</v>
      </c>
      <c r="L319" s="101">
        <v>527</v>
      </c>
      <c r="M319" s="182"/>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row>
    <row r="320" spans="1:70" s="9" customFormat="1" ht="17.100000000000001" customHeight="1" x14ac:dyDescent="0.2">
      <c r="A320" s="216"/>
      <c r="B320" s="206"/>
      <c r="C320" s="221"/>
      <c r="D320" s="182"/>
      <c r="E320" s="44" t="s">
        <v>11</v>
      </c>
      <c r="F320" s="39">
        <v>1010467.1</v>
      </c>
      <c r="G320" s="182"/>
      <c r="H320" s="182"/>
      <c r="I320" s="182"/>
      <c r="J320" s="182"/>
      <c r="K320" s="36">
        <v>42193</v>
      </c>
      <c r="L320" s="101">
        <v>737</v>
      </c>
      <c r="M320" s="182"/>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row>
    <row r="321" spans="1:70" s="9" customFormat="1" ht="17.100000000000001" customHeight="1" x14ac:dyDescent="0.2">
      <c r="A321" s="216"/>
      <c r="B321" s="206"/>
      <c r="C321" s="221"/>
      <c r="D321" s="182"/>
      <c r="E321" s="15" t="s">
        <v>9</v>
      </c>
      <c r="F321" s="41">
        <v>252870.1</v>
      </c>
      <c r="G321" s="182"/>
      <c r="H321" s="182"/>
      <c r="I321" s="182"/>
      <c r="J321" s="182"/>
      <c r="K321" s="36">
        <v>42199</v>
      </c>
      <c r="L321" s="101">
        <v>798</v>
      </c>
      <c r="M321" s="182"/>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row>
    <row r="322" spans="1:70" s="9" customFormat="1" ht="17.100000000000001" customHeight="1" x14ac:dyDescent="0.2">
      <c r="A322" s="216"/>
      <c r="B322" s="206"/>
      <c r="C322" s="221"/>
      <c r="D322" s="182"/>
      <c r="E322" s="92" t="s">
        <v>10</v>
      </c>
      <c r="F322" s="41">
        <v>720057.1</v>
      </c>
      <c r="G322" s="182"/>
      <c r="H322" s="182"/>
      <c r="I322" s="182"/>
      <c r="J322" s="182"/>
      <c r="K322" s="36">
        <v>42216</v>
      </c>
      <c r="L322" s="101">
        <v>867</v>
      </c>
      <c r="M322" s="182"/>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row>
    <row r="323" spans="1:70" s="9" customFormat="1" ht="17.100000000000001" customHeight="1" x14ac:dyDescent="0.2">
      <c r="A323" s="216"/>
      <c r="B323" s="206"/>
      <c r="C323" s="221"/>
      <c r="D323" s="182"/>
      <c r="E323" s="92" t="s">
        <v>104</v>
      </c>
      <c r="F323" s="41">
        <v>2450</v>
      </c>
      <c r="G323" s="182"/>
      <c r="H323" s="182"/>
      <c r="I323" s="182"/>
      <c r="J323" s="182"/>
      <c r="K323" s="36">
        <v>42248</v>
      </c>
      <c r="L323" s="101">
        <v>985</v>
      </c>
      <c r="M323" s="182"/>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row>
    <row r="324" spans="1:70" s="9" customFormat="1" ht="17.100000000000001" customHeight="1" x14ac:dyDescent="0.2">
      <c r="A324" s="216"/>
      <c r="B324" s="206"/>
      <c r="C324" s="221"/>
      <c r="D324" s="182"/>
      <c r="E324" s="92" t="s">
        <v>137</v>
      </c>
      <c r="F324" s="41">
        <v>35089.9</v>
      </c>
      <c r="G324" s="182"/>
      <c r="H324" s="182"/>
      <c r="I324" s="182"/>
      <c r="J324" s="182"/>
      <c r="K324" s="36">
        <v>42300</v>
      </c>
      <c r="L324" s="101">
        <v>1218</v>
      </c>
      <c r="M324" s="182"/>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row>
    <row r="325" spans="1:70" s="9" customFormat="1" ht="17.100000000000001" customHeight="1" x14ac:dyDescent="0.2">
      <c r="A325" s="216"/>
      <c r="B325" s="206"/>
      <c r="C325" s="221"/>
      <c r="D325" s="182"/>
      <c r="E325" s="44" t="s">
        <v>12</v>
      </c>
      <c r="F325" s="39">
        <f>F326+F327+F328+F329</f>
        <v>1128903.7</v>
      </c>
      <c r="G325" s="182"/>
      <c r="H325" s="182"/>
      <c r="I325" s="182"/>
      <c r="J325" s="182"/>
      <c r="K325" s="36">
        <v>42338</v>
      </c>
      <c r="L325" s="101">
        <v>1383</v>
      </c>
      <c r="M325" s="182"/>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11"/>
      <c r="BJ325" s="11"/>
      <c r="BK325" s="11"/>
      <c r="BL325" s="11"/>
      <c r="BM325" s="11"/>
      <c r="BN325" s="11"/>
      <c r="BO325" s="11"/>
      <c r="BP325" s="11"/>
      <c r="BQ325" s="11"/>
      <c r="BR325" s="11"/>
    </row>
    <row r="326" spans="1:70" s="9" customFormat="1" ht="17.100000000000001" customHeight="1" x14ac:dyDescent="0.2">
      <c r="A326" s="216"/>
      <c r="B326" s="206"/>
      <c r="C326" s="221"/>
      <c r="D326" s="182"/>
      <c r="E326" s="15" t="s">
        <v>9</v>
      </c>
      <c r="F326" s="41">
        <v>307709.09999999998</v>
      </c>
      <c r="G326" s="182"/>
      <c r="H326" s="182"/>
      <c r="I326" s="182"/>
      <c r="J326" s="182"/>
      <c r="K326" s="36">
        <v>42369</v>
      </c>
      <c r="L326" s="101">
        <v>1575</v>
      </c>
      <c r="M326" s="182"/>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c r="BH326" s="11"/>
      <c r="BI326" s="11"/>
      <c r="BJ326" s="11"/>
      <c r="BK326" s="11"/>
      <c r="BL326" s="11"/>
      <c r="BM326" s="11"/>
      <c r="BN326" s="11"/>
      <c r="BO326" s="11"/>
      <c r="BP326" s="11"/>
      <c r="BQ326" s="11"/>
      <c r="BR326" s="11"/>
    </row>
    <row r="327" spans="1:70" s="9" customFormat="1" ht="16.5" customHeight="1" x14ac:dyDescent="0.2">
      <c r="A327" s="216"/>
      <c r="B327" s="206"/>
      <c r="C327" s="221"/>
      <c r="D327" s="182"/>
      <c r="E327" s="92" t="s">
        <v>10</v>
      </c>
      <c r="F327" s="41">
        <v>778207.8</v>
      </c>
      <c r="G327" s="182"/>
      <c r="H327" s="182"/>
      <c r="I327" s="182"/>
      <c r="J327" s="182"/>
      <c r="K327" s="36">
        <v>42430</v>
      </c>
      <c r="L327" s="101">
        <v>153</v>
      </c>
      <c r="M327" s="182"/>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c r="BH327" s="11"/>
      <c r="BI327" s="11"/>
      <c r="BJ327" s="11"/>
      <c r="BK327" s="11"/>
      <c r="BL327" s="11"/>
      <c r="BM327" s="11"/>
      <c r="BN327" s="11"/>
      <c r="BO327" s="11"/>
      <c r="BP327" s="11"/>
      <c r="BQ327" s="11"/>
      <c r="BR327" s="11"/>
    </row>
    <row r="328" spans="1:70" s="9" customFormat="1" ht="17.100000000000001" customHeight="1" x14ac:dyDescent="0.2">
      <c r="A328" s="216"/>
      <c r="B328" s="206"/>
      <c r="C328" s="221"/>
      <c r="D328" s="182"/>
      <c r="E328" s="92" t="s">
        <v>104</v>
      </c>
      <c r="F328" s="41">
        <v>4168</v>
      </c>
      <c r="G328" s="182"/>
      <c r="H328" s="182"/>
      <c r="I328" s="182"/>
      <c r="J328" s="182"/>
      <c r="K328" s="36">
        <v>42489</v>
      </c>
      <c r="L328" s="101">
        <v>348</v>
      </c>
      <c r="M328" s="182"/>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c r="BH328" s="11"/>
      <c r="BI328" s="11"/>
      <c r="BJ328" s="11"/>
      <c r="BK328" s="11"/>
      <c r="BL328" s="11"/>
      <c r="BM328" s="11"/>
      <c r="BN328" s="11"/>
      <c r="BO328" s="11"/>
      <c r="BP328" s="11"/>
      <c r="BQ328" s="11"/>
      <c r="BR328" s="11"/>
    </row>
    <row r="329" spans="1:70" s="9" customFormat="1" ht="17.100000000000001" customHeight="1" x14ac:dyDescent="0.2">
      <c r="A329" s="216"/>
      <c r="B329" s="206"/>
      <c r="C329" s="221"/>
      <c r="D329" s="182"/>
      <c r="E329" s="92" t="s">
        <v>137</v>
      </c>
      <c r="F329" s="41">
        <v>38818.800000000003</v>
      </c>
      <c r="G329" s="182"/>
      <c r="H329" s="182"/>
      <c r="I329" s="182"/>
      <c r="J329" s="182"/>
      <c r="K329" s="36">
        <v>42524</v>
      </c>
      <c r="L329" s="101">
        <v>520</v>
      </c>
      <c r="M329" s="182"/>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1"/>
      <c r="BQ329" s="11"/>
      <c r="BR329" s="11"/>
    </row>
    <row r="330" spans="1:70" s="9" customFormat="1" ht="17.100000000000001" customHeight="1" x14ac:dyDescent="0.2">
      <c r="A330" s="216"/>
      <c r="B330" s="206"/>
      <c r="C330" s="221"/>
      <c r="D330" s="182"/>
      <c r="E330" s="44" t="s">
        <v>17</v>
      </c>
      <c r="F330" s="39">
        <f>F331+F332+F333+F334</f>
        <v>1103255.5</v>
      </c>
      <c r="G330" s="182"/>
      <c r="H330" s="182"/>
      <c r="I330" s="182"/>
      <c r="J330" s="182"/>
      <c r="K330" s="36">
        <v>42562</v>
      </c>
      <c r="L330" s="101">
        <v>672</v>
      </c>
      <c r="M330" s="182"/>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c r="BH330" s="11"/>
      <c r="BI330" s="11"/>
      <c r="BJ330" s="11"/>
      <c r="BK330" s="11"/>
      <c r="BL330" s="11"/>
      <c r="BM330" s="11"/>
      <c r="BN330" s="11"/>
      <c r="BO330" s="11"/>
      <c r="BP330" s="11"/>
      <c r="BQ330" s="11"/>
      <c r="BR330" s="11"/>
    </row>
    <row r="331" spans="1:70" s="9" customFormat="1" ht="17.100000000000001" customHeight="1" x14ac:dyDescent="0.2">
      <c r="A331" s="216"/>
      <c r="B331" s="206"/>
      <c r="C331" s="221"/>
      <c r="D331" s="182"/>
      <c r="E331" s="15" t="s">
        <v>9</v>
      </c>
      <c r="F331" s="41">
        <v>292561.90000000002</v>
      </c>
      <c r="G331" s="182"/>
      <c r="H331" s="182"/>
      <c r="I331" s="182"/>
      <c r="J331" s="182"/>
      <c r="K331" s="36">
        <v>42612</v>
      </c>
      <c r="L331" s="101">
        <v>882</v>
      </c>
      <c r="M331" s="182"/>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c r="BH331" s="11"/>
      <c r="BI331" s="11"/>
      <c r="BJ331" s="11"/>
      <c r="BK331" s="11"/>
      <c r="BL331" s="11"/>
      <c r="BM331" s="11"/>
      <c r="BN331" s="11"/>
      <c r="BO331" s="11"/>
      <c r="BP331" s="11"/>
      <c r="BQ331" s="11"/>
      <c r="BR331" s="11"/>
    </row>
    <row r="332" spans="1:70" s="9" customFormat="1" ht="17.100000000000001" customHeight="1" x14ac:dyDescent="0.2">
      <c r="A332" s="216"/>
      <c r="B332" s="206"/>
      <c r="C332" s="221"/>
      <c r="D332" s="182"/>
      <c r="E332" s="92" t="s">
        <v>10</v>
      </c>
      <c r="F332" s="41">
        <v>771584.5</v>
      </c>
      <c r="G332" s="182"/>
      <c r="H332" s="182"/>
      <c r="I332" s="182"/>
      <c r="J332" s="182"/>
      <c r="K332" s="36">
        <v>42674</v>
      </c>
      <c r="L332" s="101">
        <v>1197</v>
      </c>
      <c r="M332" s="182"/>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row>
    <row r="333" spans="1:70" s="9" customFormat="1" ht="17.100000000000001" customHeight="1" x14ac:dyDescent="0.2">
      <c r="A333" s="216"/>
      <c r="B333" s="206"/>
      <c r="C333" s="221"/>
      <c r="D333" s="182"/>
      <c r="E333" s="92" t="s">
        <v>104</v>
      </c>
      <c r="F333" s="41">
        <v>0</v>
      </c>
      <c r="G333" s="182"/>
      <c r="H333" s="182"/>
      <c r="I333" s="182"/>
      <c r="J333" s="182"/>
      <c r="K333" s="36">
        <v>42703</v>
      </c>
      <c r="L333" s="101">
        <v>1363</v>
      </c>
      <c r="M333" s="182"/>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c r="BH333" s="11"/>
      <c r="BI333" s="11"/>
      <c r="BJ333" s="11"/>
      <c r="BK333" s="11"/>
      <c r="BL333" s="11"/>
      <c r="BM333" s="11"/>
      <c r="BN333" s="11"/>
      <c r="BO333" s="11"/>
      <c r="BP333" s="11"/>
      <c r="BQ333" s="11"/>
      <c r="BR333" s="11"/>
    </row>
    <row r="334" spans="1:70" s="9" customFormat="1" ht="17.100000000000001" customHeight="1" x14ac:dyDescent="0.2">
      <c r="A334" s="216"/>
      <c r="B334" s="206"/>
      <c r="C334" s="221"/>
      <c r="D334" s="182"/>
      <c r="E334" s="92" t="s">
        <v>137</v>
      </c>
      <c r="F334" s="41">
        <v>39109.1</v>
      </c>
      <c r="G334" s="182"/>
      <c r="H334" s="182"/>
      <c r="I334" s="182"/>
      <c r="J334" s="182"/>
      <c r="K334" s="36">
        <v>42734</v>
      </c>
      <c r="L334" s="101">
        <v>1551</v>
      </c>
      <c r="M334" s="182"/>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c r="BH334" s="11"/>
      <c r="BI334" s="11"/>
      <c r="BJ334" s="11"/>
      <c r="BK334" s="11"/>
      <c r="BL334" s="11"/>
      <c r="BM334" s="11"/>
      <c r="BN334" s="11"/>
      <c r="BO334" s="11"/>
      <c r="BP334" s="11"/>
      <c r="BQ334" s="11"/>
      <c r="BR334" s="11"/>
    </row>
    <row r="335" spans="1:70" s="9" customFormat="1" ht="17.100000000000001" customHeight="1" x14ac:dyDescent="0.2">
      <c r="A335" s="216"/>
      <c r="B335" s="206"/>
      <c r="C335" s="221"/>
      <c r="D335" s="182"/>
      <c r="E335" s="44" t="s">
        <v>18</v>
      </c>
      <c r="F335" s="39">
        <v>1086262.2</v>
      </c>
      <c r="G335" s="182"/>
      <c r="H335" s="182"/>
      <c r="I335" s="182"/>
      <c r="J335" s="182"/>
      <c r="K335" s="36">
        <v>42800</v>
      </c>
      <c r="L335" s="101">
        <v>215</v>
      </c>
      <c r="M335" s="182"/>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c r="BH335" s="11"/>
      <c r="BI335" s="11"/>
      <c r="BJ335" s="11"/>
      <c r="BK335" s="11"/>
      <c r="BL335" s="11"/>
      <c r="BM335" s="11"/>
      <c r="BN335" s="11"/>
      <c r="BO335" s="11"/>
      <c r="BP335" s="11"/>
      <c r="BQ335" s="11"/>
      <c r="BR335" s="11"/>
    </row>
    <row r="336" spans="1:70" s="9" customFormat="1" ht="17.100000000000001" customHeight="1" x14ac:dyDescent="0.2">
      <c r="A336" s="216"/>
      <c r="B336" s="206"/>
      <c r="C336" s="221"/>
      <c r="D336" s="182"/>
      <c r="E336" s="15" t="s">
        <v>9</v>
      </c>
      <c r="F336" s="41">
        <v>271149.8</v>
      </c>
      <c r="G336" s="182"/>
      <c r="H336" s="182"/>
      <c r="I336" s="182"/>
      <c r="J336" s="182"/>
      <c r="K336" s="36">
        <v>42870</v>
      </c>
      <c r="L336" s="101">
        <v>593</v>
      </c>
      <c r="M336" s="182"/>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c r="BH336" s="11"/>
      <c r="BI336" s="11"/>
      <c r="BJ336" s="11"/>
      <c r="BK336" s="11"/>
      <c r="BL336" s="11"/>
      <c r="BM336" s="11"/>
      <c r="BN336" s="11"/>
      <c r="BO336" s="11"/>
      <c r="BP336" s="11"/>
      <c r="BQ336" s="11"/>
      <c r="BR336" s="11"/>
    </row>
    <row r="337" spans="1:70" s="9" customFormat="1" ht="17.100000000000001" customHeight="1" x14ac:dyDescent="0.2">
      <c r="A337" s="216"/>
      <c r="B337" s="206"/>
      <c r="C337" s="221"/>
      <c r="D337" s="182"/>
      <c r="E337" s="92" t="s">
        <v>10</v>
      </c>
      <c r="F337" s="41">
        <v>772392.4</v>
      </c>
      <c r="G337" s="182"/>
      <c r="H337" s="182"/>
      <c r="I337" s="182"/>
      <c r="J337" s="182"/>
      <c r="K337" s="36">
        <v>42902</v>
      </c>
      <c r="L337" s="101">
        <v>840</v>
      </c>
      <c r="M337" s="182"/>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c r="BH337" s="11"/>
      <c r="BI337" s="11"/>
      <c r="BJ337" s="11"/>
      <c r="BK337" s="11"/>
      <c r="BL337" s="11"/>
      <c r="BM337" s="11"/>
      <c r="BN337" s="11"/>
      <c r="BO337" s="11"/>
      <c r="BP337" s="11"/>
      <c r="BQ337" s="11"/>
      <c r="BR337" s="11"/>
    </row>
    <row r="338" spans="1:70" s="9" customFormat="1" ht="17.100000000000001" customHeight="1" x14ac:dyDescent="0.2">
      <c r="A338" s="216"/>
      <c r="B338" s="206"/>
      <c r="C338" s="221"/>
      <c r="D338" s="182"/>
      <c r="E338" s="92" t="s">
        <v>104</v>
      </c>
      <c r="F338" s="41">
        <v>1000</v>
      </c>
      <c r="G338" s="182"/>
      <c r="H338" s="182"/>
      <c r="I338" s="182"/>
      <c r="J338" s="182"/>
      <c r="K338" s="36">
        <v>42920</v>
      </c>
      <c r="L338" s="101">
        <v>903</v>
      </c>
      <c r="M338" s="182"/>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c r="BH338" s="11"/>
      <c r="BI338" s="11"/>
      <c r="BJ338" s="11"/>
      <c r="BK338" s="11"/>
      <c r="BL338" s="11"/>
      <c r="BM338" s="11"/>
      <c r="BN338" s="11"/>
      <c r="BO338" s="11"/>
      <c r="BP338" s="11"/>
      <c r="BQ338" s="11"/>
      <c r="BR338" s="11"/>
    </row>
    <row r="339" spans="1:70" s="9" customFormat="1" ht="17.100000000000001" customHeight="1" x14ac:dyDescent="0.2">
      <c r="A339" s="216"/>
      <c r="B339" s="206"/>
      <c r="C339" s="221"/>
      <c r="D339" s="182"/>
      <c r="E339" s="92" t="s">
        <v>137</v>
      </c>
      <c r="F339" s="41">
        <v>41720</v>
      </c>
      <c r="G339" s="182"/>
      <c r="H339" s="182"/>
      <c r="I339" s="182"/>
      <c r="J339" s="182"/>
      <c r="K339" s="101"/>
      <c r="L339" s="101"/>
      <c r="M339" s="182"/>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c r="BH339" s="11"/>
      <c r="BI339" s="11"/>
      <c r="BJ339" s="11"/>
      <c r="BK339" s="11"/>
      <c r="BL339" s="11"/>
      <c r="BM339" s="11"/>
      <c r="BN339" s="11"/>
      <c r="BO339" s="11"/>
      <c r="BP339" s="11"/>
      <c r="BQ339" s="11"/>
      <c r="BR339" s="11"/>
    </row>
    <row r="340" spans="1:70" s="9" customFormat="1" ht="17.100000000000001" customHeight="1" x14ac:dyDescent="0.2">
      <c r="A340" s="216"/>
      <c r="B340" s="206"/>
      <c r="C340" s="221"/>
      <c r="D340" s="182"/>
      <c r="E340" s="80" t="s">
        <v>19</v>
      </c>
      <c r="F340" s="39">
        <f>F341+F342+F343+F344</f>
        <v>1060880.1000000001</v>
      </c>
      <c r="G340" s="182"/>
      <c r="H340" s="182"/>
      <c r="I340" s="182"/>
      <c r="J340" s="182"/>
      <c r="K340" s="101"/>
      <c r="L340" s="101"/>
      <c r="M340" s="182"/>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c r="BH340" s="11"/>
      <c r="BI340" s="11"/>
      <c r="BJ340" s="11"/>
      <c r="BK340" s="11"/>
      <c r="BL340" s="11"/>
      <c r="BM340" s="11"/>
      <c r="BN340" s="11"/>
      <c r="BO340" s="11"/>
      <c r="BP340" s="11"/>
      <c r="BQ340" s="11"/>
      <c r="BR340" s="11"/>
    </row>
    <row r="341" spans="1:70" s="9" customFormat="1" ht="17.100000000000001" customHeight="1" x14ac:dyDescent="0.2">
      <c r="A341" s="216"/>
      <c r="B341" s="206"/>
      <c r="C341" s="221"/>
      <c r="D341" s="182"/>
      <c r="E341" s="15" t="s">
        <v>9</v>
      </c>
      <c r="F341" s="41">
        <v>247313.2</v>
      </c>
      <c r="G341" s="182"/>
      <c r="H341" s="182"/>
      <c r="I341" s="182"/>
      <c r="J341" s="182"/>
      <c r="K341" s="101"/>
      <c r="L341" s="101"/>
      <c r="M341" s="182"/>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c r="BH341" s="11"/>
      <c r="BI341" s="11"/>
      <c r="BJ341" s="11"/>
      <c r="BK341" s="11"/>
      <c r="BL341" s="11"/>
      <c r="BM341" s="11"/>
      <c r="BN341" s="11"/>
      <c r="BO341" s="11"/>
      <c r="BP341" s="11"/>
      <c r="BQ341" s="11"/>
      <c r="BR341" s="11"/>
    </row>
    <row r="342" spans="1:70" s="9" customFormat="1" ht="17.100000000000001" customHeight="1" x14ac:dyDescent="0.2">
      <c r="A342" s="216"/>
      <c r="B342" s="206"/>
      <c r="C342" s="221"/>
      <c r="D342" s="182"/>
      <c r="E342" s="92" t="s">
        <v>10</v>
      </c>
      <c r="F342" s="41">
        <v>771846.9</v>
      </c>
      <c r="G342" s="182"/>
      <c r="H342" s="182"/>
      <c r="I342" s="182"/>
      <c r="J342" s="182"/>
      <c r="K342" s="101"/>
      <c r="L342" s="101"/>
      <c r="M342" s="182"/>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row>
    <row r="343" spans="1:70" s="9" customFormat="1" ht="17.100000000000001" customHeight="1" x14ac:dyDescent="0.2">
      <c r="A343" s="216"/>
      <c r="B343" s="206"/>
      <c r="C343" s="221"/>
      <c r="D343" s="182"/>
      <c r="E343" s="92" t="s">
        <v>104</v>
      </c>
      <c r="F343" s="41">
        <v>0</v>
      </c>
      <c r="G343" s="182"/>
      <c r="H343" s="182"/>
      <c r="I343" s="182"/>
      <c r="J343" s="182"/>
      <c r="K343" s="166"/>
      <c r="L343" s="101"/>
      <c r="M343" s="182"/>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row>
    <row r="344" spans="1:70" s="9" customFormat="1" ht="17.100000000000001" customHeight="1" x14ac:dyDescent="0.2">
      <c r="A344" s="216"/>
      <c r="B344" s="206"/>
      <c r="C344" s="221"/>
      <c r="D344" s="182"/>
      <c r="E344" s="92" t="s">
        <v>137</v>
      </c>
      <c r="F344" s="41">
        <v>41720</v>
      </c>
      <c r="G344" s="182"/>
      <c r="H344" s="182"/>
      <c r="I344" s="182"/>
      <c r="J344" s="182"/>
      <c r="K344" s="166"/>
      <c r="L344" s="166"/>
      <c r="M344" s="182"/>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c r="BH344" s="11"/>
      <c r="BI344" s="11"/>
      <c r="BJ344" s="11"/>
      <c r="BK344" s="11"/>
      <c r="BL344" s="11"/>
      <c r="BM344" s="11"/>
      <c r="BN344" s="11"/>
      <c r="BO344" s="11"/>
      <c r="BP344" s="11"/>
      <c r="BQ344" s="11"/>
      <c r="BR344" s="11"/>
    </row>
    <row r="345" spans="1:70" s="9" customFormat="1" ht="17.100000000000001" customHeight="1" x14ac:dyDescent="0.2">
      <c r="A345" s="216"/>
      <c r="B345" s="206"/>
      <c r="C345" s="221"/>
      <c r="D345" s="182"/>
      <c r="E345" s="80" t="s">
        <v>20</v>
      </c>
      <c r="F345" s="111">
        <f>F346+F347+F348+F349</f>
        <v>1065309.7</v>
      </c>
      <c r="G345" s="182"/>
      <c r="H345" s="182"/>
      <c r="I345" s="182"/>
      <c r="J345" s="182"/>
      <c r="K345" s="166"/>
      <c r="L345" s="166"/>
      <c r="M345" s="182"/>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c r="BH345" s="11"/>
      <c r="BI345" s="11"/>
      <c r="BJ345" s="11"/>
      <c r="BK345" s="11"/>
      <c r="BL345" s="11"/>
      <c r="BM345" s="11"/>
      <c r="BN345" s="11"/>
      <c r="BO345" s="11"/>
      <c r="BP345" s="11"/>
      <c r="BQ345" s="11"/>
      <c r="BR345" s="11"/>
    </row>
    <row r="346" spans="1:70" s="9" customFormat="1" ht="17.100000000000001" customHeight="1" x14ac:dyDescent="0.2">
      <c r="A346" s="216"/>
      <c r="B346" s="206"/>
      <c r="C346" s="221"/>
      <c r="D346" s="182"/>
      <c r="E346" s="15" t="s">
        <v>9</v>
      </c>
      <c r="F346" s="110">
        <v>250546.2</v>
      </c>
      <c r="G346" s="182"/>
      <c r="H346" s="182"/>
      <c r="I346" s="182"/>
      <c r="J346" s="182"/>
      <c r="K346" s="166"/>
      <c r="L346" s="166"/>
      <c r="M346" s="182"/>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c r="BH346" s="11"/>
      <c r="BI346" s="11"/>
      <c r="BJ346" s="11"/>
      <c r="BK346" s="11"/>
      <c r="BL346" s="11"/>
      <c r="BM346" s="11"/>
      <c r="BN346" s="11"/>
      <c r="BO346" s="11"/>
      <c r="BP346" s="11"/>
      <c r="BQ346" s="11"/>
      <c r="BR346" s="11"/>
    </row>
    <row r="347" spans="1:70" s="9" customFormat="1" ht="18" customHeight="1" x14ac:dyDescent="0.2">
      <c r="A347" s="216"/>
      <c r="B347" s="206"/>
      <c r="C347" s="221"/>
      <c r="D347" s="182"/>
      <c r="E347" s="101" t="s">
        <v>10</v>
      </c>
      <c r="F347" s="110">
        <v>773043.5</v>
      </c>
      <c r="G347" s="182"/>
      <c r="H347" s="182"/>
      <c r="I347" s="182"/>
      <c r="J347" s="182"/>
      <c r="K347" s="166"/>
      <c r="L347" s="166"/>
      <c r="M347" s="182"/>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c r="BH347" s="11"/>
      <c r="BI347" s="11"/>
      <c r="BJ347" s="11"/>
      <c r="BK347" s="11"/>
      <c r="BL347" s="11"/>
      <c r="BM347" s="11"/>
      <c r="BN347" s="11"/>
      <c r="BO347" s="11"/>
      <c r="BP347" s="11"/>
      <c r="BQ347" s="11"/>
      <c r="BR347" s="11"/>
    </row>
    <row r="348" spans="1:70" s="9" customFormat="1" ht="17.25" customHeight="1" x14ac:dyDescent="0.2">
      <c r="A348" s="216"/>
      <c r="B348" s="206"/>
      <c r="C348" s="221"/>
      <c r="D348" s="182"/>
      <c r="E348" s="101" t="s">
        <v>104</v>
      </c>
      <c r="F348" s="110">
        <v>0</v>
      </c>
      <c r="G348" s="182"/>
      <c r="H348" s="182"/>
      <c r="I348" s="182"/>
      <c r="J348" s="182"/>
      <c r="K348" s="166"/>
      <c r="L348" s="166"/>
      <c r="M348" s="182"/>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c r="BH348" s="11"/>
      <c r="BI348" s="11"/>
      <c r="BJ348" s="11"/>
      <c r="BK348" s="11"/>
      <c r="BL348" s="11"/>
      <c r="BM348" s="11"/>
      <c r="BN348" s="11"/>
      <c r="BO348" s="11"/>
      <c r="BP348" s="11"/>
      <c r="BQ348" s="11"/>
      <c r="BR348" s="11"/>
    </row>
    <row r="349" spans="1:70" s="9" customFormat="1" ht="18" customHeight="1" x14ac:dyDescent="0.2">
      <c r="A349" s="216"/>
      <c r="B349" s="206"/>
      <c r="C349" s="221"/>
      <c r="D349" s="182"/>
      <c r="E349" s="101" t="s">
        <v>137</v>
      </c>
      <c r="F349" s="110">
        <v>41720</v>
      </c>
      <c r="G349" s="182"/>
      <c r="H349" s="182"/>
      <c r="I349" s="182"/>
      <c r="J349" s="182"/>
      <c r="K349" s="166"/>
      <c r="L349" s="166"/>
      <c r="M349" s="182"/>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1"/>
      <c r="BP349" s="11"/>
      <c r="BQ349" s="11"/>
      <c r="BR349" s="11"/>
    </row>
    <row r="350" spans="1:70" s="9" customFormat="1" ht="21.75" customHeight="1" x14ac:dyDescent="0.2">
      <c r="A350" s="269" t="s">
        <v>277</v>
      </c>
      <c r="B350" s="181" t="s">
        <v>139</v>
      </c>
      <c r="C350" s="220"/>
      <c r="D350" s="181"/>
      <c r="E350" s="44" t="s">
        <v>25</v>
      </c>
      <c r="F350" s="39">
        <f>F355+F359+F363+F367+F372+F376</f>
        <v>2545782.9999999995</v>
      </c>
      <c r="G350" s="181" t="s">
        <v>144</v>
      </c>
      <c r="H350" s="181" t="s">
        <v>145</v>
      </c>
      <c r="I350" s="181" t="s">
        <v>22</v>
      </c>
      <c r="J350" s="181" t="s">
        <v>47</v>
      </c>
      <c r="K350" s="181"/>
      <c r="L350" s="181"/>
      <c r="M350" s="18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row>
    <row r="351" spans="1:70" s="9" customFormat="1" ht="22.5" customHeight="1" x14ac:dyDescent="0.2">
      <c r="A351" s="270"/>
      <c r="B351" s="182"/>
      <c r="C351" s="221"/>
      <c r="D351" s="182"/>
      <c r="E351" s="15" t="s">
        <v>9</v>
      </c>
      <c r="F351" s="41">
        <f>F356+F360+F364+F368+F373+F377</f>
        <v>475781.29999999993</v>
      </c>
      <c r="G351" s="182"/>
      <c r="H351" s="182"/>
      <c r="I351" s="182"/>
      <c r="J351" s="182"/>
      <c r="K351" s="182"/>
      <c r="L351" s="182"/>
      <c r="M351" s="182"/>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c r="BH351" s="11"/>
      <c r="BI351" s="11"/>
      <c r="BJ351" s="11"/>
      <c r="BK351" s="11"/>
      <c r="BL351" s="11"/>
      <c r="BM351" s="11"/>
      <c r="BN351" s="11"/>
      <c r="BO351" s="11"/>
      <c r="BP351" s="11"/>
      <c r="BQ351" s="11"/>
      <c r="BR351" s="11"/>
    </row>
    <row r="352" spans="1:70" s="9" customFormat="1" ht="17.100000000000001" customHeight="1" x14ac:dyDescent="0.2">
      <c r="A352" s="270"/>
      <c r="B352" s="182"/>
      <c r="C352" s="221"/>
      <c r="D352" s="182"/>
      <c r="E352" s="16" t="s">
        <v>10</v>
      </c>
      <c r="F352" s="41">
        <f>F357+F361+F365+F369+F374+F378</f>
        <v>1830823.9000000001</v>
      </c>
      <c r="G352" s="182"/>
      <c r="H352" s="182"/>
      <c r="I352" s="182"/>
      <c r="J352" s="182"/>
      <c r="K352" s="182"/>
      <c r="L352" s="182"/>
      <c r="M352" s="182"/>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c r="BH352" s="11"/>
      <c r="BI352" s="11"/>
      <c r="BJ352" s="11"/>
      <c r="BK352" s="11"/>
      <c r="BL352" s="11"/>
      <c r="BM352" s="11"/>
      <c r="BN352" s="11"/>
      <c r="BO352" s="11"/>
      <c r="BP352" s="11"/>
      <c r="BQ352" s="11"/>
      <c r="BR352" s="11"/>
    </row>
    <row r="353" spans="1:70" s="9" customFormat="1" ht="17.100000000000001" customHeight="1" x14ac:dyDescent="0.2">
      <c r="A353" s="270"/>
      <c r="B353" s="182"/>
      <c r="C353" s="221"/>
      <c r="D353" s="182"/>
      <c r="E353" s="16" t="s">
        <v>137</v>
      </c>
      <c r="F353" s="41">
        <f>F358+F362+F366+F371+F375+F379</f>
        <v>238177.80000000002</v>
      </c>
      <c r="G353" s="182"/>
      <c r="H353" s="182"/>
      <c r="I353" s="182"/>
      <c r="J353" s="182"/>
      <c r="K353" s="182"/>
      <c r="L353" s="182"/>
      <c r="M353" s="182"/>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c r="BH353" s="11"/>
      <c r="BI353" s="11"/>
      <c r="BJ353" s="11"/>
      <c r="BK353" s="11"/>
      <c r="BL353" s="11"/>
      <c r="BM353" s="11"/>
      <c r="BN353" s="11"/>
      <c r="BO353" s="11"/>
      <c r="BP353" s="11"/>
      <c r="BQ353" s="11"/>
      <c r="BR353" s="11"/>
    </row>
    <row r="354" spans="1:70" s="9" customFormat="1" ht="17.100000000000001" customHeight="1" x14ac:dyDescent="0.2">
      <c r="A354" s="270"/>
      <c r="B354" s="182"/>
      <c r="C354" s="221"/>
      <c r="D354" s="182"/>
      <c r="E354" s="137" t="s">
        <v>104</v>
      </c>
      <c r="F354" s="41">
        <v>1000</v>
      </c>
      <c r="G354" s="182"/>
      <c r="H354" s="182"/>
      <c r="I354" s="182"/>
      <c r="J354" s="182"/>
      <c r="K354" s="182"/>
      <c r="L354" s="182"/>
      <c r="M354" s="182"/>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c r="BC354" s="11"/>
      <c r="BD354" s="11"/>
      <c r="BE354" s="11"/>
      <c r="BF354" s="11"/>
      <c r="BG354" s="11"/>
      <c r="BH354" s="11"/>
      <c r="BI354" s="11"/>
      <c r="BJ354" s="11"/>
      <c r="BK354" s="11"/>
      <c r="BL354" s="11"/>
      <c r="BM354" s="11"/>
      <c r="BN354" s="11"/>
      <c r="BO354" s="11"/>
      <c r="BP354" s="11"/>
      <c r="BQ354" s="11"/>
      <c r="BR354" s="11"/>
    </row>
    <row r="355" spans="1:70" s="9" customFormat="1" ht="17.100000000000001" customHeight="1" x14ac:dyDescent="0.2">
      <c r="A355" s="270"/>
      <c r="B355" s="182"/>
      <c r="C355" s="221"/>
      <c r="D355" s="182"/>
      <c r="E355" s="44" t="s">
        <v>11</v>
      </c>
      <c r="F355" s="39">
        <v>401662.1</v>
      </c>
      <c r="G355" s="182"/>
      <c r="H355" s="182"/>
      <c r="I355" s="182"/>
      <c r="J355" s="182"/>
      <c r="K355" s="182"/>
      <c r="L355" s="182"/>
      <c r="M355" s="182"/>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c r="BC355" s="11"/>
      <c r="BD355" s="11"/>
      <c r="BE355" s="11"/>
      <c r="BF355" s="11"/>
      <c r="BG355" s="11"/>
      <c r="BH355" s="11"/>
      <c r="BI355" s="11"/>
      <c r="BJ355" s="11"/>
      <c r="BK355" s="11"/>
      <c r="BL355" s="11"/>
      <c r="BM355" s="11"/>
      <c r="BN355" s="11"/>
      <c r="BO355" s="11"/>
      <c r="BP355" s="11"/>
      <c r="BQ355" s="11"/>
      <c r="BR355" s="11"/>
    </row>
    <row r="356" spans="1:70" s="9" customFormat="1" ht="17.100000000000001" customHeight="1" x14ac:dyDescent="0.2">
      <c r="A356" s="270"/>
      <c r="B356" s="182"/>
      <c r="C356" s="221"/>
      <c r="D356" s="182"/>
      <c r="E356" s="15" t="s">
        <v>9</v>
      </c>
      <c r="F356" s="41">
        <v>97240.4</v>
      </c>
      <c r="G356" s="182"/>
      <c r="H356" s="182"/>
      <c r="I356" s="182"/>
      <c r="J356" s="182"/>
      <c r="K356" s="182"/>
      <c r="L356" s="182"/>
      <c r="M356" s="182"/>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c r="BC356" s="11"/>
      <c r="BD356" s="11"/>
      <c r="BE356" s="11"/>
      <c r="BF356" s="11"/>
      <c r="BG356" s="11"/>
      <c r="BH356" s="11"/>
      <c r="BI356" s="11"/>
      <c r="BJ356" s="11"/>
      <c r="BK356" s="11"/>
      <c r="BL356" s="11"/>
      <c r="BM356" s="11"/>
      <c r="BN356" s="11"/>
      <c r="BO356" s="11"/>
      <c r="BP356" s="11"/>
      <c r="BQ356" s="11"/>
      <c r="BR356" s="11"/>
    </row>
    <row r="357" spans="1:70" s="9" customFormat="1" ht="17.100000000000001" customHeight="1" x14ac:dyDescent="0.2">
      <c r="A357" s="270"/>
      <c r="B357" s="182"/>
      <c r="C357" s="221"/>
      <c r="D357" s="182"/>
      <c r="E357" s="16" t="s">
        <v>10</v>
      </c>
      <c r="F357" s="41">
        <v>269331.8</v>
      </c>
      <c r="G357" s="182"/>
      <c r="H357" s="182"/>
      <c r="I357" s="182"/>
      <c r="J357" s="182"/>
      <c r="K357" s="182"/>
      <c r="L357" s="182"/>
      <c r="M357" s="182"/>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c r="BH357" s="11"/>
      <c r="BI357" s="11"/>
      <c r="BJ357" s="11"/>
      <c r="BK357" s="11"/>
      <c r="BL357" s="11"/>
      <c r="BM357" s="11"/>
      <c r="BN357" s="11"/>
      <c r="BO357" s="11"/>
      <c r="BP357" s="11"/>
      <c r="BQ357" s="11"/>
      <c r="BR357" s="11"/>
    </row>
    <row r="358" spans="1:70" s="9" customFormat="1" ht="17.100000000000001" customHeight="1" x14ac:dyDescent="0.2">
      <c r="A358" s="270"/>
      <c r="B358" s="182"/>
      <c r="C358" s="221"/>
      <c r="D358" s="182"/>
      <c r="E358" s="16" t="s">
        <v>137</v>
      </c>
      <c r="F358" s="41">
        <v>35089.9</v>
      </c>
      <c r="G358" s="182"/>
      <c r="H358" s="182"/>
      <c r="I358" s="182"/>
      <c r="J358" s="182"/>
      <c r="K358" s="182"/>
      <c r="L358" s="182"/>
      <c r="M358" s="182"/>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row>
    <row r="359" spans="1:70" s="9" customFormat="1" ht="17.100000000000001" customHeight="1" x14ac:dyDescent="0.2">
      <c r="A359" s="270"/>
      <c r="B359" s="182"/>
      <c r="C359" s="221"/>
      <c r="D359" s="182"/>
      <c r="E359" s="44" t="s">
        <v>12</v>
      </c>
      <c r="F359" s="39">
        <f>F360+F361+F362</f>
        <v>440464.8</v>
      </c>
      <c r="G359" s="182"/>
      <c r="H359" s="182"/>
      <c r="I359" s="182"/>
      <c r="J359" s="182"/>
      <c r="K359" s="182"/>
      <c r="L359" s="182"/>
      <c r="M359" s="182"/>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row>
    <row r="360" spans="1:70" s="9" customFormat="1" ht="17.100000000000001" customHeight="1" x14ac:dyDescent="0.2">
      <c r="A360" s="270"/>
      <c r="B360" s="182"/>
      <c r="C360" s="221"/>
      <c r="D360" s="182"/>
      <c r="E360" s="15" t="s">
        <v>9</v>
      </c>
      <c r="F360" s="41">
        <v>86405.4</v>
      </c>
      <c r="G360" s="182"/>
      <c r="H360" s="182"/>
      <c r="I360" s="182"/>
      <c r="J360" s="182"/>
      <c r="K360" s="182"/>
      <c r="L360" s="182"/>
      <c r="M360" s="182"/>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row>
    <row r="361" spans="1:70" s="9" customFormat="1" ht="17.100000000000001" customHeight="1" x14ac:dyDescent="0.2">
      <c r="A361" s="270"/>
      <c r="B361" s="182"/>
      <c r="C361" s="221"/>
      <c r="D361" s="182"/>
      <c r="E361" s="16" t="s">
        <v>10</v>
      </c>
      <c r="F361" s="41">
        <v>315240.59999999998</v>
      </c>
      <c r="G361" s="182"/>
      <c r="H361" s="182"/>
      <c r="I361" s="182"/>
      <c r="J361" s="182"/>
      <c r="K361" s="182"/>
      <c r="L361" s="182"/>
      <c r="M361" s="182"/>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c r="BH361" s="11"/>
      <c r="BI361" s="11"/>
      <c r="BJ361" s="11"/>
      <c r="BK361" s="11"/>
      <c r="BL361" s="11"/>
      <c r="BM361" s="11"/>
      <c r="BN361" s="11"/>
      <c r="BO361" s="11"/>
      <c r="BP361" s="11"/>
      <c r="BQ361" s="11"/>
      <c r="BR361" s="11"/>
    </row>
    <row r="362" spans="1:70" s="9" customFormat="1" ht="17.100000000000001" customHeight="1" x14ac:dyDescent="0.2">
      <c r="A362" s="270"/>
      <c r="B362" s="182"/>
      <c r="C362" s="221"/>
      <c r="D362" s="182"/>
      <c r="E362" s="16" t="s">
        <v>137</v>
      </c>
      <c r="F362" s="41">
        <v>38818.800000000003</v>
      </c>
      <c r="G362" s="182"/>
      <c r="H362" s="182"/>
      <c r="I362" s="182"/>
      <c r="J362" s="182"/>
      <c r="K362" s="182"/>
      <c r="L362" s="182"/>
      <c r="M362" s="182"/>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c r="BH362" s="11"/>
      <c r="BI362" s="11"/>
      <c r="BJ362" s="11"/>
      <c r="BK362" s="11"/>
      <c r="BL362" s="11"/>
      <c r="BM362" s="11"/>
      <c r="BN362" s="11"/>
      <c r="BO362" s="11"/>
      <c r="BP362" s="11"/>
      <c r="BQ362" s="11"/>
      <c r="BR362" s="11"/>
    </row>
    <row r="363" spans="1:70" s="9" customFormat="1" ht="17.100000000000001" customHeight="1" x14ac:dyDescent="0.2">
      <c r="A363" s="270"/>
      <c r="B363" s="182"/>
      <c r="C363" s="221"/>
      <c r="D363" s="182"/>
      <c r="E363" s="44" t="s">
        <v>17</v>
      </c>
      <c r="F363" s="39">
        <f>F364+F365+F366</f>
        <v>437631.19999999995</v>
      </c>
      <c r="G363" s="182"/>
      <c r="H363" s="182"/>
      <c r="I363" s="182"/>
      <c r="J363" s="182"/>
      <c r="K363" s="182"/>
      <c r="L363" s="182"/>
      <c r="M363" s="182"/>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c r="BH363" s="11"/>
      <c r="BI363" s="11"/>
      <c r="BJ363" s="11"/>
      <c r="BK363" s="11"/>
      <c r="BL363" s="11"/>
      <c r="BM363" s="11"/>
      <c r="BN363" s="11"/>
      <c r="BO363" s="11"/>
      <c r="BP363" s="11"/>
      <c r="BQ363" s="11"/>
      <c r="BR363" s="11"/>
    </row>
    <row r="364" spans="1:70" s="9" customFormat="1" ht="17.100000000000001" customHeight="1" x14ac:dyDescent="0.2">
      <c r="A364" s="270"/>
      <c r="B364" s="182"/>
      <c r="C364" s="221"/>
      <c r="D364" s="182"/>
      <c r="E364" s="15" t="s">
        <v>9</v>
      </c>
      <c r="F364" s="41">
        <v>86593.3</v>
      </c>
      <c r="G364" s="182"/>
      <c r="H364" s="182"/>
      <c r="I364" s="182"/>
      <c r="J364" s="182"/>
      <c r="K364" s="182"/>
      <c r="L364" s="182"/>
      <c r="M364" s="182"/>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c r="BC364" s="11"/>
      <c r="BD364" s="11"/>
      <c r="BE364" s="11"/>
      <c r="BF364" s="11"/>
      <c r="BG364" s="11"/>
      <c r="BH364" s="11"/>
      <c r="BI364" s="11"/>
      <c r="BJ364" s="11"/>
      <c r="BK364" s="11"/>
      <c r="BL364" s="11"/>
      <c r="BM364" s="11"/>
      <c r="BN364" s="11"/>
      <c r="BO364" s="11"/>
      <c r="BP364" s="11"/>
      <c r="BQ364" s="11"/>
      <c r="BR364" s="11"/>
    </row>
    <row r="365" spans="1:70" s="9" customFormat="1" ht="17.100000000000001" customHeight="1" x14ac:dyDescent="0.2">
      <c r="A365" s="270"/>
      <c r="B365" s="182"/>
      <c r="C365" s="221"/>
      <c r="D365" s="182"/>
      <c r="E365" s="16" t="s">
        <v>10</v>
      </c>
      <c r="F365" s="41">
        <v>311928.8</v>
      </c>
      <c r="G365" s="182"/>
      <c r="H365" s="182"/>
      <c r="I365" s="182"/>
      <c r="J365" s="182"/>
      <c r="K365" s="182"/>
      <c r="L365" s="182"/>
      <c r="M365" s="182"/>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row>
    <row r="366" spans="1:70" s="9" customFormat="1" ht="17.100000000000001" customHeight="1" x14ac:dyDescent="0.2">
      <c r="A366" s="270"/>
      <c r="B366" s="182"/>
      <c r="C366" s="221"/>
      <c r="D366" s="182"/>
      <c r="E366" s="16" t="s">
        <v>137</v>
      </c>
      <c r="F366" s="41">
        <v>39109.1</v>
      </c>
      <c r="G366" s="182"/>
      <c r="H366" s="182"/>
      <c r="I366" s="182"/>
      <c r="J366" s="182"/>
      <c r="K366" s="182"/>
      <c r="L366" s="182"/>
      <c r="M366" s="182"/>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row>
    <row r="367" spans="1:70" s="9" customFormat="1" ht="17.100000000000001" customHeight="1" x14ac:dyDescent="0.2">
      <c r="A367" s="270"/>
      <c r="B367" s="182"/>
      <c r="C367" s="221"/>
      <c r="D367" s="182"/>
      <c r="E367" s="44" t="s">
        <v>18</v>
      </c>
      <c r="F367" s="39">
        <f>F368+F369+F370+F371</f>
        <v>430521.2</v>
      </c>
      <c r="G367" s="182"/>
      <c r="H367" s="182"/>
      <c r="I367" s="182"/>
      <c r="J367" s="182"/>
      <c r="K367" s="182"/>
      <c r="L367" s="182"/>
      <c r="M367" s="182"/>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row>
    <row r="368" spans="1:70" s="9" customFormat="1" ht="17.100000000000001" customHeight="1" x14ac:dyDescent="0.2">
      <c r="A368" s="270"/>
      <c r="B368" s="182"/>
      <c r="C368" s="221"/>
      <c r="D368" s="182"/>
      <c r="E368" s="15" t="s">
        <v>9</v>
      </c>
      <c r="F368" s="41">
        <v>77978.8</v>
      </c>
      <c r="G368" s="182"/>
      <c r="H368" s="182"/>
      <c r="I368" s="182"/>
      <c r="J368" s="182"/>
      <c r="K368" s="182"/>
      <c r="L368" s="182"/>
      <c r="M368" s="182"/>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row>
    <row r="369" spans="1:53" s="9" customFormat="1" ht="17.100000000000001" customHeight="1" x14ac:dyDescent="0.2">
      <c r="A369" s="270"/>
      <c r="B369" s="182"/>
      <c r="C369" s="221"/>
      <c r="D369" s="182"/>
      <c r="E369" s="16" t="s">
        <v>10</v>
      </c>
      <c r="F369" s="41">
        <v>309822.40000000002</v>
      </c>
      <c r="G369" s="182"/>
      <c r="H369" s="182"/>
      <c r="I369" s="182"/>
      <c r="J369" s="182"/>
      <c r="K369" s="182"/>
      <c r="L369" s="182"/>
      <c r="M369" s="182"/>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row>
    <row r="370" spans="1:53" s="9" customFormat="1" ht="17.100000000000001" customHeight="1" x14ac:dyDescent="0.2">
      <c r="A370" s="270"/>
      <c r="B370" s="182"/>
      <c r="C370" s="221"/>
      <c r="D370" s="182"/>
      <c r="E370" s="137" t="s">
        <v>269</v>
      </c>
      <c r="F370" s="41">
        <v>1000</v>
      </c>
      <c r="G370" s="182"/>
      <c r="H370" s="182"/>
      <c r="I370" s="182"/>
      <c r="J370" s="182"/>
      <c r="K370" s="182"/>
      <c r="L370" s="182"/>
      <c r="M370" s="182"/>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row>
    <row r="371" spans="1:53" s="9" customFormat="1" ht="17.100000000000001" customHeight="1" x14ac:dyDescent="0.2">
      <c r="A371" s="270"/>
      <c r="B371" s="182"/>
      <c r="C371" s="221"/>
      <c r="D371" s="182"/>
      <c r="E371" s="16" t="s">
        <v>137</v>
      </c>
      <c r="F371" s="41">
        <v>41720</v>
      </c>
      <c r="G371" s="182"/>
      <c r="H371" s="182"/>
      <c r="I371" s="182"/>
      <c r="J371" s="182"/>
      <c r="K371" s="182"/>
      <c r="L371" s="182"/>
      <c r="M371" s="182"/>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row>
    <row r="372" spans="1:53" s="9" customFormat="1" ht="17.100000000000001" customHeight="1" x14ac:dyDescent="0.2">
      <c r="A372" s="270"/>
      <c r="B372" s="182"/>
      <c r="C372" s="221"/>
      <c r="D372" s="182"/>
      <c r="E372" s="44" t="s">
        <v>19</v>
      </c>
      <c r="F372" s="39">
        <f>F373+F374+F375</f>
        <v>416791.89999999997</v>
      </c>
      <c r="G372" s="182"/>
      <c r="H372" s="182"/>
      <c r="I372" s="182"/>
      <c r="J372" s="182"/>
      <c r="K372" s="182"/>
      <c r="L372" s="182"/>
      <c r="M372" s="182"/>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row>
    <row r="373" spans="1:53" s="9" customFormat="1" ht="17.100000000000001" customHeight="1" x14ac:dyDescent="0.2">
      <c r="A373" s="270"/>
      <c r="B373" s="182"/>
      <c r="C373" s="221"/>
      <c r="D373" s="182"/>
      <c r="E373" s="15" t="s">
        <v>9</v>
      </c>
      <c r="F373" s="41">
        <v>63044.6</v>
      </c>
      <c r="G373" s="182"/>
      <c r="H373" s="182"/>
      <c r="I373" s="182"/>
      <c r="J373" s="182"/>
      <c r="K373" s="182"/>
      <c r="L373" s="182"/>
      <c r="M373" s="182"/>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row>
    <row r="374" spans="1:53" s="9" customFormat="1" ht="17.100000000000001" customHeight="1" x14ac:dyDescent="0.2">
      <c r="A374" s="270"/>
      <c r="B374" s="182"/>
      <c r="C374" s="221"/>
      <c r="D374" s="182"/>
      <c r="E374" s="86" t="s">
        <v>10</v>
      </c>
      <c r="F374" s="41">
        <v>312027.3</v>
      </c>
      <c r="G374" s="182"/>
      <c r="H374" s="182"/>
      <c r="I374" s="182"/>
      <c r="J374" s="182"/>
      <c r="K374" s="182"/>
      <c r="L374" s="182"/>
      <c r="M374" s="182"/>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row>
    <row r="375" spans="1:53" s="9" customFormat="1" ht="17.100000000000001" customHeight="1" x14ac:dyDescent="0.2">
      <c r="A375" s="270"/>
      <c r="B375" s="182"/>
      <c r="C375" s="221"/>
      <c r="D375" s="182"/>
      <c r="E375" s="86" t="s">
        <v>137</v>
      </c>
      <c r="F375" s="41">
        <v>41720</v>
      </c>
      <c r="G375" s="182"/>
      <c r="H375" s="182"/>
      <c r="I375" s="182"/>
      <c r="J375" s="182"/>
      <c r="K375" s="182"/>
      <c r="L375" s="182"/>
      <c r="M375" s="182"/>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row>
    <row r="376" spans="1:53" s="9" customFormat="1" ht="17.100000000000001" customHeight="1" x14ac:dyDescent="0.2">
      <c r="A376" s="270"/>
      <c r="B376" s="182"/>
      <c r="C376" s="221"/>
      <c r="D376" s="182"/>
      <c r="E376" s="44" t="s">
        <v>20</v>
      </c>
      <c r="F376" s="39">
        <f>F377+F378+F379</f>
        <v>418711.8</v>
      </c>
      <c r="G376" s="182"/>
      <c r="H376" s="182"/>
      <c r="I376" s="182"/>
      <c r="J376" s="182"/>
      <c r="K376" s="182"/>
      <c r="L376" s="182"/>
      <c r="M376" s="182"/>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row>
    <row r="377" spans="1:53" s="9" customFormat="1" ht="17.100000000000001" customHeight="1" x14ac:dyDescent="0.2">
      <c r="A377" s="270"/>
      <c r="B377" s="182"/>
      <c r="C377" s="221"/>
      <c r="D377" s="182"/>
      <c r="E377" s="15" t="s">
        <v>9</v>
      </c>
      <c r="F377" s="41">
        <v>64518.8</v>
      </c>
      <c r="G377" s="182"/>
      <c r="H377" s="182"/>
      <c r="I377" s="182"/>
      <c r="J377" s="182"/>
      <c r="K377" s="182"/>
      <c r="L377" s="182"/>
      <c r="M377" s="182"/>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row>
    <row r="378" spans="1:53" s="9" customFormat="1" ht="17.100000000000001" customHeight="1" x14ac:dyDescent="0.2">
      <c r="A378" s="270"/>
      <c r="B378" s="182"/>
      <c r="C378" s="221"/>
      <c r="D378" s="182"/>
      <c r="E378" s="107" t="s">
        <v>10</v>
      </c>
      <c r="F378" s="41">
        <v>312473</v>
      </c>
      <c r="G378" s="182"/>
      <c r="H378" s="182"/>
      <c r="I378" s="182"/>
      <c r="J378" s="182"/>
      <c r="K378" s="182"/>
      <c r="L378" s="182"/>
      <c r="M378" s="182"/>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row>
    <row r="379" spans="1:53" s="9" customFormat="1" ht="17.100000000000001" customHeight="1" x14ac:dyDescent="0.2">
      <c r="A379" s="271"/>
      <c r="B379" s="183"/>
      <c r="C379" s="222"/>
      <c r="D379" s="183"/>
      <c r="E379" s="107" t="s">
        <v>137</v>
      </c>
      <c r="F379" s="41">
        <v>41720</v>
      </c>
      <c r="G379" s="183"/>
      <c r="H379" s="183"/>
      <c r="I379" s="183"/>
      <c r="J379" s="183"/>
      <c r="K379" s="183"/>
      <c r="L379" s="183"/>
      <c r="M379" s="183"/>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row>
    <row r="380" spans="1:53" s="9" customFormat="1" ht="17.100000000000001" customHeight="1" x14ac:dyDescent="0.2">
      <c r="A380" s="215" t="s">
        <v>278</v>
      </c>
      <c r="B380" s="194" t="s">
        <v>140</v>
      </c>
      <c r="C380" s="220"/>
      <c r="D380" s="181"/>
      <c r="E380" s="48" t="s">
        <v>25</v>
      </c>
      <c r="F380" s="49">
        <f>F384+F388+F392+F396+F400+F404</f>
        <v>3409033.9</v>
      </c>
      <c r="G380" s="181" t="s">
        <v>146</v>
      </c>
      <c r="H380" s="181" t="s">
        <v>147</v>
      </c>
      <c r="I380" s="181" t="s">
        <v>22</v>
      </c>
      <c r="J380" s="181" t="s">
        <v>47</v>
      </c>
      <c r="K380" s="181"/>
      <c r="L380" s="181"/>
      <c r="M380" s="18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row>
    <row r="381" spans="1:53" s="9" customFormat="1" ht="17.100000000000001" customHeight="1" x14ac:dyDescent="0.2">
      <c r="A381" s="216"/>
      <c r="B381" s="195"/>
      <c r="C381" s="221"/>
      <c r="D381" s="182"/>
      <c r="E381" s="50" t="s">
        <v>9</v>
      </c>
      <c r="F381" s="51">
        <f>F385+F389+F393+F397+F401+F405</f>
        <v>660201.80000000005</v>
      </c>
      <c r="G381" s="182"/>
      <c r="H381" s="182"/>
      <c r="I381" s="182"/>
      <c r="J381" s="182"/>
      <c r="K381" s="182"/>
      <c r="L381" s="182"/>
      <c r="M381" s="182"/>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row>
    <row r="382" spans="1:53" s="9" customFormat="1" ht="21" customHeight="1" x14ac:dyDescent="0.2">
      <c r="A382" s="216"/>
      <c r="B382" s="195"/>
      <c r="C382" s="221"/>
      <c r="D382" s="182"/>
      <c r="E382" s="52" t="s">
        <v>10</v>
      </c>
      <c r="F382" s="53">
        <f>F386+F390+F394+F398+F402+F406</f>
        <v>2742214.1</v>
      </c>
      <c r="G382" s="182"/>
      <c r="H382" s="182"/>
      <c r="I382" s="182"/>
      <c r="J382" s="182"/>
      <c r="K382" s="182"/>
      <c r="L382" s="182"/>
      <c r="M382" s="182"/>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row>
    <row r="383" spans="1:53" s="9" customFormat="1" ht="17.100000000000001" customHeight="1" x14ac:dyDescent="0.2">
      <c r="A383" s="216"/>
      <c r="B383" s="195"/>
      <c r="C383" s="221"/>
      <c r="D383" s="182"/>
      <c r="E383" s="52" t="s">
        <v>104</v>
      </c>
      <c r="F383" s="53">
        <f>F387+F391+F395+F399+F403</f>
        <v>6618</v>
      </c>
      <c r="G383" s="182"/>
      <c r="H383" s="182"/>
      <c r="I383" s="182"/>
      <c r="J383" s="182"/>
      <c r="K383" s="182"/>
      <c r="L383" s="182"/>
      <c r="M383" s="182"/>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row>
    <row r="384" spans="1:53" s="9" customFormat="1" ht="17.100000000000001" customHeight="1" x14ac:dyDescent="0.2">
      <c r="A384" s="216"/>
      <c r="B384" s="195"/>
      <c r="C384" s="221"/>
      <c r="D384" s="182"/>
      <c r="E384" s="54" t="s">
        <v>11</v>
      </c>
      <c r="F384" s="49">
        <v>569505.1</v>
      </c>
      <c r="G384" s="182"/>
      <c r="H384" s="182"/>
      <c r="I384" s="182"/>
      <c r="J384" s="182"/>
      <c r="K384" s="182"/>
      <c r="L384" s="182"/>
      <c r="M384" s="182"/>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row>
    <row r="385" spans="1:53" s="9" customFormat="1" ht="17.100000000000001" customHeight="1" x14ac:dyDescent="0.2">
      <c r="A385" s="216"/>
      <c r="B385" s="195"/>
      <c r="C385" s="221"/>
      <c r="D385" s="182"/>
      <c r="E385" s="50" t="s">
        <v>9</v>
      </c>
      <c r="F385" s="53">
        <v>118260.2</v>
      </c>
      <c r="G385" s="182"/>
      <c r="H385" s="182"/>
      <c r="I385" s="182"/>
      <c r="J385" s="182"/>
      <c r="K385" s="182"/>
      <c r="L385" s="182"/>
      <c r="M385" s="182"/>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row>
    <row r="386" spans="1:53" s="9" customFormat="1" ht="17.100000000000001" customHeight="1" x14ac:dyDescent="0.2">
      <c r="A386" s="216"/>
      <c r="B386" s="195"/>
      <c r="C386" s="221"/>
      <c r="D386" s="182"/>
      <c r="E386" s="52" t="s">
        <v>10</v>
      </c>
      <c r="F386" s="53">
        <v>448794.9</v>
      </c>
      <c r="G386" s="182"/>
      <c r="H386" s="182"/>
      <c r="I386" s="182"/>
      <c r="J386" s="182"/>
      <c r="K386" s="182"/>
      <c r="L386" s="182"/>
      <c r="M386" s="182"/>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row>
    <row r="387" spans="1:53" s="9" customFormat="1" ht="17.100000000000001" customHeight="1" x14ac:dyDescent="0.2">
      <c r="A387" s="216"/>
      <c r="B387" s="195"/>
      <c r="C387" s="221"/>
      <c r="D387" s="182"/>
      <c r="E387" s="52" t="s">
        <v>104</v>
      </c>
      <c r="F387" s="53">
        <v>2450</v>
      </c>
      <c r="G387" s="182"/>
      <c r="H387" s="182"/>
      <c r="I387" s="182"/>
      <c r="J387" s="182"/>
      <c r="K387" s="182"/>
      <c r="L387" s="182"/>
      <c r="M387" s="182"/>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row>
    <row r="388" spans="1:53" s="9" customFormat="1" ht="17.100000000000001" customHeight="1" x14ac:dyDescent="0.2">
      <c r="A388" s="216"/>
      <c r="B388" s="195"/>
      <c r="C388" s="221"/>
      <c r="D388" s="182"/>
      <c r="E388" s="54" t="s">
        <v>12</v>
      </c>
      <c r="F388" s="49">
        <f>F389+F390+F391</f>
        <v>591671.80000000005</v>
      </c>
      <c r="G388" s="182"/>
      <c r="H388" s="182"/>
      <c r="I388" s="182"/>
      <c r="J388" s="182"/>
      <c r="K388" s="182"/>
      <c r="L388" s="182"/>
      <c r="M388" s="182"/>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row>
    <row r="389" spans="1:53" s="9" customFormat="1" ht="17.100000000000001" customHeight="1" x14ac:dyDescent="0.2">
      <c r="A389" s="216"/>
      <c r="B389" s="195"/>
      <c r="C389" s="221"/>
      <c r="D389" s="182"/>
      <c r="E389" s="50" t="s">
        <v>9</v>
      </c>
      <c r="F389" s="53">
        <v>127196.8</v>
      </c>
      <c r="G389" s="182"/>
      <c r="H389" s="182"/>
      <c r="I389" s="182"/>
      <c r="J389" s="182"/>
      <c r="K389" s="182"/>
      <c r="L389" s="182"/>
      <c r="M389" s="182"/>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row>
    <row r="390" spans="1:53" s="9" customFormat="1" ht="17.100000000000001" customHeight="1" x14ac:dyDescent="0.2">
      <c r="A390" s="216"/>
      <c r="B390" s="195"/>
      <c r="C390" s="221"/>
      <c r="D390" s="182"/>
      <c r="E390" s="52" t="s">
        <v>10</v>
      </c>
      <c r="F390" s="53">
        <v>460307</v>
      </c>
      <c r="G390" s="182"/>
      <c r="H390" s="182"/>
      <c r="I390" s="182"/>
      <c r="J390" s="182"/>
      <c r="K390" s="182"/>
      <c r="L390" s="182"/>
      <c r="M390" s="182"/>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row>
    <row r="391" spans="1:53" s="9" customFormat="1" ht="17.100000000000001" customHeight="1" x14ac:dyDescent="0.2">
      <c r="A391" s="216"/>
      <c r="B391" s="195"/>
      <c r="C391" s="221"/>
      <c r="D391" s="182"/>
      <c r="E391" s="52" t="s">
        <v>104</v>
      </c>
      <c r="F391" s="53">
        <v>4168</v>
      </c>
      <c r="G391" s="182"/>
      <c r="H391" s="182"/>
      <c r="I391" s="182"/>
      <c r="J391" s="182"/>
      <c r="K391" s="182"/>
      <c r="L391" s="182"/>
      <c r="M391" s="182"/>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row>
    <row r="392" spans="1:53" s="9" customFormat="1" ht="17.100000000000001" customHeight="1" x14ac:dyDescent="0.2">
      <c r="A392" s="216"/>
      <c r="B392" s="195"/>
      <c r="C392" s="221"/>
      <c r="D392" s="182"/>
      <c r="E392" s="54" t="s">
        <v>17</v>
      </c>
      <c r="F392" s="49">
        <f>F393+F394+F395</f>
        <v>574138.5</v>
      </c>
      <c r="G392" s="182"/>
      <c r="H392" s="182"/>
      <c r="I392" s="182"/>
      <c r="J392" s="182"/>
      <c r="K392" s="182"/>
      <c r="L392" s="182"/>
      <c r="M392" s="182"/>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row>
    <row r="393" spans="1:53" s="9" customFormat="1" ht="17.100000000000001" customHeight="1" x14ac:dyDescent="0.2">
      <c r="A393" s="216"/>
      <c r="B393" s="195"/>
      <c r="C393" s="221"/>
      <c r="D393" s="182"/>
      <c r="E393" s="50" t="s">
        <v>9</v>
      </c>
      <c r="F393" s="53">
        <v>116835.1</v>
      </c>
      <c r="G393" s="182"/>
      <c r="H393" s="182"/>
      <c r="I393" s="182"/>
      <c r="J393" s="182"/>
      <c r="K393" s="182"/>
      <c r="L393" s="182"/>
      <c r="M393" s="182"/>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row>
    <row r="394" spans="1:53" s="9" customFormat="1" ht="17.100000000000001" customHeight="1" x14ac:dyDescent="0.2">
      <c r="A394" s="216"/>
      <c r="B394" s="195"/>
      <c r="C394" s="221"/>
      <c r="D394" s="182"/>
      <c r="E394" s="52" t="s">
        <v>10</v>
      </c>
      <c r="F394" s="53">
        <v>457303.4</v>
      </c>
      <c r="G394" s="182"/>
      <c r="H394" s="182"/>
      <c r="I394" s="182"/>
      <c r="J394" s="182"/>
      <c r="K394" s="182"/>
      <c r="L394" s="182"/>
      <c r="M394" s="182"/>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row>
    <row r="395" spans="1:53" s="9" customFormat="1" ht="17.100000000000001" customHeight="1" x14ac:dyDescent="0.2">
      <c r="A395" s="216"/>
      <c r="B395" s="195"/>
      <c r="C395" s="221"/>
      <c r="D395" s="182"/>
      <c r="E395" s="52" t="s">
        <v>104</v>
      </c>
      <c r="F395" s="53">
        <v>0</v>
      </c>
      <c r="G395" s="182"/>
      <c r="H395" s="182"/>
      <c r="I395" s="182"/>
      <c r="J395" s="182"/>
      <c r="K395" s="182"/>
      <c r="L395" s="182"/>
      <c r="M395" s="182"/>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row>
    <row r="396" spans="1:53" s="9" customFormat="1" ht="17.100000000000001" customHeight="1" x14ac:dyDescent="0.2">
      <c r="A396" s="216"/>
      <c r="B396" s="195"/>
      <c r="C396" s="221"/>
      <c r="D396" s="182"/>
      <c r="E396" s="54" t="s">
        <v>18</v>
      </c>
      <c r="F396" s="49">
        <f>F397+F398</f>
        <v>564479.5</v>
      </c>
      <c r="G396" s="182"/>
      <c r="H396" s="182"/>
      <c r="I396" s="182"/>
      <c r="J396" s="182"/>
      <c r="K396" s="182"/>
      <c r="L396" s="182"/>
      <c r="M396" s="182"/>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row>
    <row r="397" spans="1:53" s="9" customFormat="1" ht="17.100000000000001" customHeight="1" x14ac:dyDescent="0.2">
      <c r="A397" s="216"/>
      <c r="B397" s="195"/>
      <c r="C397" s="221"/>
      <c r="D397" s="182"/>
      <c r="E397" s="50" t="s">
        <v>9</v>
      </c>
      <c r="F397" s="53">
        <v>104260</v>
      </c>
      <c r="G397" s="182"/>
      <c r="H397" s="182"/>
      <c r="I397" s="182"/>
      <c r="J397" s="182"/>
      <c r="K397" s="182"/>
      <c r="L397" s="182"/>
      <c r="M397" s="182"/>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row>
    <row r="398" spans="1:53" s="9" customFormat="1" ht="17.100000000000001" customHeight="1" x14ac:dyDescent="0.2">
      <c r="A398" s="216"/>
      <c r="B398" s="195"/>
      <c r="C398" s="221"/>
      <c r="D398" s="182"/>
      <c r="E398" s="52" t="s">
        <v>10</v>
      </c>
      <c r="F398" s="53">
        <v>460219.5</v>
      </c>
      <c r="G398" s="182"/>
      <c r="H398" s="182"/>
      <c r="I398" s="182"/>
      <c r="J398" s="182"/>
      <c r="K398" s="182"/>
      <c r="L398" s="182"/>
      <c r="M398" s="182"/>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row>
    <row r="399" spans="1:53" s="9" customFormat="1" ht="17.100000000000001" customHeight="1" x14ac:dyDescent="0.2">
      <c r="A399" s="216"/>
      <c r="B399" s="195"/>
      <c r="C399" s="221"/>
      <c r="D399" s="182"/>
      <c r="E399" s="52" t="s">
        <v>104</v>
      </c>
      <c r="F399" s="53">
        <v>0</v>
      </c>
      <c r="G399" s="182"/>
      <c r="H399" s="182"/>
      <c r="I399" s="182"/>
      <c r="J399" s="182"/>
      <c r="K399" s="182"/>
      <c r="L399" s="182"/>
      <c r="M399" s="182"/>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row>
    <row r="400" spans="1:53" s="9" customFormat="1" ht="17.100000000000001" customHeight="1" x14ac:dyDescent="0.2">
      <c r="A400" s="216"/>
      <c r="B400" s="195"/>
      <c r="C400" s="221"/>
      <c r="D400" s="182"/>
      <c r="E400" s="54" t="s">
        <v>19</v>
      </c>
      <c r="F400" s="49">
        <f>F401+F402+F403</f>
        <v>553680.6</v>
      </c>
      <c r="G400" s="182"/>
      <c r="H400" s="182"/>
      <c r="I400" s="182"/>
      <c r="J400" s="182"/>
      <c r="K400" s="182"/>
      <c r="L400" s="182"/>
      <c r="M400" s="182"/>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row>
    <row r="401" spans="1:53" s="9" customFormat="1" ht="17.100000000000001" customHeight="1" x14ac:dyDescent="0.2">
      <c r="A401" s="216"/>
      <c r="B401" s="195"/>
      <c r="C401" s="221"/>
      <c r="D401" s="182"/>
      <c r="E401" s="50" t="s">
        <v>9</v>
      </c>
      <c r="F401" s="53">
        <v>96261.4</v>
      </c>
      <c r="G401" s="182"/>
      <c r="H401" s="182"/>
      <c r="I401" s="182"/>
      <c r="J401" s="182"/>
      <c r="K401" s="182"/>
      <c r="L401" s="182"/>
      <c r="M401" s="182"/>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row>
    <row r="402" spans="1:53" s="9" customFormat="1" ht="17.100000000000001" customHeight="1" x14ac:dyDescent="0.2">
      <c r="A402" s="216"/>
      <c r="B402" s="195"/>
      <c r="C402" s="221"/>
      <c r="D402" s="182"/>
      <c r="E402" s="52" t="s">
        <v>10</v>
      </c>
      <c r="F402" s="53">
        <v>457419.2</v>
      </c>
      <c r="G402" s="182"/>
      <c r="H402" s="182"/>
      <c r="I402" s="182"/>
      <c r="J402" s="182"/>
      <c r="K402" s="182"/>
      <c r="L402" s="182"/>
      <c r="M402" s="182"/>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row>
    <row r="403" spans="1:53" s="9" customFormat="1" ht="17.100000000000001" customHeight="1" x14ac:dyDescent="0.2">
      <c r="A403" s="216"/>
      <c r="B403" s="195"/>
      <c r="C403" s="221"/>
      <c r="D403" s="182"/>
      <c r="E403" s="52" t="s">
        <v>104</v>
      </c>
      <c r="F403" s="53">
        <v>0</v>
      </c>
      <c r="G403" s="182"/>
      <c r="H403" s="182"/>
      <c r="I403" s="182"/>
      <c r="J403" s="182"/>
      <c r="K403" s="182"/>
      <c r="L403" s="182"/>
      <c r="M403" s="182"/>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row>
    <row r="404" spans="1:53" s="9" customFormat="1" ht="17.100000000000001" customHeight="1" x14ac:dyDescent="0.2">
      <c r="A404" s="216"/>
      <c r="B404" s="195"/>
      <c r="C404" s="221"/>
      <c r="D404" s="182"/>
      <c r="E404" s="54" t="s">
        <v>20</v>
      </c>
      <c r="F404" s="49">
        <f>F405+F406+F407</f>
        <v>555558.40000000002</v>
      </c>
      <c r="G404" s="182"/>
      <c r="H404" s="182"/>
      <c r="I404" s="182"/>
      <c r="J404" s="182"/>
      <c r="K404" s="182"/>
      <c r="L404" s="182"/>
      <c r="M404" s="182"/>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row>
    <row r="405" spans="1:53" s="9" customFormat="1" ht="17.100000000000001" customHeight="1" x14ac:dyDescent="0.2">
      <c r="A405" s="216"/>
      <c r="B405" s="195"/>
      <c r="C405" s="221"/>
      <c r="D405" s="182"/>
      <c r="E405" s="50" t="s">
        <v>9</v>
      </c>
      <c r="F405" s="53">
        <v>97388.3</v>
      </c>
      <c r="G405" s="182"/>
      <c r="H405" s="182"/>
      <c r="I405" s="182"/>
      <c r="J405" s="182"/>
      <c r="K405" s="182"/>
      <c r="L405" s="182"/>
      <c r="M405" s="182"/>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row>
    <row r="406" spans="1:53" s="9" customFormat="1" ht="17.100000000000001" customHeight="1" x14ac:dyDescent="0.2">
      <c r="A406" s="216"/>
      <c r="B406" s="195"/>
      <c r="C406" s="221"/>
      <c r="D406" s="182"/>
      <c r="E406" s="52" t="s">
        <v>10</v>
      </c>
      <c r="F406" s="53">
        <v>458170.1</v>
      </c>
      <c r="G406" s="182"/>
      <c r="H406" s="182"/>
      <c r="I406" s="182"/>
      <c r="J406" s="182"/>
      <c r="K406" s="182"/>
      <c r="L406" s="182"/>
      <c r="M406" s="182"/>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row>
    <row r="407" spans="1:53" s="9" customFormat="1" ht="17.100000000000001" customHeight="1" x14ac:dyDescent="0.2">
      <c r="A407" s="229"/>
      <c r="B407" s="196"/>
      <c r="C407" s="222"/>
      <c r="D407" s="183"/>
      <c r="E407" s="52" t="s">
        <v>104</v>
      </c>
      <c r="F407" s="53">
        <v>0</v>
      </c>
      <c r="G407" s="183"/>
      <c r="H407" s="183"/>
      <c r="I407" s="183"/>
      <c r="J407" s="183"/>
      <c r="K407" s="183"/>
      <c r="L407" s="183"/>
      <c r="M407" s="183"/>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row>
    <row r="408" spans="1:53" s="9" customFormat="1" ht="17.100000000000001" customHeight="1" x14ac:dyDescent="0.2">
      <c r="A408" s="215" t="s">
        <v>279</v>
      </c>
      <c r="B408" s="181" t="s">
        <v>141</v>
      </c>
      <c r="C408" s="220"/>
      <c r="D408" s="181"/>
      <c r="E408" s="44" t="s">
        <v>25</v>
      </c>
      <c r="F408" s="39">
        <f>F411+F414+F417+F420+F423+F426</f>
        <v>174168.3</v>
      </c>
      <c r="G408" s="181" t="s">
        <v>46</v>
      </c>
      <c r="H408" s="181" t="s">
        <v>148</v>
      </c>
      <c r="I408" s="181" t="s">
        <v>22</v>
      </c>
      <c r="J408" s="181" t="s">
        <v>47</v>
      </c>
      <c r="K408" s="181"/>
      <c r="L408" s="181"/>
      <c r="M408" s="18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row>
    <row r="409" spans="1:53" s="9" customFormat="1" ht="17.100000000000001" customHeight="1" x14ac:dyDescent="0.2">
      <c r="A409" s="216"/>
      <c r="B409" s="182"/>
      <c r="C409" s="221"/>
      <c r="D409" s="182"/>
      <c r="E409" s="15" t="s">
        <v>9</v>
      </c>
      <c r="F409" s="41">
        <f>F412+F415+F418+F421+F424+F427</f>
        <v>173263.69999999998</v>
      </c>
      <c r="G409" s="182"/>
      <c r="H409" s="182"/>
      <c r="I409" s="182"/>
      <c r="J409" s="182"/>
      <c r="K409" s="182"/>
      <c r="L409" s="182"/>
      <c r="M409" s="182"/>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row>
    <row r="410" spans="1:53" s="9" customFormat="1" ht="17.100000000000001" customHeight="1" x14ac:dyDescent="0.2">
      <c r="A410" s="216"/>
      <c r="B410" s="182"/>
      <c r="C410" s="221"/>
      <c r="D410" s="182"/>
      <c r="E410" s="15" t="s">
        <v>10</v>
      </c>
      <c r="F410" s="41">
        <f>F413+F416+F419+F422+F425+F428</f>
        <v>904.6</v>
      </c>
      <c r="G410" s="182"/>
      <c r="H410" s="182"/>
      <c r="I410" s="182"/>
      <c r="J410" s="182"/>
      <c r="K410" s="182"/>
      <c r="L410" s="182"/>
      <c r="M410" s="182"/>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row>
    <row r="411" spans="1:53" s="9" customFormat="1" ht="17.100000000000001" customHeight="1" x14ac:dyDescent="0.2">
      <c r="A411" s="216"/>
      <c r="B411" s="182"/>
      <c r="C411" s="221"/>
      <c r="D411" s="182"/>
      <c r="E411" s="44" t="s">
        <v>11</v>
      </c>
      <c r="F411" s="39">
        <v>34344.5</v>
      </c>
      <c r="G411" s="182"/>
      <c r="H411" s="182"/>
      <c r="I411" s="182"/>
      <c r="J411" s="182"/>
      <c r="K411" s="182"/>
      <c r="L411" s="182"/>
      <c r="M411" s="182"/>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row>
    <row r="412" spans="1:53" s="9" customFormat="1" ht="17.100000000000001" customHeight="1" x14ac:dyDescent="0.2">
      <c r="A412" s="216"/>
      <c r="B412" s="182"/>
      <c r="C412" s="221"/>
      <c r="D412" s="182"/>
      <c r="E412" s="15" t="s">
        <v>9</v>
      </c>
      <c r="F412" s="41">
        <v>34344.5</v>
      </c>
      <c r="G412" s="182"/>
      <c r="H412" s="182"/>
      <c r="I412" s="182"/>
      <c r="J412" s="182"/>
      <c r="K412" s="182"/>
      <c r="L412" s="182"/>
      <c r="M412" s="182"/>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row>
    <row r="413" spans="1:53" s="9" customFormat="1" ht="17.100000000000001" customHeight="1" x14ac:dyDescent="0.2">
      <c r="A413" s="216"/>
      <c r="B413" s="182"/>
      <c r="C413" s="221"/>
      <c r="D413" s="182"/>
      <c r="E413" s="15" t="s">
        <v>10</v>
      </c>
      <c r="F413" s="41">
        <v>0</v>
      </c>
      <c r="G413" s="182"/>
      <c r="H413" s="182"/>
      <c r="I413" s="182"/>
      <c r="J413" s="182"/>
      <c r="K413" s="182"/>
      <c r="L413" s="182"/>
      <c r="M413" s="182"/>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row>
    <row r="414" spans="1:53" s="9" customFormat="1" ht="17.100000000000001" customHeight="1" x14ac:dyDescent="0.2">
      <c r="A414" s="216"/>
      <c r="B414" s="182"/>
      <c r="C414" s="221"/>
      <c r="D414" s="182"/>
      <c r="E414" s="44" t="s">
        <v>12</v>
      </c>
      <c r="F414" s="39">
        <f>F415+F416</f>
        <v>30780.3</v>
      </c>
      <c r="G414" s="182"/>
      <c r="H414" s="182"/>
      <c r="I414" s="182"/>
      <c r="J414" s="182"/>
      <c r="K414" s="182"/>
      <c r="L414" s="182"/>
      <c r="M414" s="182"/>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row>
    <row r="415" spans="1:53" s="9" customFormat="1" ht="17.100000000000001" customHeight="1" x14ac:dyDescent="0.2">
      <c r="A415" s="216"/>
      <c r="B415" s="182"/>
      <c r="C415" s="221"/>
      <c r="D415" s="182"/>
      <c r="E415" s="15" t="s">
        <v>9</v>
      </c>
      <c r="F415" s="41">
        <v>30515.3</v>
      </c>
      <c r="G415" s="182"/>
      <c r="H415" s="182"/>
      <c r="I415" s="182"/>
      <c r="J415" s="182"/>
      <c r="K415" s="182"/>
      <c r="L415" s="182"/>
      <c r="M415" s="182"/>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row>
    <row r="416" spans="1:53" s="9" customFormat="1" ht="17.100000000000001" customHeight="1" x14ac:dyDescent="0.2">
      <c r="A416" s="216"/>
      <c r="B416" s="182"/>
      <c r="C416" s="221"/>
      <c r="D416" s="182"/>
      <c r="E416" s="15" t="s">
        <v>10</v>
      </c>
      <c r="F416" s="41">
        <v>265</v>
      </c>
      <c r="G416" s="182"/>
      <c r="H416" s="182"/>
      <c r="I416" s="182"/>
      <c r="J416" s="182"/>
      <c r="K416" s="182"/>
      <c r="L416" s="182"/>
      <c r="M416" s="182"/>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row>
    <row r="417" spans="1:53" s="9" customFormat="1" ht="17.100000000000001" customHeight="1" x14ac:dyDescent="0.2">
      <c r="A417" s="216"/>
      <c r="B417" s="182"/>
      <c r="C417" s="221"/>
      <c r="D417" s="182"/>
      <c r="E417" s="44" t="s">
        <v>17</v>
      </c>
      <c r="F417" s="39">
        <f>F418+F419</f>
        <v>27796.6</v>
      </c>
      <c r="G417" s="182"/>
      <c r="H417" s="182"/>
      <c r="I417" s="182"/>
      <c r="J417" s="182"/>
      <c r="K417" s="182"/>
      <c r="L417" s="182"/>
      <c r="M417" s="182"/>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row>
    <row r="418" spans="1:53" s="9" customFormat="1" ht="17.100000000000001" customHeight="1" x14ac:dyDescent="0.2">
      <c r="A418" s="216"/>
      <c r="B418" s="182"/>
      <c r="C418" s="221"/>
      <c r="D418" s="182"/>
      <c r="E418" s="15" t="s">
        <v>9</v>
      </c>
      <c r="F418" s="41">
        <v>27592.6</v>
      </c>
      <c r="G418" s="182"/>
      <c r="H418" s="182"/>
      <c r="I418" s="182"/>
      <c r="J418" s="182"/>
      <c r="K418" s="182"/>
      <c r="L418" s="182"/>
      <c r="M418" s="182"/>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row>
    <row r="419" spans="1:53" s="9" customFormat="1" ht="17.100000000000001" customHeight="1" x14ac:dyDescent="0.2">
      <c r="A419" s="216"/>
      <c r="B419" s="182"/>
      <c r="C419" s="221"/>
      <c r="D419" s="182"/>
      <c r="E419" s="15" t="s">
        <v>10</v>
      </c>
      <c r="F419" s="41">
        <v>204</v>
      </c>
      <c r="G419" s="182"/>
      <c r="H419" s="182"/>
      <c r="I419" s="182"/>
      <c r="J419" s="182"/>
      <c r="K419" s="182"/>
      <c r="L419" s="182"/>
      <c r="M419" s="182"/>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row>
    <row r="420" spans="1:53" s="9" customFormat="1" ht="17.100000000000001" customHeight="1" x14ac:dyDescent="0.2">
      <c r="A420" s="216"/>
      <c r="B420" s="182"/>
      <c r="C420" s="221"/>
      <c r="D420" s="182"/>
      <c r="E420" s="44" t="s">
        <v>18</v>
      </c>
      <c r="F420" s="39">
        <f>F421+F422</f>
        <v>27258.399999999998</v>
      </c>
      <c r="G420" s="182"/>
      <c r="H420" s="182"/>
      <c r="I420" s="182"/>
      <c r="J420" s="182"/>
      <c r="K420" s="182"/>
      <c r="L420" s="182"/>
      <c r="M420" s="182"/>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row>
    <row r="421" spans="1:53" s="9" customFormat="1" ht="17.100000000000001" customHeight="1" x14ac:dyDescent="0.2">
      <c r="A421" s="216"/>
      <c r="B421" s="182"/>
      <c r="C421" s="221"/>
      <c r="D421" s="182"/>
      <c r="E421" s="15" t="s">
        <v>9</v>
      </c>
      <c r="F421" s="41">
        <v>27092.799999999999</v>
      </c>
      <c r="G421" s="182"/>
      <c r="H421" s="182"/>
      <c r="I421" s="182"/>
      <c r="J421" s="182"/>
      <c r="K421" s="182"/>
      <c r="L421" s="182"/>
      <c r="M421" s="182"/>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row>
    <row r="422" spans="1:53" s="9" customFormat="1" ht="20.25" customHeight="1" x14ac:dyDescent="0.2">
      <c r="A422" s="216"/>
      <c r="B422" s="182"/>
      <c r="C422" s="221"/>
      <c r="D422" s="182"/>
      <c r="E422" s="15" t="s">
        <v>10</v>
      </c>
      <c r="F422" s="41">
        <v>165.6</v>
      </c>
      <c r="G422" s="182"/>
      <c r="H422" s="182"/>
      <c r="I422" s="182"/>
      <c r="J422" s="182"/>
      <c r="K422" s="182"/>
      <c r="L422" s="182"/>
      <c r="M422" s="182"/>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row>
    <row r="423" spans="1:53" s="9" customFormat="1" ht="16.5" customHeight="1" x14ac:dyDescent="0.2">
      <c r="A423" s="216"/>
      <c r="B423" s="182"/>
      <c r="C423" s="221"/>
      <c r="D423" s="182"/>
      <c r="E423" s="44" t="s">
        <v>19</v>
      </c>
      <c r="F423" s="39">
        <f>F424+F425</f>
        <v>26934.2</v>
      </c>
      <c r="G423" s="182"/>
      <c r="H423" s="182"/>
      <c r="I423" s="182"/>
      <c r="J423" s="182"/>
      <c r="K423" s="182"/>
      <c r="L423" s="182"/>
      <c r="M423" s="182"/>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row>
    <row r="424" spans="1:53" s="9" customFormat="1" ht="16.5" customHeight="1" x14ac:dyDescent="0.2">
      <c r="A424" s="216"/>
      <c r="B424" s="182"/>
      <c r="C424" s="221"/>
      <c r="D424" s="182"/>
      <c r="E424" s="15" t="s">
        <v>9</v>
      </c>
      <c r="F424" s="41">
        <v>26799.200000000001</v>
      </c>
      <c r="G424" s="182"/>
      <c r="H424" s="182"/>
      <c r="I424" s="182"/>
      <c r="J424" s="182"/>
      <c r="K424" s="182"/>
      <c r="L424" s="182"/>
      <c r="M424" s="182"/>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row>
    <row r="425" spans="1:53" s="9" customFormat="1" ht="16.5" customHeight="1" x14ac:dyDescent="0.2">
      <c r="A425" s="216"/>
      <c r="B425" s="182"/>
      <c r="C425" s="221"/>
      <c r="D425" s="182"/>
      <c r="E425" s="15" t="s">
        <v>10</v>
      </c>
      <c r="F425" s="41">
        <v>135</v>
      </c>
      <c r="G425" s="182"/>
      <c r="H425" s="182"/>
      <c r="I425" s="182"/>
      <c r="J425" s="182"/>
      <c r="K425" s="182"/>
      <c r="L425" s="182"/>
      <c r="M425" s="182"/>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row>
    <row r="426" spans="1:53" s="9" customFormat="1" ht="16.5" customHeight="1" x14ac:dyDescent="0.2">
      <c r="A426" s="216"/>
      <c r="B426" s="182"/>
      <c r="C426" s="221"/>
      <c r="D426" s="182"/>
      <c r="E426" s="44" t="s">
        <v>20</v>
      </c>
      <c r="F426" s="114">
        <f>F427+F428</f>
        <v>27054.3</v>
      </c>
      <c r="G426" s="182"/>
      <c r="H426" s="182"/>
      <c r="I426" s="182"/>
      <c r="J426" s="182"/>
      <c r="K426" s="182"/>
      <c r="L426" s="182"/>
      <c r="M426" s="182"/>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row>
    <row r="427" spans="1:53" s="9" customFormat="1" ht="16.5" customHeight="1" x14ac:dyDescent="0.2">
      <c r="A427" s="216"/>
      <c r="B427" s="182"/>
      <c r="C427" s="221"/>
      <c r="D427" s="182"/>
      <c r="E427" s="15" t="s">
        <v>9</v>
      </c>
      <c r="F427" s="113">
        <v>26919.3</v>
      </c>
      <c r="G427" s="182"/>
      <c r="H427" s="182"/>
      <c r="I427" s="182"/>
      <c r="J427" s="182"/>
      <c r="K427" s="182"/>
      <c r="L427" s="182"/>
      <c r="M427" s="182"/>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row>
    <row r="428" spans="1:53" s="9" customFormat="1" ht="16.5" customHeight="1" x14ac:dyDescent="0.2">
      <c r="A428" s="229"/>
      <c r="B428" s="183"/>
      <c r="C428" s="222"/>
      <c r="D428" s="183"/>
      <c r="E428" s="15" t="s">
        <v>10</v>
      </c>
      <c r="F428" s="112">
        <v>135</v>
      </c>
      <c r="G428" s="183"/>
      <c r="H428" s="183"/>
      <c r="I428" s="183"/>
      <c r="J428" s="183"/>
      <c r="K428" s="183"/>
      <c r="L428" s="183"/>
      <c r="M428" s="183"/>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row>
    <row r="429" spans="1:53" s="9" customFormat="1" ht="16.5" customHeight="1" x14ac:dyDescent="0.2">
      <c r="A429" s="215" t="s">
        <v>280</v>
      </c>
      <c r="B429" s="181" t="s">
        <v>142</v>
      </c>
      <c r="C429" s="220"/>
      <c r="D429" s="181"/>
      <c r="E429" s="44" t="s">
        <v>25</v>
      </c>
      <c r="F429" s="39">
        <f>F432+F435+F438+F441+F444+F447</f>
        <v>33363.199999999997</v>
      </c>
      <c r="G429" s="181" t="s">
        <v>149</v>
      </c>
      <c r="H429" s="181" t="s">
        <v>150</v>
      </c>
      <c r="I429" s="181" t="s">
        <v>22</v>
      </c>
      <c r="J429" s="181" t="s">
        <v>47</v>
      </c>
      <c r="K429" s="181"/>
      <c r="L429" s="181"/>
      <c r="M429" s="18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row>
    <row r="430" spans="1:53" s="9" customFormat="1" ht="16.5" customHeight="1" x14ac:dyDescent="0.2">
      <c r="A430" s="216"/>
      <c r="B430" s="182"/>
      <c r="C430" s="221"/>
      <c r="D430" s="182"/>
      <c r="E430" s="15" t="s">
        <v>9</v>
      </c>
      <c r="F430" s="41">
        <f>F433+F436+F439+F442+F445+F448</f>
        <v>20173.599999999999</v>
      </c>
      <c r="G430" s="182"/>
      <c r="H430" s="182"/>
      <c r="I430" s="182"/>
      <c r="J430" s="182"/>
      <c r="K430" s="182"/>
      <c r="L430" s="182"/>
      <c r="M430" s="182"/>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row>
    <row r="431" spans="1:53" s="9" customFormat="1" ht="18" customHeight="1" x14ac:dyDescent="0.2">
      <c r="A431" s="216"/>
      <c r="B431" s="182"/>
      <c r="C431" s="221"/>
      <c r="D431" s="182"/>
      <c r="E431" s="15" t="s">
        <v>10</v>
      </c>
      <c r="F431" s="41">
        <f>F434+F437+F440+F443+F446+F449</f>
        <v>13189.6</v>
      </c>
      <c r="G431" s="182"/>
      <c r="H431" s="182"/>
      <c r="I431" s="182"/>
      <c r="J431" s="182"/>
      <c r="K431" s="182"/>
      <c r="L431" s="182"/>
      <c r="M431" s="182"/>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row>
    <row r="432" spans="1:53" s="9" customFormat="1" ht="17.100000000000001" customHeight="1" x14ac:dyDescent="0.2">
      <c r="A432" s="216"/>
      <c r="B432" s="182"/>
      <c r="C432" s="221"/>
      <c r="D432" s="182"/>
      <c r="E432" s="44" t="s">
        <v>11</v>
      </c>
      <c r="F432" s="39">
        <v>4955.3999999999996</v>
      </c>
      <c r="G432" s="182"/>
      <c r="H432" s="182"/>
      <c r="I432" s="182"/>
      <c r="J432" s="182"/>
      <c r="K432" s="182"/>
      <c r="L432" s="182"/>
      <c r="M432" s="182"/>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row>
    <row r="433" spans="1:53" s="9" customFormat="1" ht="17.100000000000001" customHeight="1" x14ac:dyDescent="0.2">
      <c r="A433" s="216"/>
      <c r="B433" s="182"/>
      <c r="C433" s="221"/>
      <c r="D433" s="182"/>
      <c r="E433" s="46" t="s">
        <v>9</v>
      </c>
      <c r="F433" s="41">
        <v>3025</v>
      </c>
      <c r="G433" s="182"/>
      <c r="H433" s="182"/>
      <c r="I433" s="182"/>
      <c r="J433" s="182"/>
      <c r="K433" s="182"/>
      <c r="L433" s="182"/>
      <c r="M433" s="182"/>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row>
    <row r="434" spans="1:53" s="9" customFormat="1" ht="17.100000000000001" customHeight="1" x14ac:dyDescent="0.2">
      <c r="A434" s="216"/>
      <c r="B434" s="182"/>
      <c r="C434" s="221"/>
      <c r="D434" s="182"/>
      <c r="E434" s="46" t="s">
        <v>10</v>
      </c>
      <c r="F434" s="41">
        <v>1930.4</v>
      </c>
      <c r="G434" s="182"/>
      <c r="H434" s="182"/>
      <c r="I434" s="182"/>
      <c r="J434" s="182"/>
      <c r="K434" s="182"/>
      <c r="L434" s="182"/>
      <c r="M434" s="182"/>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row>
    <row r="435" spans="1:53" s="9" customFormat="1" ht="17.100000000000001" customHeight="1" x14ac:dyDescent="0.2">
      <c r="A435" s="216"/>
      <c r="B435" s="182"/>
      <c r="C435" s="221"/>
      <c r="D435" s="182"/>
      <c r="E435" s="44" t="s">
        <v>12</v>
      </c>
      <c r="F435" s="39">
        <v>6309.7</v>
      </c>
      <c r="G435" s="182"/>
      <c r="H435" s="182"/>
      <c r="I435" s="182"/>
      <c r="J435" s="182"/>
      <c r="K435" s="182"/>
      <c r="L435" s="182"/>
      <c r="M435" s="182"/>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row>
    <row r="436" spans="1:53" s="9" customFormat="1" ht="17.100000000000001" customHeight="1" x14ac:dyDescent="0.2">
      <c r="A436" s="216"/>
      <c r="B436" s="182"/>
      <c r="C436" s="221"/>
      <c r="D436" s="182"/>
      <c r="E436" s="46" t="s">
        <v>9</v>
      </c>
      <c r="F436" s="41">
        <v>3914.5</v>
      </c>
      <c r="G436" s="182"/>
      <c r="H436" s="182"/>
      <c r="I436" s="182"/>
      <c r="J436" s="182"/>
      <c r="K436" s="182"/>
      <c r="L436" s="182"/>
      <c r="M436" s="182"/>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row>
    <row r="437" spans="1:53" s="9" customFormat="1" ht="17.100000000000001" customHeight="1" x14ac:dyDescent="0.2">
      <c r="A437" s="216"/>
      <c r="B437" s="182"/>
      <c r="C437" s="221"/>
      <c r="D437" s="182"/>
      <c r="E437" s="46" t="s">
        <v>10</v>
      </c>
      <c r="F437" s="41">
        <v>2395.1999999999998</v>
      </c>
      <c r="G437" s="182"/>
      <c r="H437" s="182"/>
      <c r="I437" s="182"/>
      <c r="J437" s="182"/>
      <c r="K437" s="182"/>
      <c r="L437" s="182"/>
      <c r="M437" s="182"/>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row>
    <row r="438" spans="1:53" s="9" customFormat="1" ht="17.100000000000001" customHeight="1" x14ac:dyDescent="0.2">
      <c r="A438" s="216"/>
      <c r="B438" s="182"/>
      <c r="C438" s="221"/>
      <c r="D438" s="182"/>
      <c r="E438" s="44" t="s">
        <v>17</v>
      </c>
      <c r="F438" s="39">
        <f>F439+F440</f>
        <v>5223.1000000000004</v>
      </c>
      <c r="G438" s="182"/>
      <c r="H438" s="182"/>
      <c r="I438" s="182"/>
      <c r="J438" s="182"/>
      <c r="K438" s="182"/>
      <c r="L438" s="182"/>
      <c r="M438" s="182"/>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row>
    <row r="439" spans="1:53" s="9" customFormat="1" ht="17.100000000000001" customHeight="1" x14ac:dyDescent="0.2">
      <c r="A439" s="216"/>
      <c r="B439" s="182"/>
      <c r="C439" s="221"/>
      <c r="D439" s="182"/>
      <c r="E439" s="46" t="s">
        <v>9</v>
      </c>
      <c r="F439" s="41">
        <v>3074.8</v>
      </c>
      <c r="G439" s="182"/>
      <c r="H439" s="182"/>
      <c r="I439" s="182"/>
      <c r="J439" s="182"/>
      <c r="K439" s="182"/>
      <c r="L439" s="182"/>
      <c r="M439" s="182"/>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row>
    <row r="440" spans="1:53" s="9" customFormat="1" ht="17.100000000000001" customHeight="1" x14ac:dyDescent="0.2">
      <c r="A440" s="216"/>
      <c r="B440" s="182"/>
      <c r="C440" s="221"/>
      <c r="D440" s="182"/>
      <c r="E440" s="46" t="s">
        <v>10</v>
      </c>
      <c r="F440" s="41">
        <v>2148.3000000000002</v>
      </c>
      <c r="G440" s="182"/>
      <c r="H440" s="182"/>
      <c r="I440" s="182"/>
      <c r="J440" s="182"/>
      <c r="K440" s="182"/>
      <c r="L440" s="182"/>
      <c r="M440" s="182"/>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row>
    <row r="441" spans="1:53" s="9" customFormat="1" ht="17.100000000000001" customHeight="1" x14ac:dyDescent="0.2">
      <c r="A441" s="216"/>
      <c r="B441" s="182"/>
      <c r="C441" s="221"/>
      <c r="D441" s="182"/>
      <c r="E441" s="44" t="s">
        <v>18</v>
      </c>
      <c r="F441" s="39">
        <f>F442+F443</f>
        <v>5428.8</v>
      </c>
      <c r="G441" s="182"/>
      <c r="H441" s="182"/>
      <c r="I441" s="182"/>
      <c r="J441" s="182"/>
      <c r="K441" s="182"/>
      <c r="L441" s="182"/>
      <c r="M441" s="182"/>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row>
    <row r="442" spans="1:53" s="9" customFormat="1" ht="17.100000000000001" customHeight="1" x14ac:dyDescent="0.2">
      <c r="A442" s="216"/>
      <c r="B442" s="182"/>
      <c r="C442" s="221"/>
      <c r="D442" s="182"/>
      <c r="E442" s="55" t="s">
        <v>9</v>
      </c>
      <c r="F442" s="56">
        <v>3243.9</v>
      </c>
      <c r="G442" s="182"/>
      <c r="H442" s="182"/>
      <c r="I442" s="182"/>
      <c r="J442" s="182"/>
      <c r="K442" s="182"/>
      <c r="L442" s="182"/>
      <c r="M442" s="182"/>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row>
    <row r="443" spans="1:53" s="9" customFormat="1" ht="17.100000000000001" customHeight="1" x14ac:dyDescent="0.2">
      <c r="A443" s="216"/>
      <c r="B443" s="182"/>
      <c r="C443" s="221"/>
      <c r="D443" s="182"/>
      <c r="E443" s="46" t="s">
        <v>10</v>
      </c>
      <c r="F443" s="56">
        <v>2184.9</v>
      </c>
      <c r="G443" s="182"/>
      <c r="H443" s="182"/>
      <c r="I443" s="182"/>
      <c r="J443" s="182"/>
      <c r="K443" s="182"/>
      <c r="L443" s="182"/>
      <c r="M443" s="182"/>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row>
    <row r="444" spans="1:53" s="9" customFormat="1" ht="17.100000000000001" customHeight="1" x14ac:dyDescent="0.2">
      <c r="A444" s="216"/>
      <c r="B444" s="182"/>
      <c r="C444" s="221"/>
      <c r="D444" s="182"/>
      <c r="E444" s="44" t="s">
        <v>19</v>
      </c>
      <c r="F444" s="87">
        <f>F445+F446</f>
        <v>5655.3</v>
      </c>
      <c r="G444" s="182"/>
      <c r="H444" s="182"/>
      <c r="I444" s="182"/>
      <c r="J444" s="182"/>
      <c r="K444" s="182"/>
      <c r="L444" s="182"/>
      <c r="M444" s="182"/>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row>
    <row r="445" spans="1:53" s="9" customFormat="1" ht="17.100000000000001" customHeight="1" x14ac:dyDescent="0.2">
      <c r="A445" s="216"/>
      <c r="B445" s="182"/>
      <c r="C445" s="221"/>
      <c r="D445" s="182"/>
      <c r="E445" s="55" t="s">
        <v>9</v>
      </c>
      <c r="F445" s="56">
        <v>3389.9</v>
      </c>
      <c r="G445" s="182"/>
      <c r="H445" s="182"/>
      <c r="I445" s="182"/>
      <c r="J445" s="182"/>
      <c r="K445" s="182"/>
      <c r="L445" s="182"/>
      <c r="M445" s="182"/>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row>
    <row r="446" spans="1:53" s="9" customFormat="1" ht="17.100000000000001" customHeight="1" x14ac:dyDescent="0.2">
      <c r="A446" s="216"/>
      <c r="B446" s="182"/>
      <c r="C446" s="221"/>
      <c r="D446" s="182"/>
      <c r="E446" s="46" t="s">
        <v>10</v>
      </c>
      <c r="F446" s="56">
        <v>2265.4</v>
      </c>
      <c r="G446" s="182"/>
      <c r="H446" s="182"/>
      <c r="I446" s="182"/>
      <c r="J446" s="182"/>
      <c r="K446" s="182"/>
      <c r="L446" s="182"/>
      <c r="M446" s="182"/>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row>
    <row r="447" spans="1:53" s="9" customFormat="1" ht="17.100000000000001" customHeight="1" x14ac:dyDescent="0.2">
      <c r="A447" s="216"/>
      <c r="B447" s="182"/>
      <c r="C447" s="221"/>
      <c r="D447" s="182"/>
      <c r="E447" s="44" t="s">
        <v>20</v>
      </c>
      <c r="F447" s="87">
        <f>F448+F449</f>
        <v>5790.9</v>
      </c>
      <c r="G447" s="182"/>
      <c r="H447" s="182"/>
      <c r="I447" s="182"/>
      <c r="J447" s="182"/>
      <c r="K447" s="182"/>
      <c r="L447" s="182"/>
      <c r="M447" s="182"/>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row>
    <row r="448" spans="1:53" s="9" customFormat="1" ht="17.100000000000001" customHeight="1" x14ac:dyDescent="0.2">
      <c r="A448" s="216"/>
      <c r="B448" s="182"/>
      <c r="C448" s="221"/>
      <c r="D448" s="182"/>
      <c r="E448" s="46" t="s">
        <v>9</v>
      </c>
      <c r="F448" s="56">
        <v>3525.5</v>
      </c>
      <c r="G448" s="182"/>
      <c r="H448" s="182"/>
      <c r="I448" s="182"/>
      <c r="J448" s="182"/>
      <c r="K448" s="182"/>
      <c r="L448" s="182"/>
      <c r="M448" s="182"/>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row>
    <row r="449" spans="1:54" s="9" customFormat="1" ht="17.100000000000001" customHeight="1" x14ac:dyDescent="0.2">
      <c r="A449" s="229"/>
      <c r="B449" s="183"/>
      <c r="C449" s="222"/>
      <c r="D449" s="183"/>
      <c r="E449" s="46" t="s">
        <v>10</v>
      </c>
      <c r="F449" s="56">
        <v>2265.4</v>
      </c>
      <c r="G449" s="183"/>
      <c r="H449" s="183"/>
      <c r="I449" s="183"/>
      <c r="J449" s="183"/>
      <c r="K449" s="183"/>
      <c r="L449" s="183"/>
      <c r="M449" s="183"/>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row>
    <row r="450" spans="1:54" s="9" customFormat="1" ht="17.100000000000001" customHeight="1" x14ac:dyDescent="0.2">
      <c r="A450" s="215" t="s">
        <v>281</v>
      </c>
      <c r="B450" s="181" t="s">
        <v>143</v>
      </c>
      <c r="C450" s="220"/>
      <c r="D450" s="181"/>
      <c r="E450" s="44" t="s">
        <v>25</v>
      </c>
      <c r="F450" s="57">
        <f>F455+F458+F461+F463+F465</f>
        <v>292729.90000000002</v>
      </c>
      <c r="G450" s="181" t="s">
        <v>227</v>
      </c>
      <c r="H450" s="181" t="s">
        <v>48</v>
      </c>
      <c r="I450" s="181" t="s">
        <v>22</v>
      </c>
      <c r="J450" s="181" t="s">
        <v>47</v>
      </c>
      <c r="K450" s="181"/>
      <c r="L450" s="181"/>
      <c r="M450" s="18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row>
    <row r="451" spans="1:54" s="9" customFormat="1" ht="17.100000000000001" customHeight="1" x14ac:dyDescent="0.2">
      <c r="A451" s="216"/>
      <c r="B451" s="182"/>
      <c r="C451" s="221"/>
      <c r="D451" s="182"/>
      <c r="E451" s="15" t="s">
        <v>9</v>
      </c>
      <c r="F451" s="58">
        <f>F456+F459+F462+F464+F466</f>
        <v>292729.90000000002</v>
      </c>
      <c r="G451" s="182"/>
      <c r="H451" s="182"/>
      <c r="I451" s="182"/>
      <c r="J451" s="182"/>
      <c r="K451" s="182"/>
      <c r="L451" s="182"/>
      <c r="M451" s="182"/>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row>
    <row r="452" spans="1:54" s="10" customFormat="1" ht="16.5" customHeight="1" x14ac:dyDescent="0.2">
      <c r="A452" s="216"/>
      <c r="B452" s="182"/>
      <c r="C452" s="221"/>
      <c r="D452" s="182"/>
      <c r="E452" s="44" t="s">
        <v>11</v>
      </c>
      <c r="F452" s="59">
        <f>F453+F454</f>
        <v>0</v>
      </c>
      <c r="G452" s="182"/>
      <c r="H452" s="182"/>
      <c r="I452" s="182"/>
      <c r="J452" s="182"/>
      <c r="K452" s="182"/>
      <c r="L452" s="182"/>
      <c r="M452" s="182"/>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3"/>
    </row>
    <row r="453" spans="1:54" s="9" customFormat="1" ht="17.25" customHeight="1" x14ac:dyDescent="0.2">
      <c r="A453" s="216"/>
      <c r="B453" s="182"/>
      <c r="C453" s="221"/>
      <c r="D453" s="182"/>
      <c r="E453" s="15" t="s">
        <v>9</v>
      </c>
      <c r="F453" s="58">
        <v>0</v>
      </c>
      <c r="G453" s="182"/>
      <c r="H453" s="182"/>
      <c r="I453" s="182"/>
      <c r="J453" s="182"/>
      <c r="K453" s="182"/>
      <c r="L453" s="182"/>
      <c r="M453" s="182"/>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row>
    <row r="454" spans="1:54" s="9" customFormat="1" ht="21.75" customHeight="1" x14ac:dyDescent="0.2">
      <c r="A454" s="216"/>
      <c r="B454" s="182"/>
      <c r="C454" s="221"/>
      <c r="D454" s="182"/>
      <c r="E454" s="46" t="s">
        <v>10</v>
      </c>
      <c r="F454" s="58">
        <v>0</v>
      </c>
      <c r="G454" s="182"/>
      <c r="H454" s="182"/>
      <c r="I454" s="182"/>
      <c r="J454" s="182"/>
      <c r="K454" s="182"/>
      <c r="L454" s="182"/>
      <c r="M454" s="182"/>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row>
    <row r="455" spans="1:54" s="9" customFormat="1" ht="19.5" customHeight="1" x14ac:dyDescent="0.2">
      <c r="A455" s="216"/>
      <c r="B455" s="182"/>
      <c r="C455" s="221"/>
      <c r="D455" s="182"/>
      <c r="E455" s="44" t="s">
        <v>12</v>
      </c>
      <c r="F455" s="59">
        <f>F456+F457</f>
        <v>59677.1</v>
      </c>
      <c r="G455" s="182"/>
      <c r="H455" s="182"/>
      <c r="I455" s="182"/>
      <c r="J455" s="182"/>
      <c r="K455" s="182"/>
      <c r="L455" s="182"/>
      <c r="M455" s="182"/>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row>
    <row r="456" spans="1:54" s="9" customFormat="1" ht="23.25" customHeight="1" x14ac:dyDescent="0.2">
      <c r="A456" s="216"/>
      <c r="B456" s="182"/>
      <c r="C456" s="221"/>
      <c r="D456" s="182"/>
      <c r="E456" s="15" t="s">
        <v>9</v>
      </c>
      <c r="F456" s="58">
        <v>59677.1</v>
      </c>
      <c r="G456" s="182"/>
      <c r="H456" s="182"/>
      <c r="I456" s="182"/>
      <c r="J456" s="182"/>
      <c r="K456" s="182"/>
      <c r="L456" s="182"/>
      <c r="M456" s="182"/>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row>
    <row r="457" spans="1:54" s="9" customFormat="1" ht="19.5" customHeight="1" x14ac:dyDescent="0.2">
      <c r="A457" s="216"/>
      <c r="B457" s="182"/>
      <c r="C457" s="221"/>
      <c r="D457" s="182"/>
      <c r="E457" s="46" t="s">
        <v>10</v>
      </c>
      <c r="F457" s="58">
        <v>0</v>
      </c>
      <c r="G457" s="182"/>
      <c r="H457" s="182"/>
      <c r="I457" s="182"/>
      <c r="J457" s="182"/>
      <c r="K457" s="182"/>
      <c r="L457" s="182"/>
      <c r="M457" s="182"/>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row>
    <row r="458" spans="1:54" s="9" customFormat="1" ht="17.25" customHeight="1" x14ac:dyDescent="0.2">
      <c r="A458" s="216"/>
      <c r="B458" s="182"/>
      <c r="C458" s="221"/>
      <c r="D458" s="182"/>
      <c r="E458" s="44" t="s">
        <v>17</v>
      </c>
      <c r="F458" s="39">
        <f>F459+F460</f>
        <v>58466.1</v>
      </c>
      <c r="G458" s="182"/>
      <c r="H458" s="182"/>
      <c r="I458" s="182"/>
      <c r="J458" s="182"/>
      <c r="K458" s="182"/>
      <c r="L458" s="182"/>
      <c r="M458" s="182"/>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row>
    <row r="459" spans="1:54" s="9" customFormat="1" ht="18.75" customHeight="1" x14ac:dyDescent="0.2">
      <c r="A459" s="216"/>
      <c r="B459" s="182"/>
      <c r="C459" s="221"/>
      <c r="D459" s="182"/>
      <c r="E459" s="46" t="s">
        <v>9</v>
      </c>
      <c r="F459" s="58">
        <v>58466.1</v>
      </c>
      <c r="G459" s="182"/>
      <c r="H459" s="182"/>
      <c r="I459" s="182"/>
      <c r="J459" s="182"/>
      <c r="K459" s="182"/>
      <c r="L459" s="182"/>
      <c r="M459" s="182"/>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row>
    <row r="460" spans="1:54" s="9" customFormat="1" ht="18.75" customHeight="1" x14ac:dyDescent="0.2">
      <c r="A460" s="216"/>
      <c r="B460" s="182"/>
      <c r="C460" s="221"/>
      <c r="D460" s="182"/>
      <c r="E460" s="46" t="s">
        <v>10</v>
      </c>
      <c r="F460" s="58">
        <v>0</v>
      </c>
      <c r="G460" s="182"/>
      <c r="H460" s="182"/>
      <c r="I460" s="182"/>
      <c r="J460" s="182"/>
      <c r="K460" s="182"/>
      <c r="L460" s="182"/>
      <c r="M460" s="182"/>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row>
    <row r="461" spans="1:54" s="9" customFormat="1" ht="17.25" customHeight="1" x14ac:dyDescent="0.2">
      <c r="A461" s="216"/>
      <c r="B461" s="182"/>
      <c r="C461" s="221"/>
      <c r="D461" s="182"/>
      <c r="E461" s="44" t="s">
        <v>18</v>
      </c>
      <c r="F461" s="39">
        <f>F462</f>
        <v>58574.3</v>
      </c>
      <c r="G461" s="182"/>
      <c r="H461" s="182"/>
      <c r="I461" s="182"/>
      <c r="J461" s="182"/>
      <c r="K461" s="182"/>
      <c r="L461" s="182"/>
      <c r="M461" s="182"/>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row>
    <row r="462" spans="1:54" s="9" customFormat="1" ht="18.75" customHeight="1" x14ac:dyDescent="0.2">
      <c r="A462" s="216"/>
      <c r="B462" s="182"/>
      <c r="C462" s="221"/>
      <c r="D462" s="182"/>
      <c r="E462" s="55" t="s">
        <v>9</v>
      </c>
      <c r="F462" s="58">
        <v>58574.3</v>
      </c>
      <c r="G462" s="182"/>
      <c r="H462" s="182"/>
      <c r="I462" s="182"/>
      <c r="J462" s="182"/>
      <c r="K462" s="182"/>
      <c r="L462" s="182"/>
      <c r="M462" s="182"/>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row>
    <row r="463" spans="1:54" s="9" customFormat="1" ht="20.25" customHeight="1" x14ac:dyDescent="0.2">
      <c r="A463" s="216"/>
      <c r="B463" s="182"/>
      <c r="C463" s="221"/>
      <c r="D463" s="182"/>
      <c r="E463" s="44" t="s">
        <v>19</v>
      </c>
      <c r="F463" s="59">
        <f>F464</f>
        <v>57818.1</v>
      </c>
      <c r="G463" s="182"/>
      <c r="H463" s="182"/>
      <c r="I463" s="182"/>
      <c r="J463" s="182"/>
      <c r="K463" s="182"/>
      <c r="L463" s="182"/>
      <c r="M463" s="182"/>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row>
    <row r="464" spans="1:54" s="9" customFormat="1" ht="15.75" customHeight="1" x14ac:dyDescent="0.2">
      <c r="A464" s="216"/>
      <c r="B464" s="182"/>
      <c r="C464" s="221"/>
      <c r="D464" s="182"/>
      <c r="E464" s="55" t="s">
        <v>9</v>
      </c>
      <c r="F464" s="58">
        <v>57818.1</v>
      </c>
      <c r="G464" s="182"/>
      <c r="H464" s="182"/>
      <c r="I464" s="182"/>
      <c r="J464" s="182"/>
      <c r="K464" s="182"/>
      <c r="L464" s="182"/>
      <c r="M464" s="182"/>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row>
    <row r="465" spans="1:53" s="9" customFormat="1" ht="15.75" customHeight="1" x14ac:dyDescent="0.2">
      <c r="A465" s="216"/>
      <c r="B465" s="182"/>
      <c r="C465" s="221"/>
      <c r="D465" s="182"/>
      <c r="E465" s="44" t="s">
        <v>20</v>
      </c>
      <c r="F465" s="59">
        <f>F466</f>
        <v>58194.3</v>
      </c>
      <c r="G465" s="182"/>
      <c r="H465" s="182"/>
      <c r="I465" s="182"/>
      <c r="J465" s="182"/>
      <c r="K465" s="182"/>
      <c r="L465" s="182"/>
      <c r="M465" s="182"/>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row>
    <row r="466" spans="1:53" s="9" customFormat="1" ht="16.5" customHeight="1" x14ac:dyDescent="0.2">
      <c r="A466" s="125"/>
      <c r="B466" s="183"/>
      <c r="C466" s="222"/>
      <c r="D466" s="183"/>
      <c r="E466" s="55" t="s">
        <v>9</v>
      </c>
      <c r="F466" s="58">
        <v>58194.3</v>
      </c>
      <c r="G466" s="183"/>
      <c r="H466" s="183"/>
      <c r="I466" s="183"/>
      <c r="J466" s="183"/>
      <c r="K466" s="183"/>
      <c r="L466" s="183"/>
      <c r="M466" s="183"/>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row>
    <row r="467" spans="1:53" s="9" customFormat="1" ht="22.5" customHeight="1" x14ac:dyDescent="0.2">
      <c r="A467" s="215" t="s">
        <v>41</v>
      </c>
      <c r="B467" s="205" t="s">
        <v>282</v>
      </c>
      <c r="C467" s="242">
        <v>41632</v>
      </c>
      <c r="D467" s="184">
        <v>2513</v>
      </c>
      <c r="E467" s="44" t="s">
        <v>25</v>
      </c>
      <c r="F467" s="57">
        <f>F471+F475+F479+F483</f>
        <v>38392.899999999994</v>
      </c>
      <c r="G467" s="181" t="s">
        <v>50</v>
      </c>
      <c r="H467" s="181" t="s">
        <v>51</v>
      </c>
      <c r="I467" s="181" t="s">
        <v>22</v>
      </c>
      <c r="J467" s="181" t="s">
        <v>55</v>
      </c>
      <c r="K467" s="36">
        <v>41837</v>
      </c>
      <c r="L467" s="137">
        <v>1128</v>
      </c>
      <c r="M467" s="18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row>
    <row r="468" spans="1:53" s="9" customFormat="1" ht="18" customHeight="1" x14ac:dyDescent="0.2">
      <c r="A468" s="216"/>
      <c r="B468" s="206"/>
      <c r="C468" s="243"/>
      <c r="D468" s="185"/>
      <c r="E468" s="55" t="s">
        <v>9</v>
      </c>
      <c r="F468" s="60">
        <f>F472+F476+F480+F484</f>
        <v>21968.6</v>
      </c>
      <c r="G468" s="182"/>
      <c r="H468" s="182"/>
      <c r="I468" s="182"/>
      <c r="J468" s="182"/>
      <c r="K468" s="137"/>
      <c r="L468" s="137"/>
      <c r="M468" s="182"/>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row>
    <row r="469" spans="1:53" s="9" customFormat="1" ht="20.25" customHeight="1" x14ac:dyDescent="0.2">
      <c r="A469" s="216"/>
      <c r="B469" s="206"/>
      <c r="C469" s="243"/>
      <c r="D469" s="185"/>
      <c r="E469" s="55" t="s">
        <v>152</v>
      </c>
      <c r="F469" s="60">
        <f>F473+F477+F481+F485</f>
        <v>7295.2000000000007</v>
      </c>
      <c r="G469" s="182"/>
      <c r="H469" s="182"/>
      <c r="I469" s="182"/>
      <c r="J469" s="182"/>
      <c r="K469" s="137"/>
      <c r="L469" s="137"/>
      <c r="M469" s="182"/>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row>
    <row r="470" spans="1:53" s="9" customFormat="1" ht="21.75" customHeight="1" x14ac:dyDescent="0.2">
      <c r="A470" s="216"/>
      <c r="B470" s="206"/>
      <c r="C470" s="243"/>
      <c r="D470" s="185"/>
      <c r="E470" s="16" t="s">
        <v>10</v>
      </c>
      <c r="F470" s="60">
        <f>F474+F478+F482</f>
        <v>9129.1</v>
      </c>
      <c r="G470" s="182"/>
      <c r="H470" s="182"/>
      <c r="I470" s="182"/>
      <c r="J470" s="182"/>
      <c r="K470" s="137"/>
      <c r="L470" s="137"/>
      <c r="M470" s="182"/>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row>
    <row r="471" spans="1:53" s="9" customFormat="1" ht="19.5" customHeight="1" x14ac:dyDescent="0.2">
      <c r="A471" s="216"/>
      <c r="B471" s="206"/>
      <c r="C471" s="243"/>
      <c r="D471" s="185"/>
      <c r="E471" s="44" t="s">
        <v>11</v>
      </c>
      <c r="F471" s="57">
        <v>20858.8</v>
      </c>
      <c r="G471" s="182"/>
      <c r="H471" s="182"/>
      <c r="I471" s="182"/>
      <c r="J471" s="182"/>
      <c r="K471" s="137"/>
      <c r="L471" s="137"/>
      <c r="M471" s="182"/>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row>
    <row r="472" spans="1:53" s="9" customFormat="1" ht="19.5" customHeight="1" x14ac:dyDescent="0.2">
      <c r="A472" s="216"/>
      <c r="B472" s="206"/>
      <c r="C472" s="243"/>
      <c r="D472" s="185"/>
      <c r="E472" s="55" t="s">
        <v>9</v>
      </c>
      <c r="F472" s="60">
        <v>9917.2999999999993</v>
      </c>
      <c r="G472" s="182"/>
      <c r="H472" s="182"/>
      <c r="I472" s="182"/>
      <c r="J472" s="182"/>
      <c r="K472" s="137"/>
      <c r="L472" s="137"/>
      <c r="M472" s="182"/>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row>
    <row r="473" spans="1:53" s="9" customFormat="1" ht="17.100000000000001" customHeight="1" x14ac:dyDescent="0.2">
      <c r="A473" s="216"/>
      <c r="B473" s="206"/>
      <c r="C473" s="243"/>
      <c r="D473" s="185"/>
      <c r="E473" s="55" t="s">
        <v>152</v>
      </c>
      <c r="F473" s="60">
        <v>3591.8</v>
      </c>
      <c r="G473" s="182"/>
      <c r="H473" s="182"/>
      <c r="I473" s="182"/>
      <c r="J473" s="182"/>
      <c r="K473" s="137"/>
      <c r="L473" s="137"/>
      <c r="M473" s="182"/>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row>
    <row r="474" spans="1:53" s="9" customFormat="1" ht="17.100000000000001" customHeight="1" x14ac:dyDescent="0.2">
      <c r="A474" s="216"/>
      <c r="B474" s="206"/>
      <c r="C474" s="243"/>
      <c r="D474" s="185"/>
      <c r="E474" s="16" t="s">
        <v>10</v>
      </c>
      <c r="F474" s="60">
        <v>7349.7</v>
      </c>
      <c r="G474" s="182"/>
      <c r="H474" s="182"/>
      <c r="I474" s="182"/>
      <c r="J474" s="182"/>
      <c r="K474" s="137"/>
      <c r="L474" s="137"/>
      <c r="M474" s="182"/>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row>
    <row r="475" spans="1:53" s="9" customFormat="1" ht="17.100000000000001" customHeight="1" x14ac:dyDescent="0.2">
      <c r="A475" s="216"/>
      <c r="B475" s="206"/>
      <c r="C475" s="243"/>
      <c r="D475" s="185"/>
      <c r="E475" s="44" t="s">
        <v>12</v>
      </c>
      <c r="F475" s="57">
        <v>4942.3999999999996</v>
      </c>
      <c r="G475" s="182"/>
      <c r="H475" s="182"/>
      <c r="I475" s="182"/>
      <c r="J475" s="182"/>
      <c r="K475" s="137"/>
      <c r="L475" s="137"/>
      <c r="M475" s="182"/>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row>
    <row r="476" spans="1:53" s="9" customFormat="1" ht="17.100000000000001" customHeight="1" x14ac:dyDescent="0.2">
      <c r="A476" s="216"/>
      <c r="B476" s="206"/>
      <c r="C476" s="243"/>
      <c r="D476" s="185"/>
      <c r="E476" s="55" t="s">
        <v>9</v>
      </c>
      <c r="F476" s="61">
        <v>2254.3000000000002</v>
      </c>
      <c r="G476" s="182"/>
      <c r="H476" s="182"/>
      <c r="I476" s="182"/>
      <c r="J476" s="182"/>
      <c r="K476" s="137"/>
      <c r="L476" s="137"/>
      <c r="M476" s="182"/>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row>
    <row r="477" spans="1:53" s="9" customFormat="1" ht="17.100000000000001" customHeight="1" x14ac:dyDescent="0.2">
      <c r="A477" s="216"/>
      <c r="B477" s="206"/>
      <c r="C477" s="243"/>
      <c r="D477" s="185"/>
      <c r="E477" s="55" t="s">
        <v>152</v>
      </c>
      <c r="F477" s="41">
        <v>1798.4</v>
      </c>
      <c r="G477" s="182"/>
      <c r="H477" s="182"/>
      <c r="I477" s="182"/>
      <c r="J477" s="182"/>
      <c r="K477" s="137"/>
      <c r="L477" s="137"/>
      <c r="M477" s="182"/>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row>
    <row r="478" spans="1:53" s="9" customFormat="1" ht="17.100000000000001" customHeight="1" x14ac:dyDescent="0.2">
      <c r="A478" s="216"/>
      <c r="B478" s="206"/>
      <c r="C478" s="243"/>
      <c r="D478" s="185"/>
      <c r="E478" s="16" t="s">
        <v>10</v>
      </c>
      <c r="F478" s="41">
        <v>889.7</v>
      </c>
      <c r="G478" s="182"/>
      <c r="H478" s="182"/>
      <c r="I478" s="182"/>
      <c r="J478" s="182"/>
      <c r="K478" s="137"/>
      <c r="L478" s="137"/>
      <c r="M478" s="182"/>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row>
    <row r="479" spans="1:53" s="9" customFormat="1" ht="17.100000000000001" customHeight="1" x14ac:dyDescent="0.2">
      <c r="A479" s="216"/>
      <c r="B479" s="206"/>
      <c r="C479" s="243"/>
      <c r="D479" s="185"/>
      <c r="E479" s="44" t="s">
        <v>17</v>
      </c>
      <c r="F479" s="39">
        <v>1574.7</v>
      </c>
      <c r="G479" s="182"/>
      <c r="H479" s="182"/>
      <c r="I479" s="182"/>
      <c r="J479" s="182"/>
      <c r="K479" s="166"/>
      <c r="L479" s="137"/>
      <c r="M479" s="182"/>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row>
    <row r="480" spans="1:53" s="9" customFormat="1" ht="17.100000000000001" customHeight="1" x14ac:dyDescent="0.2">
      <c r="A480" s="216"/>
      <c r="B480" s="206"/>
      <c r="C480" s="243"/>
      <c r="D480" s="185"/>
      <c r="E480" s="55" t="s">
        <v>9</v>
      </c>
      <c r="F480" s="41">
        <v>685</v>
      </c>
      <c r="G480" s="182"/>
      <c r="H480" s="182"/>
      <c r="I480" s="182"/>
      <c r="J480" s="182"/>
      <c r="K480" s="166"/>
      <c r="L480" s="166"/>
      <c r="M480" s="182"/>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row>
    <row r="481" spans="1:53" s="9" customFormat="1" ht="17.100000000000001" customHeight="1" x14ac:dyDescent="0.2">
      <c r="A481" s="216"/>
      <c r="B481" s="206"/>
      <c r="C481" s="243"/>
      <c r="D481" s="185"/>
      <c r="E481" s="55" t="s">
        <v>152</v>
      </c>
      <c r="F481" s="41">
        <v>0</v>
      </c>
      <c r="G481" s="182"/>
      <c r="H481" s="182"/>
      <c r="I481" s="182"/>
      <c r="J481" s="182"/>
      <c r="K481" s="166"/>
      <c r="L481" s="166"/>
      <c r="M481" s="182"/>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row>
    <row r="482" spans="1:53" s="9" customFormat="1" ht="17.100000000000001" customHeight="1" x14ac:dyDescent="0.2">
      <c r="A482" s="216"/>
      <c r="B482" s="206"/>
      <c r="C482" s="243"/>
      <c r="D482" s="185"/>
      <c r="E482" s="16" t="s">
        <v>10</v>
      </c>
      <c r="F482" s="41">
        <v>889.7</v>
      </c>
      <c r="G482" s="182"/>
      <c r="H482" s="182"/>
      <c r="I482" s="182"/>
      <c r="J482" s="182"/>
      <c r="K482" s="166"/>
      <c r="L482" s="166"/>
      <c r="M482" s="182"/>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row>
    <row r="483" spans="1:53" s="9" customFormat="1" ht="17.100000000000001" customHeight="1" x14ac:dyDescent="0.2">
      <c r="A483" s="216"/>
      <c r="B483" s="206"/>
      <c r="C483" s="243"/>
      <c r="D483" s="185"/>
      <c r="E483" s="44" t="s">
        <v>18</v>
      </c>
      <c r="F483" s="39">
        <v>11017</v>
      </c>
      <c r="G483" s="182"/>
      <c r="H483" s="182"/>
      <c r="I483" s="182"/>
      <c r="J483" s="182"/>
      <c r="K483" s="166"/>
      <c r="L483" s="166"/>
      <c r="M483" s="182"/>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row>
    <row r="484" spans="1:53" s="9" customFormat="1" ht="17.100000000000001" customHeight="1" x14ac:dyDescent="0.2">
      <c r="A484" s="216"/>
      <c r="B484" s="206"/>
      <c r="C484" s="243"/>
      <c r="D484" s="185"/>
      <c r="E484" s="55" t="s">
        <v>9</v>
      </c>
      <c r="F484" s="41">
        <v>9112</v>
      </c>
      <c r="G484" s="182"/>
      <c r="H484" s="182"/>
      <c r="I484" s="182"/>
      <c r="J484" s="182"/>
      <c r="K484" s="166"/>
      <c r="L484" s="166"/>
      <c r="M484" s="182"/>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row>
    <row r="485" spans="1:53" s="9" customFormat="1" ht="17.100000000000001" customHeight="1" x14ac:dyDescent="0.2">
      <c r="A485" s="216"/>
      <c r="B485" s="206"/>
      <c r="C485" s="243"/>
      <c r="D485" s="185"/>
      <c r="E485" s="55" t="s">
        <v>152</v>
      </c>
      <c r="F485" s="41">
        <v>1905</v>
      </c>
      <c r="G485" s="182"/>
      <c r="H485" s="182"/>
      <c r="I485" s="182"/>
      <c r="J485" s="182"/>
      <c r="K485" s="166"/>
      <c r="L485" s="166"/>
      <c r="M485" s="182"/>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row>
    <row r="486" spans="1:53" s="9" customFormat="1" ht="17.100000000000001" customHeight="1" x14ac:dyDescent="0.2">
      <c r="A486" s="229"/>
      <c r="B486" s="207"/>
      <c r="C486" s="244"/>
      <c r="D486" s="142"/>
      <c r="E486" s="16" t="s">
        <v>10</v>
      </c>
      <c r="F486" s="41">
        <v>0</v>
      </c>
      <c r="G486" s="183"/>
      <c r="H486" s="183"/>
      <c r="I486" s="183"/>
      <c r="J486" s="183"/>
      <c r="K486" s="166"/>
      <c r="L486" s="166"/>
      <c r="M486" s="183"/>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row>
    <row r="487" spans="1:53" s="9" customFormat="1" ht="17.100000000000001" customHeight="1" x14ac:dyDescent="0.2">
      <c r="A487" s="236" t="s">
        <v>43</v>
      </c>
      <c r="B487" s="230" t="s">
        <v>56</v>
      </c>
      <c r="C487" s="242"/>
      <c r="D487" s="184"/>
      <c r="E487" s="44" t="s">
        <v>25</v>
      </c>
      <c r="F487" s="39">
        <v>29501.5</v>
      </c>
      <c r="G487" s="181" t="s">
        <v>57</v>
      </c>
      <c r="H487" s="184" t="s">
        <v>58</v>
      </c>
      <c r="I487" s="230" t="s">
        <v>22</v>
      </c>
      <c r="J487" s="230" t="s">
        <v>55</v>
      </c>
      <c r="K487" s="181"/>
      <c r="L487" s="181"/>
      <c r="M487" s="18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row>
    <row r="488" spans="1:53" s="9" customFormat="1" ht="22.5" customHeight="1" x14ac:dyDescent="0.2">
      <c r="A488" s="237"/>
      <c r="B488" s="231"/>
      <c r="C488" s="243"/>
      <c r="D488" s="185"/>
      <c r="E488" s="15" t="s">
        <v>9</v>
      </c>
      <c r="F488" s="41">
        <v>30671.4</v>
      </c>
      <c r="G488" s="182"/>
      <c r="H488" s="185"/>
      <c r="I488" s="231"/>
      <c r="J488" s="231"/>
      <c r="K488" s="182"/>
      <c r="L488" s="182"/>
      <c r="M488" s="182"/>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row>
    <row r="489" spans="1:53" s="9" customFormat="1" ht="17.100000000000001" customHeight="1" x14ac:dyDescent="0.2">
      <c r="A489" s="237"/>
      <c r="B489" s="231"/>
      <c r="C489" s="243"/>
      <c r="D489" s="185"/>
      <c r="E489" s="16" t="s">
        <v>39</v>
      </c>
      <c r="F489" s="41">
        <v>8713</v>
      </c>
      <c r="G489" s="182"/>
      <c r="H489" s="185"/>
      <c r="I489" s="231"/>
      <c r="J489" s="231"/>
      <c r="K489" s="182"/>
      <c r="L489" s="182"/>
      <c r="M489" s="182"/>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row>
    <row r="490" spans="1:53" s="9" customFormat="1" ht="17.100000000000001" customHeight="1" x14ac:dyDescent="0.2">
      <c r="A490" s="237"/>
      <c r="B490" s="231"/>
      <c r="C490" s="243"/>
      <c r="D490" s="185"/>
      <c r="E490" s="16" t="s">
        <v>10</v>
      </c>
      <c r="F490" s="41" t="s">
        <v>52</v>
      </c>
      <c r="G490" s="182"/>
      <c r="H490" s="185"/>
      <c r="I490" s="231"/>
      <c r="J490" s="231"/>
      <c r="K490" s="182"/>
      <c r="L490" s="182"/>
      <c r="M490" s="182"/>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row>
    <row r="491" spans="1:53" s="9" customFormat="1" ht="17.100000000000001" customHeight="1" x14ac:dyDescent="0.2">
      <c r="A491" s="237"/>
      <c r="B491" s="231"/>
      <c r="C491" s="243"/>
      <c r="D491" s="185"/>
      <c r="E491" s="44" t="s">
        <v>11</v>
      </c>
      <c r="F491" s="39">
        <v>18590.099999999999</v>
      </c>
      <c r="G491" s="182"/>
      <c r="H491" s="185"/>
      <c r="I491" s="231"/>
      <c r="J491" s="231"/>
      <c r="K491" s="182"/>
      <c r="L491" s="182"/>
      <c r="M491" s="182"/>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row>
    <row r="492" spans="1:53" s="9" customFormat="1" ht="17.100000000000001" customHeight="1" x14ac:dyDescent="0.2">
      <c r="A492" s="237"/>
      <c r="B492" s="231"/>
      <c r="C492" s="243"/>
      <c r="D492" s="185"/>
      <c r="E492" s="15" t="s">
        <v>9</v>
      </c>
      <c r="F492" s="41">
        <v>8301.4</v>
      </c>
      <c r="G492" s="182"/>
      <c r="H492" s="185"/>
      <c r="I492" s="231"/>
      <c r="J492" s="231"/>
      <c r="K492" s="182"/>
      <c r="L492" s="182"/>
      <c r="M492" s="182"/>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row>
    <row r="493" spans="1:53" s="9" customFormat="1" ht="17.100000000000001" customHeight="1" x14ac:dyDescent="0.2">
      <c r="A493" s="237"/>
      <c r="B493" s="231"/>
      <c r="C493" s="243"/>
      <c r="D493" s="185"/>
      <c r="E493" s="16" t="s">
        <v>39</v>
      </c>
      <c r="F493" s="41">
        <v>2939</v>
      </c>
      <c r="G493" s="182"/>
      <c r="H493" s="185"/>
      <c r="I493" s="231"/>
      <c r="J493" s="231"/>
      <c r="K493" s="182"/>
      <c r="L493" s="182"/>
      <c r="M493" s="182"/>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row>
    <row r="494" spans="1:53" s="9" customFormat="1" ht="17.100000000000001" customHeight="1" x14ac:dyDescent="0.2">
      <c r="A494" s="237"/>
      <c r="B494" s="231"/>
      <c r="C494" s="243"/>
      <c r="D494" s="185"/>
      <c r="E494" s="16" t="s">
        <v>10</v>
      </c>
      <c r="F494" s="41" t="s">
        <v>54</v>
      </c>
      <c r="G494" s="182"/>
      <c r="H494" s="185"/>
      <c r="I494" s="231"/>
      <c r="J494" s="231"/>
      <c r="K494" s="182"/>
      <c r="L494" s="182"/>
      <c r="M494" s="182"/>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row>
    <row r="495" spans="1:53" s="9" customFormat="1" ht="17.100000000000001" customHeight="1" x14ac:dyDescent="0.2">
      <c r="A495" s="237"/>
      <c r="B495" s="231"/>
      <c r="C495" s="243"/>
      <c r="D495" s="185"/>
      <c r="E495" s="44" t="s">
        <v>12</v>
      </c>
      <c r="F495" s="39" t="s">
        <v>59</v>
      </c>
      <c r="G495" s="182"/>
      <c r="H495" s="185"/>
      <c r="I495" s="231"/>
      <c r="J495" s="231"/>
      <c r="K495" s="182"/>
      <c r="L495" s="182"/>
      <c r="M495" s="182"/>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row>
    <row r="496" spans="1:53" s="9" customFormat="1" ht="17.100000000000001" customHeight="1" x14ac:dyDescent="0.2">
      <c r="A496" s="237"/>
      <c r="B496" s="231"/>
      <c r="C496" s="243"/>
      <c r="D496" s="185"/>
      <c r="E496" s="15" t="s">
        <v>9</v>
      </c>
      <c r="F496" s="41" t="s">
        <v>60</v>
      </c>
      <c r="G496" s="182"/>
      <c r="H496" s="185"/>
      <c r="I496" s="231"/>
      <c r="J496" s="231"/>
      <c r="K496" s="182"/>
      <c r="L496" s="182"/>
      <c r="M496" s="182"/>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row>
    <row r="497" spans="1:53" s="9" customFormat="1" ht="17.100000000000001" customHeight="1" x14ac:dyDescent="0.2">
      <c r="A497" s="237"/>
      <c r="B497" s="231"/>
      <c r="C497" s="243"/>
      <c r="D497" s="185"/>
      <c r="E497" s="16" t="s">
        <v>39</v>
      </c>
      <c r="F497" s="41" t="s">
        <v>61</v>
      </c>
      <c r="G497" s="182"/>
      <c r="H497" s="185"/>
      <c r="I497" s="231"/>
      <c r="J497" s="231"/>
      <c r="K497" s="182"/>
      <c r="L497" s="182"/>
      <c r="M497" s="182"/>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row>
    <row r="498" spans="1:53" s="9" customFormat="1" ht="17.100000000000001" customHeight="1" x14ac:dyDescent="0.2">
      <c r="A498" s="237"/>
      <c r="B498" s="231"/>
      <c r="C498" s="243"/>
      <c r="D498" s="185"/>
      <c r="E498" s="16" t="s">
        <v>10</v>
      </c>
      <c r="F498" s="41" t="s">
        <v>53</v>
      </c>
      <c r="G498" s="182"/>
      <c r="H498" s="185"/>
      <c r="I498" s="231"/>
      <c r="J498" s="231"/>
      <c r="K498" s="182"/>
      <c r="L498" s="182"/>
      <c r="M498" s="182"/>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row>
    <row r="499" spans="1:53" s="9" customFormat="1" ht="17.100000000000001" customHeight="1" x14ac:dyDescent="0.2">
      <c r="A499" s="237"/>
      <c r="B499" s="231"/>
      <c r="C499" s="243"/>
      <c r="D499" s="185"/>
      <c r="E499" s="44" t="s">
        <v>17</v>
      </c>
      <c r="F499" s="39" t="s">
        <v>62</v>
      </c>
      <c r="G499" s="182"/>
      <c r="H499" s="185"/>
      <c r="I499" s="231"/>
      <c r="J499" s="231"/>
      <c r="K499" s="182"/>
      <c r="L499" s="182"/>
      <c r="M499" s="182"/>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row>
    <row r="500" spans="1:53" s="9" customFormat="1" ht="17.100000000000001" customHeight="1" x14ac:dyDescent="0.2">
      <c r="A500" s="237"/>
      <c r="B500" s="231"/>
      <c r="C500" s="243"/>
      <c r="D500" s="185"/>
      <c r="E500" s="15" t="s">
        <v>9</v>
      </c>
      <c r="F500" s="41" t="s">
        <v>63</v>
      </c>
      <c r="G500" s="182"/>
      <c r="H500" s="185"/>
      <c r="I500" s="231"/>
      <c r="J500" s="231"/>
      <c r="K500" s="182"/>
      <c r="L500" s="182"/>
      <c r="M500" s="182"/>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row>
    <row r="501" spans="1:53" s="9" customFormat="1" ht="17.100000000000001" customHeight="1" x14ac:dyDescent="0.2">
      <c r="A501" s="237"/>
      <c r="B501" s="231"/>
      <c r="C501" s="243"/>
      <c r="D501" s="185"/>
      <c r="E501" s="16" t="s">
        <v>39</v>
      </c>
      <c r="F501" s="41" t="s">
        <v>64</v>
      </c>
      <c r="G501" s="182"/>
      <c r="H501" s="185"/>
      <c r="I501" s="231"/>
      <c r="J501" s="231"/>
      <c r="K501" s="182"/>
      <c r="L501" s="182"/>
      <c r="M501" s="182"/>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row>
    <row r="502" spans="1:53" s="9" customFormat="1" ht="17.100000000000001" customHeight="1" x14ac:dyDescent="0.2">
      <c r="A502" s="237"/>
      <c r="B502" s="231"/>
      <c r="C502" s="243"/>
      <c r="D502" s="185"/>
      <c r="E502" s="16" t="s">
        <v>10</v>
      </c>
      <c r="F502" s="41" t="s">
        <v>53</v>
      </c>
      <c r="G502" s="182"/>
      <c r="H502" s="185"/>
      <c r="I502" s="231"/>
      <c r="J502" s="231"/>
      <c r="K502" s="182"/>
      <c r="L502" s="182"/>
      <c r="M502" s="182"/>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row>
    <row r="503" spans="1:53" s="9" customFormat="1" ht="17.100000000000001" customHeight="1" x14ac:dyDescent="0.2">
      <c r="A503" s="237"/>
      <c r="B503" s="231"/>
      <c r="C503" s="243"/>
      <c r="D503" s="185"/>
      <c r="E503" s="44" t="s">
        <v>18</v>
      </c>
      <c r="F503" s="39" t="s">
        <v>65</v>
      </c>
      <c r="G503" s="182"/>
      <c r="H503" s="185"/>
      <c r="I503" s="231"/>
      <c r="J503" s="231"/>
      <c r="K503" s="182"/>
      <c r="L503" s="182"/>
      <c r="M503" s="182"/>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row>
    <row r="504" spans="1:53" s="9" customFormat="1" ht="17.100000000000001" customHeight="1" x14ac:dyDescent="0.2">
      <c r="A504" s="237"/>
      <c r="B504" s="231"/>
      <c r="C504" s="243"/>
      <c r="D504" s="185"/>
      <c r="E504" s="15" t="s">
        <v>9</v>
      </c>
      <c r="F504" s="41" t="s">
        <v>66</v>
      </c>
      <c r="G504" s="182"/>
      <c r="H504" s="185"/>
      <c r="I504" s="231"/>
      <c r="J504" s="231"/>
      <c r="K504" s="182"/>
      <c r="L504" s="182"/>
      <c r="M504" s="182"/>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row>
    <row r="505" spans="1:53" s="9" customFormat="1" ht="17.100000000000001" customHeight="1" x14ac:dyDescent="0.2">
      <c r="A505" s="237"/>
      <c r="B505" s="231"/>
      <c r="C505" s="243"/>
      <c r="D505" s="185"/>
      <c r="E505" s="16" t="s">
        <v>39</v>
      </c>
      <c r="F505" s="41" t="s">
        <v>67</v>
      </c>
      <c r="G505" s="182"/>
      <c r="H505" s="185"/>
      <c r="I505" s="231"/>
      <c r="J505" s="231"/>
      <c r="K505" s="182"/>
      <c r="L505" s="182"/>
      <c r="M505" s="182"/>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row>
    <row r="506" spans="1:53" s="9" customFormat="1" ht="17.100000000000001" customHeight="1" x14ac:dyDescent="0.2">
      <c r="A506" s="238"/>
      <c r="B506" s="232"/>
      <c r="C506" s="244"/>
      <c r="D506" s="186"/>
      <c r="E506" s="16" t="s">
        <v>10</v>
      </c>
      <c r="F506" s="41">
        <v>0</v>
      </c>
      <c r="G506" s="126"/>
      <c r="H506" s="186"/>
      <c r="I506" s="232"/>
      <c r="J506" s="232"/>
      <c r="K506" s="183"/>
      <c r="L506" s="183"/>
      <c r="M506" s="183"/>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row>
    <row r="507" spans="1:53" s="9" customFormat="1" ht="17.100000000000001" customHeight="1" x14ac:dyDescent="0.2">
      <c r="A507" s="199" t="s">
        <v>44</v>
      </c>
      <c r="B507" s="188" t="s">
        <v>153</v>
      </c>
      <c r="C507" s="233"/>
      <c r="D507" s="236"/>
      <c r="E507" s="62" t="s">
        <v>25</v>
      </c>
      <c r="F507" s="39" t="s">
        <v>71</v>
      </c>
      <c r="G507" s="181" t="s">
        <v>68</v>
      </c>
      <c r="H507" s="181" t="s">
        <v>69</v>
      </c>
      <c r="I507" s="181" t="s">
        <v>22</v>
      </c>
      <c r="J507" s="181" t="s">
        <v>55</v>
      </c>
      <c r="K507" s="181"/>
      <c r="L507" s="181"/>
      <c r="M507" s="230"/>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row>
    <row r="508" spans="1:53" s="9" customFormat="1" ht="17.100000000000001" customHeight="1" x14ac:dyDescent="0.2">
      <c r="A508" s="200"/>
      <c r="B508" s="190"/>
      <c r="C508" s="234"/>
      <c r="D508" s="237"/>
      <c r="E508" s="27" t="s">
        <v>9</v>
      </c>
      <c r="F508" s="41" t="s">
        <v>72</v>
      </c>
      <c r="G508" s="182"/>
      <c r="H508" s="182"/>
      <c r="I508" s="182"/>
      <c r="J508" s="182"/>
      <c r="K508" s="182"/>
      <c r="L508" s="182"/>
      <c r="M508" s="23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row>
    <row r="509" spans="1:53" s="9" customFormat="1" ht="17.100000000000001" customHeight="1" x14ac:dyDescent="0.2">
      <c r="A509" s="200"/>
      <c r="B509" s="190"/>
      <c r="C509" s="234"/>
      <c r="D509" s="237"/>
      <c r="E509" s="26" t="s">
        <v>70</v>
      </c>
      <c r="F509" s="41">
        <v>910</v>
      </c>
      <c r="G509" s="182"/>
      <c r="H509" s="182"/>
      <c r="I509" s="182"/>
      <c r="J509" s="182"/>
      <c r="K509" s="182"/>
      <c r="L509" s="182"/>
      <c r="M509" s="23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row>
    <row r="510" spans="1:53" s="9" customFormat="1" ht="17.100000000000001" customHeight="1" x14ac:dyDescent="0.2">
      <c r="A510" s="200"/>
      <c r="B510" s="190"/>
      <c r="C510" s="234"/>
      <c r="D510" s="237"/>
      <c r="E510" s="63" t="s">
        <v>11</v>
      </c>
      <c r="F510" s="39" t="s">
        <v>73</v>
      </c>
      <c r="G510" s="182"/>
      <c r="H510" s="182"/>
      <c r="I510" s="182"/>
      <c r="J510" s="182"/>
      <c r="K510" s="182"/>
      <c r="L510" s="182"/>
      <c r="M510" s="23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row>
    <row r="511" spans="1:53" s="9" customFormat="1" ht="17.100000000000001" customHeight="1" x14ac:dyDescent="0.2">
      <c r="A511" s="200"/>
      <c r="B511" s="190"/>
      <c r="C511" s="234"/>
      <c r="D511" s="237"/>
      <c r="E511" s="27" t="s">
        <v>9</v>
      </c>
      <c r="F511" s="41">
        <v>898</v>
      </c>
      <c r="G511" s="182"/>
      <c r="H511" s="182"/>
      <c r="I511" s="182"/>
      <c r="J511" s="182"/>
      <c r="K511" s="182"/>
      <c r="L511" s="182"/>
      <c r="M511" s="23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row>
    <row r="512" spans="1:53" s="9" customFormat="1" ht="17.100000000000001" customHeight="1" x14ac:dyDescent="0.2">
      <c r="A512" s="200"/>
      <c r="B512" s="190"/>
      <c r="C512" s="234"/>
      <c r="D512" s="237"/>
      <c r="E512" s="26" t="s">
        <v>70</v>
      </c>
      <c r="F512" s="41">
        <v>130</v>
      </c>
      <c r="G512" s="182"/>
      <c r="H512" s="182"/>
      <c r="I512" s="182"/>
      <c r="J512" s="182"/>
      <c r="K512" s="182"/>
      <c r="L512" s="182"/>
      <c r="M512" s="23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row>
    <row r="513" spans="1:53" s="9" customFormat="1" ht="17.100000000000001" customHeight="1" x14ac:dyDescent="0.2">
      <c r="A513" s="200"/>
      <c r="B513" s="190"/>
      <c r="C513" s="234"/>
      <c r="D513" s="237"/>
      <c r="E513" s="63" t="s">
        <v>12</v>
      </c>
      <c r="F513" s="39" t="s">
        <v>74</v>
      </c>
      <c r="G513" s="182"/>
      <c r="H513" s="182"/>
      <c r="I513" s="182"/>
      <c r="J513" s="182"/>
      <c r="K513" s="182"/>
      <c r="L513" s="182"/>
      <c r="M513" s="23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row>
    <row r="514" spans="1:53" s="9" customFormat="1" ht="17.100000000000001" customHeight="1" x14ac:dyDescent="0.2">
      <c r="A514" s="200"/>
      <c r="B514" s="190"/>
      <c r="C514" s="234"/>
      <c r="D514" s="237"/>
      <c r="E514" s="27" t="s">
        <v>9</v>
      </c>
      <c r="F514" s="41" t="s">
        <v>75</v>
      </c>
      <c r="G514" s="182"/>
      <c r="H514" s="182"/>
      <c r="I514" s="182"/>
      <c r="J514" s="182"/>
      <c r="K514" s="182"/>
      <c r="L514" s="182"/>
      <c r="M514" s="23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row>
    <row r="515" spans="1:53" s="9" customFormat="1" ht="17.100000000000001" customHeight="1" x14ac:dyDescent="0.2">
      <c r="A515" s="200"/>
      <c r="B515" s="190"/>
      <c r="C515" s="234"/>
      <c r="D515" s="237"/>
      <c r="E515" s="26" t="s">
        <v>70</v>
      </c>
      <c r="F515" s="41" t="s">
        <v>76</v>
      </c>
      <c r="G515" s="182"/>
      <c r="H515" s="182"/>
      <c r="I515" s="182"/>
      <c r="J515" s="182"/>
      <c r="K515" s="182"/>
      <c r="L515" s="182"/>
      <c r="M515" s="23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row>
    <row r="516" spans="1:53" s="9" customFormat="1" ht="17.100000000000001" customHeight="1" x14ac:dyDescent="0.2">
      <c r="A516" s="200"/>
      <c r="B516" s="190"/>
      <c r="C516" s="234"/>
      <c r="D516" s="237"/>
      <c r="E516" s="63" t="s">
        <v>17</v>
      </c>
      <c r="F516" s="39" t="s">
        <v>64</v>
      </c>
      <c r="G516" s="182"/>
      <c r="H516" s="182"/>
      <c r="I516" s="182"/>
      <c r="J516" s="182"/>
      <c r="K516" s="182"/>
      <c r="L516" s="182"/>
      <c r="M516" s="23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row>
    <row r="517" spans="1:53" s="9" customFormat="1" ht="17.100000000000001" customHeight="1" x14ac:dyDescent="0.2">
      <c r="A517" s="200"/>
      <c r="B517" s="190"/>
      <c r="C517" s="234"/>
      <c r="D517" s="237"/>
      <c r="E517" s="27" t="s">
        <v>9</v>
      </c>
      <c r="F517" s="41">
        <v>0</v>
      </c>
      <c r="G517" s="182"/>
      <c r="H517" s="182"/>
      <c r="I517" s="182"/>
      <c r="J517" s="182"/>
      <c r="K517" s="182"/>
      <c r="L517" s="182"/>
      <c r="M517" s="23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row>
    <row r="518" spans="1:53" s="9" customFormat="1" ht="17.100000000000001" customHeight="1" x14ac:dyDescent="0.2">
      <c r="A518" s="200"/>
      <c r="B518" s="190"/>
      <c r="C518" s="234"/>
      <c r="D518" s="237"/>
      <c r="E518" s="26" t="s">
        <v>70</v>
      </c>
      <c r="F518" s="41">
        <v>0</v>
      </c>
      <c r="G518" s="182"/>
      <c r="H518" s="182"/>
      <c r="I518" s="182"/>
      <c r="J518" s="182"/>
      <c r="K518" s="182"/>
      <c r="L518" s="182"/>
      <c r="M518" s="23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row>
    <row r="519" spans="1:53" s="9" customFormat="1" ht="17.100000000000001" customHeight="1" x14ac:dyDescent="0.2">
      <c r="A519" s="200"/>
      <c r="B519" s="190"/>
      <c r="C519" s="234"/>
      <c r="D519" s="237"/>
      <c r="E519" s="63" t="s">
        <v>18</v>
      </c>
      <c r="F519" s="39" t="s">
        <v>77</v>
      </c>
      <c r="G519" s="182"/>
      <c r="H519" s="182"/>
      <c r="I519" s="182"/>
      <c r="J519" s="182"/>
      <c r="K519" s="182"/>
      <c r="L519" s="182"/>
      <c r="M519" s="23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row>
    <row r="520" spans="1:53" s="9" customFormat="1" ht="17.100000000000001" customHeight="1" x14ac:dyDescent="0.2">
      <c r="A520" s="200"/>
      <c r="B520" s="190"/>
      <c r="C520" s="234"/>
      <c r="D520" s="237"/>
      <c r="E520" s="27" t="s">
        <v>9</v>
      </c>
      <c r="F520" s="41" t="s">
        <v>78</v>
      </c>
      <c r="G520" s="182"/>
      <c r="H520" s="182"/>
      <c r="I520" s="182"/>
      <c r="J520" s="182"/>
      <c r="K520" s="182"/>
      <c r="L520" s="182"/>
      <c r="M520" s="23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row>
    <row r="521" spans="1:53" s="9" customFormat="1" ht="17.100000000000001" customHeight="1" x14ac:dyDescent="0.2">
      <c r="A521" s="201"/>
      <c r="B521" s="191"/>
      <c r="C521" s="235"/>
      <c r="D521" s="238"/>
      <c r="E521" s="26" t="s">
        <v>70</v>
      </c>
      <c r="F521" s="41" t="s">
        <v>79</v>
      </c>
      <c r="G521" s="183"/>
      <c r="H521" s="183"/>
      <c r="I521" s="183"/>
      <c r="J521" s="183"/>
      <c r="K521" s="183"/>
      <c r="L521" s="183"/>
      <c r="M521" s="232"/>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row>
    <row r="522" spans="1:53" s="9" customFormat="1" ht="17.100000000000001" customHeight="1" x14ac:dyDescent="0.2">
      <c r="A522" s="199" t="s">
        <v>45</v>
      </c>
      <c r="B522" s="181" t="s">
        <v>80</v>
      </c>
      <c r="C522" s="181"/>
      <c r="D522" s="181"/>
      <c r="E522" s="62" t="s">
        <v>25</v>
      </c>
      <c r="F522" s="39">
        <f>F525+F528+F531+F534</f>
        <v>4412.3999999999996</v>
      </c>
      <c r="G522" s="181" t="s">
        <v>247</v>
      </c>
      <c r="H522" s="181" t="s">
        <v>154</v>
      </c>
      <c r="I522" s="181" t="s">
        <v>22</v>
      </c>
      <c r="J522" s="181" t="s">
        <v>81</v>
      </c>
      <c r="K522" s="181"/>
      <c r="L522" s="181"/>
      <c r="M522" s="184"/>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row>
    <row r="523" spans="1:53" s="9" customFormat="1" ht="17.100000000000001" customHeight="1" x14ac:dyDescent="0.2">
      <c r="A523" s="200"/>
      <c r="B523" s="182"/>
      <c r="C523" s="182"/>
      <c r="D523" s="182"/>
      <c r="E523" s="27" t="s">
        <v>9</v>
      </c>
      <c r="F523" s="41">
        <v>2762.2</v>
      </c>
      <c r="G523" s="182"/>
      <c r="H523" s="182"/>
      <c r="I523" s="182"/>
      <c r="J523" s="182"/>
      <c r="K523" s="182"/>
      <c r="L523" s="182"/>
      <c r="M523" s="185"/>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row>
    <row r="524" spans="1:53" s="9" customFormat="1" ht="16.5" customHeight="1" x14ac:dyDescent="0.2">
      <c r="A524" s="200"/>
      <c r="B524" s="182"/>
      <c r="C524" s="182"/>
      <c r="D524" s="182"/>
      <c r="E524" s="26" t="s">
        <v>70</v>
      </c>
      <c r="F524" s="41">
        <v>1650.2</v>
      </c>
      <c r="G524" s="182"/>
      <c r="H524" s="182"/>
      <c r="I524" s="182"/>
      <c r="J524" s="182"/>
      <c r="K524" s="182"/>
      <c r="L524" s="182"/>
      <c r="M524" s="185"/>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row>
    <row r="525" spans="1:53" s="9" customFormat="1" ht="17.100000000000001" customHeight="1" x14ac:dyDescent="0.2">
      <c r="A525" s="200"/>
      <c r="B525" s="182"/>
      <c r="C525" s="182"/>
      <c r="D525" s="182"/>
      <c r="E525" s="63" t="s">
        <v>11</v>
      </c>
      <c r="F525" s="39">
        <v>1395.7</v>
      </c>
      <c r="G525" s="182"/>
      <c r="H525" s="182"/>
      <c r="I525" s="182"/>
      <c r="J525" s="182"/>
      <c r="K525" s="182"/>
      <c r="L525" s="182"/>
      <c r="M525" s="185"/>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row>
    <row r="526" spans="1:53" s="9" customFormat="1" ht="17.100000000000001" customHeight="1" x14ac:dyDescent="0.2">
      <c r="A526" s="200"/>
      <c r="B526" s="182"/>
      <c r="C526" s="182"/>
      <c r="D526" s="182"/>
      <c r="E526" s="27" t="s">
        <v>9</v>
      </c>
      <c r="F526" s="41">
        <v>872.9</v>
      </c>
      <c r="G526" s="182"/>
      <c r="H526" s="182"/>
      <c r="I526" s="182"/>
      <c r="J526" s="182"/>
      <c r="K526" s="182"/>
      <c r="L526" s="182"/>
      <c r="M526" s="185"/>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row>
    <row r="527" spans="1:53" s="9" customFormat="1" ht="17.100000000000001" customHeight="1" x14ac:dyDescent="0.2">
      <c r="A527" s="200"/>
      <c r="B527" s="182"/>
      <c r="C527" s="182"/>
      <c r="D527" s="182"/>
      <c r="E527" s="26" t="s">
        <v>70</v>
      </c>
      <c r="F527" s="41">
        <v>522.79999999999995</v>
      </c>
      <c r="G527" s="182"/>
      <c r="H527" s="182"/>
      <c r="I527" s="182"/>
      <c r="J527" s="182"/>
      <c r="K527" s="182"/>
      <c r="L527" s="182"/>
      <c r="M527" s="185"/>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row>
    <row r="528" spans="1:53" s="9" customFormat="1" ht="17.100000000000001" customHeight="1" x14ac:dyDescent="0.2">
      <c r="A528" s="200"/>
      <c r="B528" s="182"/>
      <c r="C528" s="182"/>
      <c r="D528" s="182"/>
      <c r="E528" s="63" t="s">
        <v>12</v>
      </c>
      <c r="F528" s="39">
        <v>1466.7</v>
      </c>
      <c r="G528" s="182"/>
      <c r="H528" s="182"/>
      <c r="I528" s="182"/>
      <c r="J528" s="182"/>
      <c r="K528" s="182"/>
      <c r="L528" s="182"/>
      <c r="M528" s="185"/>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row>
    <row r="529" spans="1:54" s="9" customFormat="1" ht="17.100000000000001" customHeight="1" x14ac:dyDescent="0.2">
      <c r="A529" s="200"/>
      <c r="B529" s="182"/>
      <c r="C529" s="182"/>
      <c r="D529" s="182"/>
      <c r="E529" s="27" t="s">
        <v>9</v>
      </c>
      <c r="F529" s="41">
        <v>918.3</v>
      </c>
      <c r="G529" s="182"/>
      <c r="H529" s="182"/>
      <c r="I529" s="182"/>
      <c r="J529" s="182"/>
      <c r="K529" s="182"/>
      <c r="L529" s="182"/>
      <c r="M529" s="185"/>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row>
    <row r="530" spans="1:54" s="9" customFormat="1" ht="17.100000000000001" customHeight="1" x14ac:dyDescent="0.2">
      <c r="A530" s="200"/>
      <c r="B530" s="182"/>
      <c r="C530" s="182"/>
      <c r="D530" s="182"/>
      <c r="E530" s="26" t="s">
        <v>70</v>
      </c>
      <c r="F530" s="41">
        <v>548.4</v>
      </c>
      <c r="G530" s="182"/>
      <c r="H530" s="182"/>
      <c r="I530" s="182"/>
      <c r="J530" s="182"/>
      <c r="K530" s="182"/>
      <c r="L530" s="182"/>
      <c r="M530" s="185"/>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row>
    <row r="531" spans="1:54" s="9" customFormat="1" ht="17.100000000000001" customHeight="1" x14ac:dyDescent="0.2">
      <c r="A531" s="200"/>
      <c r="B531" s="182"/>
      <c r="C531" s="182"/>
      <c r="D531" s="182"/>
      <c r="E531" s="63" t="s">
        <v>17</v>
      </c>
      <c r="F531" s="39">
        <v>0</v>
      </c>
      <c r="G531" s="182"/>
      <c r="H531" s="182"/>
      <c r="I531" s="182"/>
      <c r="J531" s="182"/>
      <c r="K531" s="182"/>
      <c r="L531" s="182"/>
      <c r="M531" s="185"/>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row>
    <row r="532" spans="1:54" s="9" customFormat="1" ht="17.100000000000001" customHeight="1" x14ac:dyDescent="0.2">
      <c r="A532" s="200"/>
      <c r="B532" s="182"/>
      <c r="C532" s="182"/>
      <c r="D532" s="182"/>
      <c r="E532" s="27" t="s">
        <v>9</v>
      </c>
      <c r="F532" s="41" t="s">
        <v>82</v>
      </c>
      <c r="G532" s="182"/>
      <c r="H532" s="182"/>
      <c r="I532" s="182"/>
      <c r="J532" s="182"/>
      <c r="K532" s="182"/>
      <c r="L532" s="182"/>
      <c r="M532" s="185"/>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row>
    <row r="533" spans="1:54" s="9" customFormat="1" ht="17.100000000000001" customHeight="1" x14ac:dyDescent="0.2">
      <c r="A533" s="200"/>
      <c r="B533" s="182"/>
      <c r="C533" s="182"/>
      <c r="D533" s="182"/>
      <c r="E533" s="26" t="s">
        <v>70</v>
      </c>
      <c r="F533" s="41">
        <v>0</v>
      </c>
      <c r="G533" s="182"/>
      <c r="H533" s="182"/>
      <c r="I533" s="182"/>
      <c r="J533" s="182"/>
      <c r="K533" s="182"/>
      <c r="L533" s="182"/>
      <c r="M533" s="185"/>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row>
    <row r="534" spans="1:54" s="9" customFormat="1" ht="17.100000000000001" customHeight="1" x14ac:dyDescent="0.2">
      <c r="A534" s="200"/>
      <c r="B534" s="182"/>
      <c r="C534" s="182"/>
      <c r="D534" s="182"/>
      <c r="E534" s="63" t="s">
        <v>18</v>
      </c>
      <c r="F534" s="39">
        <v>1550</v>
      </c>
      <c r="G534" s="182"/>
      <c r="H534" s="182"/>
      <c r="I534" s="182"/>
      <c r="J534" s="182"/>
      <c r="K534" s="182"/>
      <c r="L534" s="182"/>
      <c r="M534" s="185"/>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row>
    <row r="535" spans="1:54" s="9" customFormat="1" ht="17.100000000000001" customHeight="1" x14ac:dyDescent="0.2">
      <c r="A535" s="200"/>
      <c r="B535" s="182"/>
      <c r="C535" s="182"/>
      <c r="D535" s="182"/>
      <c r="E535" s="27" t="s">
        <v>9</v>
      </c>
      <c r="F535" s="41" t="s">
        <v>83</v>
      </c>
      <c r="G535" s="182"/>
      <c r="H535" s="182"/>
      <c r="I535" s="182"/>
      <c r="J535" s="182"/>
      <c r="K535" s="182"/>
      <c r="L535" s="182"/>
      <c r="M535" s="185"/>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row>
    <row r="536" spans="1:54" s="9" customFormat="1" ht="17.100000000000001" customHeight="1" x14ac:dyDescent="0.2">
      <c r="A536" s="201"/>
      <c r="B536" s="183"/>
      <c r="C536" s="183"/>
      <c r="D536" s="183"/>
      <c r="E536" s="25" t="s">
        <v>70</v>
      </c>
      <c r="F536" s="56" t="s">
        <v>84</v>
      </c>
      <c r="G536" s="183"/>
      <c r="H536" s="183"/>
      <c r="I536" s="183"/>
      <c r="J536" s="183"/>
      <c r="K536" s="183"/>
      <c r="L536" s="183"/>
      <c r="M536" s="186"/>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row>
    <row r="537" spans="1:54" s="9" customFormat="1" ht="34.5" customHeight="1" x14ac:dyDescent="0.2">
      <c r="A537" s="173" t="s">
        <v>49</v>
      </c>
      <c r="B537" s="209" t="s">
        <v>257</v>
      </c>
      <c r="C537" s="144" t="s">
        <v>155</v>
      </c>
      <c r="D537" s="144" t="s">
        <v>151</v>
      </c>
      <c r="E537" s="48" t="s">
        <v>25</v>
      </c>
      <c r="F537" s="49">
        <f>F543+F549+F555+F561+F566</f>
        <v>893889.20000000007</v>
      </c>
      <c r="G537" s="194" t="s">
        <v>156</v>
      </c>
      <c r="H537" s="194" t="s">
        <v>228</v>
      </c>
      <c r="I537" s="194" t="s">
        <v>157</v>
      </c>
      <c r="J537" s="194" t="s">
        <v>55</v>
      </c>
      <c r="K537" s="88" t="s">
        <v>202</v>
      </c>
      <c r="L537" s="88">
        <v>139</v>
      </c>
      <c r="M537" s="18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row>
    <row r="538" spans="1:54" s="9" customFormat="1" ht="17.100000000000001" customHeight="1" x14ac:dyDescent="0.2">
      <c r="A538" s="146"/>
      <c r="B538" s="210"/>
      <c r="C538" s="145"/>
      <c r="D538" s="145"/>
      <c r="E538" s="90" t="s">
        <v>265</v>
      </c>
      <c r="F538" s="53">
        <f>F544+F550+F557+F562+F567</f>
        <v>612463.29999999993</v>
      </c>
      <c r="G538" s="195"/>
      <c r="H538" s="195"/>
      <c r="I538" s="195"/>
      <c r="J538" s="195"/>
      <c r="K538" s="91">
        <v>42088</v>
      </c>
      <c r="L538" s="88">
        <v>345</v>
      </c>
      <c r="M538" s="182"/>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row>
    <row r="539" spans="1:54" s="10" customFormat="1" ht="22.5" customHeight="1" x14ac:dyDescent="0.2">
      <c r="A539" s="146"/>
      <c r="B539" s="210"/>
      <c r="C539" s="145"/>
      <c r="D539" s="145"/>
      <c r="E539" s="89" t="s">
        <v>207</v>
      </c>
      <c r="F539" s="53">
        <f>F545+F551+F558+F563+F568</f>
        <v>199180.6</v>
      </c>
      <c r="G539" s="195"/>
      <c r="H539" s="195"/>
      <c r="I539" s="195"/>
      <c r="J539" s="195"/>
      <c r="K539" s="95">
        <v>42107</v>
      </c>
      <c r="L539" s="159">
        <v>418</v>
      </c>
      <c r="M539" s="182"/>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c r="BB539" s="13"/>
    </row>
    <row r="540" spans="1:54" s="10" customFormat="1" ht="18" customHeight="1" x14ac:dyDescent="0.2">
      <c r="A540" s="146"/>
      <c r="B540" s="210"/>
      <c r="C540" s="145"/>
      <c r="D540" s="145"/>
      <c r="E540" s="89" t="s">
        <v>104</v>
      </c>
      <c r="F540" s="53">
        <f>F546+F552+F556</f>
        <v>4073.8</v>
      </c>
      <c r="G540" s="195"/>
      <c r="H540" s="195"/>
      <c r="I540" s="195"/>
      <c r="J540" s="195"/>
      <c r="K540" s="91">
        <v>42118</v>
      </c>
      <c r="L540" s="88">
        <v>486</v>
      </c>
      <c r="M540" s="182"/>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c r="BB540" s="13"/>
    </row>
    <row r="541" spans="1:54" s="10" customFormat="1" ht="19.5" customHeight="1" x14ac:dyDescent="0.2">
      <c r="A541" s="146"/>
      <c r="B541" s="210"/>
      <c r="C541" s="145"/>
      <c r="D541" s="145"/>
      <c r="E541" s="89" t="s">
        <v>10</v>
      </c>
      <c r="F541" s="53">
        <f>F547+F553+F559</f>
        <v>1343</v>
      </c>
      <c r="G541" s="195"/>
      <c r="H541" s="195"/>
      <c r="I541" s="195"/>
      <c r="J541" s="195"/>
      <c r="K541" s="91">
        <v>42143</v>
      </c>
      <c r="L541" s="88">
        <v>585</v>
      </c>
      <c r="M541" s="182"/>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c r="BB541" s="13"/>
    </row>
    <row r="542" spans="1:54" s="10" customFormat="1" ht="17.100000000000001" customHeight="1" x14ac:dyDescent="0.2">
      <c r="A542" s="146"/>
      <c r="B542" s="210"/>
      <c r="C542" s="145"/>
      <c r="D542" s="145"/>
      <c r="E542" s="89" t="s">
        <v>137</v>
      </c>
      <c r="F542" s="53">
        <f>F548+F554+F560+F565+F569</f>
        <v>76828.5</v>
      </c>
      <c r="G542" s="195"/>
      <c r="H542" s="195"/>
      <c r="I542" s="195"/>
      <c r="J542" s="195"/>
      <c r="K542" s="91">
        <v>42199</v>
      </c>
      <c r="L542" s="88">
        <v>802</v>
      </c>
      <c r="M542" s="182"/>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c r="BB542" s="13"/>
    </row>
    <row r="543" spans="1:54" s="10" customFormat="1" ht="17.100000000000001" customHeight="1" x14ac:dyDescent="0.2">
      <c r="A543" s="146"/>
      <c r="B543" s="210"/>
      <c r="C543" s="145"/>
      <c r="D543" s="145"/>
      <c r="E543" s="48" t="s">
        <v>12</v>
      </c>
      <c r="F543" s="49">
        <f>F544+F545+F546+F547+F548</f>
        <v>202986.90000000002</v>
      </c>
      <c r="G543" s="195"/>
      <c r="H543" s="195"/>
      <c r="I543" s="195"/>
      <c r="J543" s="195"/>
      <c r="K543" s="91">
        <v>42241</v>
      </c>
      <c r="L543" s="88">
        <v>958</v>
      </c>
      <c r="M543" s="182"/>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c r="BB543" s="13"/>
    </row>
    <row r="544" spans="1:54" s="10" customFormat="1" ht="17.100000000000001" customHeight="1" x14ac:dyDescent="0.2">
      <c r="A544" s="146"/>
      <c r="B544" s="210"/>
      <c r="C544" s="145"/>
      <c r="D544" s="145"/>
      <c r="E544" s="90" t="s">
        <v>265</v>
      </c>
      <c r="F544" s="53">
        <v>132864.9</v>
      </c>
      <c r="G544" s="195"/>
      <c r="H544" s="195"/>
      <c r="I544" s="195"/>
      <c r="J544" s="195"/>
      <c r="K544" s="91">
        <v>42277</v>
      </c>
      <c r="L544" s="88">
        <v>1106</v>
      </c>
      <c r="M544" s="182"/>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c r="BB544" s="13"/>
    </row>
    <row r="545" spans="1:54" s="10" customFormat="1" ht="17.100000000000001" customHeight="1" x14ac:dyDescent="0.2">
      <c r="A545" s="146"/>
      <c r="B545" s="210"/>
      <c r="C545" s="145"/>
      <c r="D545" s="145"/>
      <c r="E545" s="89" t="s">
        <v>207</v>
      </c>
      <c r="F545" s="53">
        <v>46790.3</v>
      </c>
      <c r="G545" s="195"/>
      <c r="H545" s="195"/>
      <c r="I545" s="195"/>
      <c r="J545" s="195"/>
      <c r="K545" s="91">
        <v>42293</v>
      </c>
      <c r="L545" s="88">
        <v>1188</v>
      </c>
      <c r="M545" s="182"/>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c r="BB545" s="13"/>
    </row>
    <row r="546" spans="1:54" s="10" customFormat="1" ht="17.100000000000001" customHeight="1" x14ac:dyDescent="0.2">
      <c r="A546" s="146"/>
      <c r="B546" s="210"/>
      <c r="C546" s="145"/>
      <c r="D546" s="145"/>
      <c r="E546" s="89" t="s">
        <v>104</v>
      </c>
      <c r="F546" s="53">
        <v>3295.6</v>
      </c>
      <c r="G546" s="195"/>
      <c r="H546" s="195"/>
      <c r="I546" s="195"/>
      <c r="J546" s="195"/>
      <c r="K546" s="91">
        <v>42369</v>
      </c>
      <c r="L546" s="88">
        <v>1583</v>
      </c>
      <c r="M546" s="182"/>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c r="BB546" s="13"/>
    </row>
    <row r="547" spans="1:54" s="10" customFormat="1" ht="17.100000000000001" customHeight="1" x14ac:dyDescent="0.2">
      <c r="A547" s="146"/>
      <c r="B547" s="210"/>
      <c r="C547" s="145"/>
      <c r="D547" s="145"/>
      <c r="E547" s="89" t="s">
        <v>10</v>
      </c>
      <c r="F547" s="53">
        <v>547.6</v>
      </c>
      <c r="G547" s="195"/>
      <c r="H547" s="195"/>
      <c r="I547" s="195"/>
      <c r="J547" s="195"/>
      <c r="K547" s="91">
        <v>42432</v>
      </c>
      <c r="L547" s="88">
        <v>160</v>
      </c>
      <c r="M547" s="182"/>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c r="BB547" s="13"/>
    </row>
    <row r="548" spans="1:54" s="10" customFormat="1" ht="17.100000000000001" customHeight="1" x14ac:dyDescent="0.2">
      <c r="A548" s="146"/>
      <c r="B548" s="210"/>
      <c r="C548" s="145"/>
      <c r="D548" s="145"/>
      <c r="E548" s="89" t="s">
        <v>137</v>
      </c>
      <c r="F548" s="53">
        <v>19488.5</v>
      </c>
      <c r="G548" s="195"/>
      <c r="H548" s="195"/>
      <c r="I548" s="195"/>
      <c r="J548" s="195"/>
      <c r="K548" s="91">
        <v>42496</v>
      </c>
      <c r="L548" s="88">
        <v>383</v>
      </c>
      <c r="M548" s="182"/>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c r="BB548" s="13"/>
    </row>
    <row r="549" spans="1:54" s="10" customFormat="1" ht="17.100000000000001" customHeight="1" x14ac:dyDescent="0.2">
      <c r="A549" s="146"/>
      <c r="B549" s="210"/>
      <c r="C549" s="145"/>
      <c r="D549" s="145"/>
      <c r="E549" s="48" t="s">
        <v>17</v>
      </c>
      <c r="F549" s="49">
        <f>F550+F551+F552+F553+F554</f>
        <v>184296.4</v>
      </c>
      <c r="G549" s="195"/>
      <c r="H549" s="195"/>
      <c r="I549" s="195"/>
      <c r="J549" s="195"/>
      <c r="K549" s="91">
        <v>42563</v>
      </c>
      <c r="L549" s="88">
        <v>677</v>
      </c>
      <c r="M549" s="182"/>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c r="BB549" s="13"/>
    </row>
    <row r="550" spans="1:54" s="10" customFormat="1" ht="17.100000000000001" customHeight="1" x14ac:dyDescent="0.2">
      <c r="A550" s="146"/>
      <c r="B550" s="210"/>
      <c r="C550" s="145"/>
      <c r="D550" s="145"/>
      <c r="E550" s="90" t="s">
        <v>265</v>
      </c>
      <c r="F550" s="53">
        <v>126879.9</v>
      </c>
      <c r="G550" s="195"/>
      <c r="H550" s="195"/>
      <c r="I550" s="195"/>
      <c r="J550" s="195"/>
      <c r="K550" s="91">
        <v>42536</v>
      </c>
      <c r="L550" s="88">
        <v>553</v>
      </c>
      <c r="M550" s="182"/>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c r="BB550" s="13"/>
    </row>
    <row r="551" spans="1:54" s="24" customFormat="1" ht="17.100000000000001" customHeight="1" x14ac:dyDescent="0.2">
      <c r="A551" s="146"/>
      <c r="B551" s="210"/>
      <c r="C551" s="145"/>
      <c r="D551" s="145"/>
      <c r="E551" s="89" t="s">
        <v>207</v>
      </c>
      <c r="F551" s="53">
        <v>42721.3</v>
      </c>
      <c r="G551" s="195"/>
      <c r="H551" s="195"/>
      <c r="I551" s="195"/>
      <c r="J551" s="195"/>
      <c r="K551" s="91">
        <v>42647</v>
      </c>
      <c r="L551" s="88">
        <v>1051</v>
      </c>
      <c r="M551" s="182"/>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c r="BB551" s="23"/>
    </row>
    <row r="552" spans="1:54" s="9" customFormat="1" ht="17.100000000000001" customHeight="1" x14ac:dyDescent="0.2">
      <c r="A552" s="146"/>
      <c r="B552" s="210"/>
      <c r="C552" s="145"/>
      <c r="D552" s="145"/>
      <c r="E552" s="89" t="s">
        <v>104</v>
      </c>
      <c r="F552" s="53">
        <v>98.8</v>
      </c>
      <c r="G552" s="195"/>
      <c r="H552" s="195"/>
      <c r="I552" s="195"/>
      <c r="J552" s="195"/>
      <c r="K552" s="91">
        <v>42668</v>
      </c>
      <c r="L552" s="88">
        <v>1178</v>
      </c>
      <c r="M552" s="182"/>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row>
    <row r="553" spans="1:54" s="9" customFormat="1" ht="15" customHeight="1" x14ac:dyDescent="0.2">
      <c r="A553" s="146"/>
      <c r="B553" s="210"/>
      <c r="C553" s="145"/>
      <c r="D553" s="145"/>
      <c r="E553" s="89" t="s">
        <v>10</v>
      </c>
      <c r="F553" s="53">
        <v>286.39999999999998</v>
      </c>
      <c r="G553" s="195"/>
      <c r="H553" s="195"/>
      <c r="I553" s="195"/>
      <c r="J553" s="195"/>
      <c r="K553" s="91">
        <v>42703</v>
      </c>
      <c r="L553" s="88">
        <v>1365</v>
      </c>
      <c r="M553" s="182"/>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row>
    <row r="554" spans="1:54" s="9" customFormat="1" ht="17.100000000000001" customHeight="1" x14ac:dyDescent="0.2">
      <c r="A554" s="146"/>
      <c r="B554" s="210"/>
      <c r="C554" s="145"/>
      <c r="D554" s="145"/>
      <c r="E554" s="89" t="s">
        <v>137</v>
      </c>
      <c r="F554" s="53">
        <v>14310</v>
      </c>
      <c r="G554" s="195"/>
      <c r="H554" s="195"/>
      <c r="I554" s="195"/>
      <c r="J554" s="195"/>
      <c r="K554" s="91">
        <v>42734</v>
      </c>
      <c r="L554" s="88">
        <v>1560</v>
      </c>
      <c r="M554" s="182"/>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row>
    <row r="555" spans="1:54" s="9" customFormat="1" ht="17.100000000000001" customHeight="1" x14ac:dyDescent="0.2">
      <c r="A555" s="146"/>
      <c r="B555" s="210"/>
      <c r="C555" s="145"/>
      <c r="D555" s="145"/>
      <c r="E555" s="48" t="s">
        <v>18</v>
      </c>
      <c r="F555" s="49">
        <f>F556+F557+F558+F559+F560</f>
        <v>174773.3</v>
      </c>
      <c r="G555" s="195"/>
      <c r="H555" s="195"/>
      <c r="I555" s="195"/>
      <c r="J555" s="195"/>
      <c r="K555" s="91">
        <v>42804</v>
      </c>
      <c r="L555" s="88">
        <v>239</v>
      </c>
      <c r="M555" s="182"/>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row>
    <row r="556" spans="1:54" s="9" customFormat="1" ht="17.100000000000001" customHeight="1" x14ac:dyDescent="0.25">
      <c r="A556" s="146"/>
      <c r="B556" s="210"/>
      <c r="C556" s="145"/>
      <c r="D556" s="145"/>
      <c r="E556" s="128" t="s">
        <v>104</v>
      </c>
      <c r="F556" s="53">
        <v>679.4</v>
      </c>
      <c r="G556" s="195"/>
      <c r="H556" s="195"/>
      <c r="I556" s="195"/>
      <c r="J556" s="195"/>
      <c r="K556" s="165">
        <v>42860</v>
      </c>
      <c r="L556" s="159">
        <v>550</v>
      </c>
      <c r="M556" s="182"/>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row>
    <row r="557" spans="1:54" s="9" customFormat="1" ht="16.5" customHeight="1" x14ac:dyDescent="0.2">
      <c r="A557" s="146"/>
      <c r="B557" s="210"/>
      <c r="C557" s="145"/>
      <c r="D557" s="145"/>
      <c r="E557" s="90" t="s">
        <v>9</v>
      </c>
      <c r="F557" s="53">
        <v>121775.9</v>
      </c>
      <c r="G557" s="195"/>
      <c r="H557" s="195"/>
      <c r="I557" s="195"/>
      <c r="J557" s="195"/>
      <c r="K557" s="88"/>
      <c r="L557" s="88"/>
      <c r="M557" s="182"/>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row>
    <row r="558" spans="1:54" s="9" customFormat="1" ht="17.100000000000001" customHeight="1" x14ac:dyDescent="0.2">
      <c r="A558" s="146"/>
      <c r="B558" s="210"/>
      <c r="C558" s="145"/>
      <c r="D558" s="145"/>
      <c r="E558" s="89" t="s">
        <v>207</v>
      </c>
      <c r="F558" s="53">
        <v>37399</v>
      </c>
      <c r="G558" s="195"/>
      <c r="H558" s="195"/>
      <c r="I558" s="195"/>
      <c r="J558" s="195"/>
      <c r="K558" s="88"/>
      <c r="L558" s="88"/>
      <c r="M558" s="182"/>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row>
    <row r="559" spans="1:54" s="9" customFormat="1" ht="17.100000000000001" customHeight="1" x14ac:dyDescent="0.2">
      <c r="A559" s="146"/>
      <c r="B559" s="210"/>
      <c r="C559" s="145"/>
      <c r="D559" s="145"/>
      <c r="E559" s="89" t="s">
        <v>10</v>
      </c>
      <c r="F559" s="53">
        <v>509</v>
      </c>
      <c r="G559" s="195"/>
      <c r="H559" s="195"/>
      <c r="I559" s="195"/>
      <c r="J559" s="195"/>
      <c r="K559" s="88"/>
      <c r="L559" s="88"/>
      <c r="M559" s="182"/>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row>
    <row r="560" spans="1:54" s="9" customFormat="1" ht="17.100000000000001" customHeight="1" x14ac:dyDescent="0.2">
      <c r="A560" s="146"/>
      <c r="B560" s="210"/>
      <c r="C560" s="145"/>
      <c r="D560" s="145"/>
      <c r="E560" s="89" t="s">
        <v>137</v>
      </c>
      <c r="F560" s="53">
        <v>14410</v>
      </c>
      <c r="G560" s="195"/>
      <c r="H560" s="195"/>
      <c r="I560" s="195"/>
      <c r="J560" s="195"/>
      <c r="K560" s="88"/>
      <c r="L560" s="88"/>
      <c r="M560" s="182"/>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row>
    <row r="561" spans="1:53" s="9" customFormat="1" ht="17.100000000000001" customHeight="1" x14ac:dyDescent="0.2">
      <c r="A561" s="146"/>
      <c r="B561" s="210"/>
      <c r="C561" s="145"/>
      <c r="D561" s="145"/>
      <c r="E561" s="48" t="s">
        <v>19</v>
      </c>
      <c r="F561" s="49">
        <v>165138.70000000001</v>
      </c>
      <c r="G561" s="195"/>
      <c r="H561" s="195"/>
      <c r="I561" s="195"/>
      <c r="J561" s="195"/>
      <c r="K561" s="167"/>
      <c r="L561" s="88"/>
      <c r="M561" s="182"/>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row>
    <row r="562" spans="1:53" s="9" customFormat="1" ht="17.100000000000001" customHeight="1" x14ac:dyDescent="0.2">
      <c r="A562" s="146"/>
      <c r="B562" s="210"/>
      <c r="C562" s="145"/>
      <c r="D562" s="145"/>
      <c r="E562" s="90" t="s">
        <v>9</v>
      </c>
      <c r="F562" s="53">
        <v>114693.7</v>
      </c>
      <c r="G562" s="195"/>
      <c r="H562" s="195"/>
      <c r="I562" s="195"/>
      <c r="J562" s="195"/>
      <c r="K562" s="167"/>
      <c r="L562" s="93"/>
      <c r="M562" s="182"/>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row>
    <row r="563" spans="1:53" s="9" customFormat="1" ht="17.100000000000001" customHeight="1" x14ac:dyDescent="0.2">
      <c r="A563" s="146"/>
      <c r="B563" s="210"/>
      <c r="C563" s="145"/>
      <c r="D563" s="145"/>
      <c r="E563" s="89" t="s">
        <v>207</v>
      </c>
      <c r="F563" s="53">
        <v>36135</v>
      </c>
      <c r="G563" s="195"/>
      <c r="H563" s="195"/>
      <c r="I563" s="195"/>
      <c r="J563" s="195"/>
      <c r="K563" s="167"/>
      <c r="L563" s="93"/>
      <c r="M563" s="182"/>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row>
    <row r="564" spans="1:53" s="9" customFormat="1" ht="17.100000000000001" customHeight="1" x14ac:dyDescent="0.2">
      <c r="A564" s="146"/>
      <c r="B564" s="210"/>
      <c r="C564" s="145"/>
      <c r="D564" s="145"/>
      <c r="E564" s="89" t="s">
        <v>10</v>
      </c>
      <c r="F564" s="53">
        <v>0</v>
      </c>
      <c r="G564" s="195"/>
      <c r="H564" s="195"/>
      <c r="I564" s="195"/>
      <c r="J564" s="195"/>
      <c r="K564" s="167"/>
      <c r="L564" s="93"/>
      <c r="M564" s="182"/>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row>
    <row r="565" spans="1:53" s="9" customFormat="1" ht="17.100000000000001" customHeight="1" x14ac:dyDescent="0.2">
      <c r="A565" s="146"/>
      <c r="B565" s="210"/>
      <c r="C565" s="145"/>
      <c r="D565" s="145"/>
      <c r="E565" s="89" t="s">
        <v>137</v>
      </c>
      <c r="F565" s="53">
        <v>14310</v>
      </c>
      <c r="G565" s="195"/>
      <c r="H565" s="195"/>
      <c r="I565" s="195"/>
      <c r="J565" s="195"/>
      <c r="K565" s="167"/>
      <c r="L565" s="93"/>
      <c r="M565" s="182"/>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row>
    <row r="566" spans="1:53" s="9" customFormat="1" ht="17.100000000000001" customHeight="1" x14ac:dyDescent="0.2">
      <c r="A566" s="146"/>
      <c r="B566" s="210"/>
      <c r="C566" s="145"/>
      <c r="D566" s="145"/>
      <c r="E566" s="127" t="s">
        <v>20</v>
      </c>
      <c r="F566" s="49">
        <v>166693.9</v>
      </c>
      <c r="G566" s="195"/>
      <c r="H566" s="195"/>
      <c r="I566" s="195"/>
      <c r="J566" s="195"/>
      <c r="K566" s="167"/>
      <c r="L566" s="93"/>
      <c r="M566" s="182"/>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row>
    <row r="567" spans="1:53" s="9" customFormat="1" ht="17.100000000000001" customHeight="1" x14ac:dyDescent="0.2">
      <c r="A567" s="146"/>
      <c r="B567" s="210"/>
      <c r="C567" s="145"/>
      <c r="D567" s="145"/>
      <c r="E567" s="90" t="s">
        <v>9</v>
      </c>
      <c r="F567" s="53">
        <v>116248.9</v>
      </c>
      <c r="G567" s="195"/>
      <c r="H567" s="195"/>
      <c r="I567" s="195"/>
      <c r="J567" s="195"/>
      <c r="K567" s="167"/>
      <c r="L567" s="93"/>
      <c r="M567" s="182"/>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row>
    <row r="568" spans="1:53" s="9" customFormat="1" ht="17.100000000000001" customHeight="1" x14ac:dyDescent="0.2">
      <c r="A568" s="146"/>
      <c r="B568" s="210"/>
      <c r="C568" s="145"/>
      <c r="D568" s="145"/>
      <c r="E568" s="128" t="s">
        <v>207</v>
      </c>
      <c r="F568" s="53">
        <v>36135</v>
      </c>
      <c r="G568" s="195"/>
      <c r="H568" s="195"/>
      <c r="I568" s="195"/>
      <c r="J568" s="195"/>
      <c r="K568" s="167"/>
      <c r="L568" s="93"/>
      <c r="M568" s="182"/>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row>
    <row r="569" spans="1:53" s="9" customFormat="1" ht="17.100000000000001" customHeight="1" x14ac:dyDescent="0.2">
      <c r="A569" s="146"/>
      <c r="B569" s="211"/>
      <c r="C569" s="145"/>
      <c r="D569" s="145"/>
      <c r="E569" s="128" t="s">
        <v>137</v>
      </c>
      <c r="F569" s="53">
        <v>14310</v>
      </c>
      <c r="G569" s="196"/>
      <c r="H569" s="196"/>
      <c r="I569" s="196"/>
      <c r="J569" s="196"/>
      <c r="K569" s="167"/>
      <c r="L569" s="93"/>
      <c r="M569" s="183"/>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row>
    <row r="570" spans="1:53" s="9" customFormat="1" ht="16.5" customHeight="1" x14ac:dyDescent="0.2">
      <c r="A570" s="199" t="s">
        <v>85</v>
      </c>
      <c r="B570" s="181" t="s">
        <v>168</v>
      </c>
      <c r="C570" s="220">
        <v>41632</v>
      </c>
      <c r="D570" s="181">
        <v>2517</v>
      </c>
      <c r="E570" s="44" t="s">
        <v>25</v>
      </c>
      <c r="F570" s="39">
        <f>F575+F578+F581+F585+F591+F595</f>
        <v>430689.20000000007</v>
      </c>
      <c r="G570" s="181" t="s">
        <v>159</v>
      </c>
      <c r="H570" s="181" t="s">
        <v>229</v>
      </c>
      <c r="I570" s="181" t="s">
        <v>22</v>
      </c>
      <c r="J570" s="181" t="s">
        <v>158</v>
      </c>
      <c r="K570" s="32">
        <v>41890</v>
      </c>
      <c r="L570" s="133">
        <v>1387</v>
      </c>
      <c r="M570" s="139"/>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row>
    <row r="571" spans="1:53" s="9" customFormat="1" ht="16.5" customHeight="1" x14ac:dyDescent="0.2">
      <c r="A571" s="200"/>
      <c r="B571" s="182"/>
      <c r="C571" s="221"/>
      <c r="D571" s="182"/>
      <c r="E571" s="15" t="s">
        <v>9</v>
      </c>
      <c r="F571" s="41">
        <f>F576+F579+F582+F587+F592+F596</f>
        <v>350957.2</v>
      </c>
      <c r="G571" s="182"/>
      <c r="H571" s="182"/>
      <c r="I571" s="182"/>
      <c r="J571" s="182"/>
      <c r="K571" s="32">
        <v>42062</v>
      </c>
      <c r="L571" s="133">
        <v>220</v>
      </c>
      <c r="M571" s="140"/>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row>
    <row r="572" spans="1:53" s="9" customFormat="1" ht="16.5" customHeight="1" x14ac:dyDescent="0.2">
      <c r="A572" s="200"/>
      <c r="B572" s="182"/>
      <c r="C572" s="221"/>
      <c r="D572" s="182"/>
      <c r="E572" s="15" t="s">
        <v>207</v>
      </c>
      <c r="F572" s="41">
        <v>1242.2</v>
      </c>
      <c r="G572" s="182"/>
      <c r="H572" s="182"/>
      <c r="I572" s="182"/>
      <c r="J572" s="182"/>
      <c r="K572" s="32">
        <v>42132</v>
      </c>
      <c r="L572" s="133">
        <v>532</v>
      </c>
      <c r="M572" s="140"/>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row>
    <row r="573" spans="1:53" s="9" customFormat="1" ht="18" customHeight="1" x14ac:dyDescent="0.2">
      <c r="A573" s="200"/>
      <c r="B573" s="182"/>
      <c r="C573" s="221"/>
      <c r="D573" s="182"/>
      <c r="E573" s="15" t="s">
        <v>266</v>
      </c>
      <c r="F573" s="41">
        <f>F588+F598</f>
        <v>30</v>
      </c>
      <c r="G573" s="182"/>
      <c r="H573" s="182"/>
      <c r="I573" s="182"/>
      <c r="J573" s="182"/>
      <c r="K573" s="32">
        <v>42173</v>
      </c>
      <c r="L573" s="133">
        <v>689</v>
      </c>
      <c r="M573" s="140"/>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row>
    <row r="574" spans="1:53" s="9" customFormat="1" ht="18.75" customHeight="1" x14ac:dyDescent="0.2">
      <c r="A574" s="200"/>
      <c r="B574" s="182"/>
      <c r="C574" s="221"/>
      <c r="D574" s="182"/>
      <c r="E574" s="137" t="s">
        <v>137</v>
      </c>
      <c r="F574" s="41">
        <f>F577+F580+F584+F590+F593+F597</f>
        <v>78159.8</v>
      </c>
      <c r="G574" s="182"/>
      <c r="H574" s="182"/>
      <c r="I574" s="182"/>
      <c r="J574" s="182"/>
      <c r="K574" s="32">
        <v>42332</v>
      </c>
      <c r="L574" s="133">
        <v>1366</v>
      </c>
      <c r="M574" s="140"/>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row>
    <row r="575" spans="1:53" s="7" customFormat="1" ht="17.25" customHeight="1" x14ac:dyDescent="0.2">
      <c r="A575" s="200"/>
      <c r="B575" s="182"/>
      <c r="C575" s="221"/>
      <c r="D575" s="182"/>
      <c r="E575" s="44" t="s">
        <v>11</v>
      </c>
      <c r="F575" s="39">
        <v>66900</v>
      </c>
      <c r="G575" s="182"/>
      <c r="H575" s="182"/>
      <c r="I575" s="182"/>
      <c r="J575" s="182"/>
      <c r="K575" s="32">
        <v>42369</v>
      </c>
      <c r="L575" s="133">
        <v>1549</v>
      </c>
      <c r="M575" s="140"/>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row>
    <row r="576" spans="1:53" s="7" customFormat="1" ht="19.5" customHeight="1" x14ac:dyDescent="0.2">
      <c r="A576" s="200"/>
      <c r="B576" s="182"/>
      <c r="C576" s="221"/>
      <c r="D576" s="182"/>
      <c r="E576" s="164" t="s">
        <v>9</v>
      </c>
      <c r="F576" s="85">
        <v>52940.2</v>
      </c>
      <c r="G576" s="182"/>
      <c r="H576" s="182"/>
      <c r="I576" s="182"/>
      <c r="J576" s="182"/>
      <c r="K576" s="32">
        <v>42495</v>
      </c>
      <c r="L576" s="133">
        <v>371</v>
      </c>
      <c r="M576" s="140"/>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row>
    <row r="577" spans="1:53" s="7" customFormat="1" ht="17.100000000000001" customHeight="1" x14ac:dyDescent="0.2">
      <c r="A577" s="200"/>
      <c r="B577" s="182"/>
      <c r="C577" s="221"/>
      <c r="D577" s="182"/>
      <c r="E577" s="137" t="s">
        <v>137</v>
      </c>
      <c r="F577" s="41">
        <v>13959.8</v>
      </c>
      <c r="G577" s="182"/>
      <c r="H577" s="182"/>
      <c r="I577" s="182"/>
      <c r="J577" s="182"/>
      <c r="K577" s="32">
        <v>42516</v>
      </c>
      <c r="L577" s="133">
        <v>472</v>
      </c>
      <c r="M577" s="140"/>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row>
    <row r="578" spans="1:53" s="7" customFormat="1" ht="16.5" customHeight="1" x14ac:dyDescent="0.2">
      <c r="A578" s="200"/>
      <c r="B578" s="182"/>
      <c r="C578" s="221"/>
      <c r="D578" s="182"/>
      <c r="E578" s="44" t="s">
        <v>12</v>
      </c>
      <c r="F578" s="39">
        <v>72131.899999999994</v>
      </c>
      <c r="G578" s="182"/>
      <c r="H578" s="182"/>
      <c r="I578" s="182"/>
      <c r="J578" s="182"/>
      <c r="K578" s="32">
        <v>42580</v>
      </c>
      <c r="L578" s="133">
        <v>767</v>
      </c>
      <c r="M578" s="140"/>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row>
    <row r="579" spans="1:53" s="7" customFormat="1" ht="17.100000000000001" customHeight="1" x14ac:dyDescent="0.2">
      <c r="A579" s="200"/>
      <c r="B579" s="182"/>
      <c r="C579" s="221"/>
      <c r="D579" s="182"/>
      <c r="E579" s="15" t="s">
        <v>9</v>
      </c>
      <c r="F579" s="41">
        <v>60031.9</v>
      </c>
      <c r="G579" s="182"/>
      <c r="H579" s="182"/>
      <c r="I579" s="182"/>
      <c r="J579" s="182"/>
      <c r="K579" s="36">
        <v>42703</v>
      </c>
      <c r="L579" s="137">
        <v>1361</v>
      </c>
      <c r="M579" s="140"/>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row>
    <row r="580" spans="1:53" s="7" customFormat="1" ht="16.5" customHeight="1" x14ac:dyDescent="0.2">
      <c r="A580" s="200"/>
      <c r="B580" s="182"/>
      <c r="C580" s="221"/>
      <c r="D580" s="182"/>
      <c r="E580" s="137" t="s">
        <v>137</v>
      </c>
      <c r="F580" s="41">
        <v>12100</v>
      </c>
      <c r="G580" s="182"/>
      <c r="H580" s="182"/>
      <c r="I580" s="182"/>
      <c r="J580" s="182"/>
      <c r="K580" s="36">
        <v>42734</v>
      </c>
      <c r="L580" s="137">
        <v>1554</v>
      </c>
      <c r="M580" s="140"/>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row>
    <row r="581" spans="1:53" s="7" customFormat="1" ht="17.100000000000001" customHeight="1" x14ac:dyDescent="0.2">
      <c r="A581" s="200"/>
      <c r="B581" s="182"/>
      <c r="C581" s="221"/>
      <c r="D581" s="182"/>
      <c r="E581" s="44" t="s">
        <v>17</v>
      </c>
      <c r="F581" s="39">
        <v>72899.899999999994</v>
      </c>
      <c r="G581" s="182"/>
      <c r="H581" s="182"/>
      <c r="I581" s="182"/>
      <c r="J581" s="182"/>
      <c r="K581" s="91">
        <v>42783</v>
      </c>
      <c r="L581" s="88">
        <v>150</v>
      </c>
      <c r="M581" s="140"/>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row>
    <row r="582" spans="1:53" s="7" customFormat="1" ht="17.100000000000001" customHeight="1" x14ac:dyDescent="0.2">
      <c r="A582" s="200"/>
      <c r="B582" s="182"/>
      <c r="C582" s="221"/>
      <c r="D582" s="182"/>
      <c r="E582" s="15" t="s">
        <v>9</v>
      </c>
      <c r="F582" s="41">
        <v>59599.9</v>
      </c>
      <c r="G582" s="182"/>
      <c r="H582" s="182"/>
      <c r="I582" s="182"/>
      <c r="J582" s="182"/>
      <c r="K582" s="91">
        <v>42796</v>
      </c>
      <c r="L582" s="88">
        <v>205</v>
      </c>
      <c r="M582" s="140"/>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row>
    <row r="583" spans="1:53" s="7" customFormat="1" ht="17.100000000000001" customHeight="1" x14ac:dyDescent="0.2">
      <c r="A583" s="200"/>
      <c r="B583" s="182"/>
      <c r="C583" s="221"/>
      <c r="D583" s="182"/>
      <c r="E583" s="15" t="s">
        <v>207</v>
      </c>
      <c r="F583" s="41">
        <v>200</v>
      </c>
      <c r="G583" s="182"/>
      <c r="H583" s="182"/>
      <c r="I583" s="182"/>
      <c r="J583" s="182"/>
      <c r="K583" s="32">
        <v>42815</v>
      </c>
      <c r="L583" s="133">
        <v>288</v>
      </c>
      <c r="M583" s="140"/>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row>
    <row r="584" spans="1:53" s="7" customFormat="1" ht="17.100000000000001" customHeight="1" x14ac:dyDescent="0.2">
      <c r="A584" s="200"/>
      <c r="B584" s="182"/>
      <c r="C584" s="221"/>
      <c r="D584" s="182"/>
      <c r="E584" s="137" t="s">
        <v>137</v>
      </c>
      <c r="F584" s="41">
        <v>13100</v>
      </c>
      <c r="G584" s="182"/>
      <c r="H584" s="182"/>
      <c r="I584" s="182"/>
      <c r="J584" s="182"/>
      <c r="K584" s="91">
        <v>42829</v>
      </c>
      <c r="L584" s="88">
        <v>346</v>
      </c>
      <c r="M584" s="140"/>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row>
    <row r="585" spans="1:53" s="7" customFormat="1" ht="17.100000000000001" customHeight="1" x14ac:dyDescent="0.2">
      <c r="A585" s="200"/>
      <c r="B585" s="182"/>
      <c r="C585" s="221"/>
      <c r="D585" s="182"/>
      <c r="E585" s="44" t="s">
        <v>18</v>
      </c>
      <c r="F585" s="39">
        <f>F586+F587+F588+F589+F590</f>
        <v>73127.600000000006</v>
      </c>
      <c r="G585" s="182"/>
      <c r="H585" s="182"/>
      <c r="I585" s="182"/>
      <c r="J585" s="182"/>
      <c r="K585" s="91">
        <v>42858</v>
      </c>
      <c r="L585" s="88">
        <v>511</v>
      </c>
      <c r="M585" s="140"/>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row>
    <row r="586" spans="1:53" s="7" customFormat="1" ht="17.100000000000001" customHeight="1" x14ac:dyDescent="0.2">
      <c r="A586" s="200"/>
      <c r="B586" s="182"/>
      <c r="C586" s="221"/>
      <c r="D586" s="182"/>
      <c r="E586" s="128" t="s">
        <v>10</v>
      </c>
      <c r="F586" s="41">
        <v>300</v>
      </c>
      <c r="G586" s="182"/>
      <c r="H586" s="182"/>
      <c r="I586" s="182"/>
      <c r="J586" s="182"/>
      <c r="K586" s="91">
        <v>42884</v>
      </c>
      <c r="L586" s="88">
        <v>764</v>
      </c>
      <c r="M586" s="140"/>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row>
    <row r="587" spans="1:53" s="7" customFormat="1" ht="15.75" customHeight="1" x14ac:dyDescent="0.2">
      <c r="A587" s="200"/>
      <c r="B587" s="182"/>
      <c r="C587" s="221"/>
      <c r="D587" s="182"/>
      <c r="E587" s="15" t="s">
        <v>9</v>
      </c>
      <c r="F587" s="41">
        <v>58755.4</v>
      </c>
      <c r="G587" s="182"/>
      <c r="H587" s="182"/>
      <c r="I587" s="182"/>
      <c r="J587" s="182"/>
      <c r="K587" s="137"/>
      <c r="L587" s="137"/>
      <c r="M587" s="140"/>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row>
    <row r="588" spans="1:53" s="7" customFormat="1" ht="17.100000000000001" customHeight="1" x14ac:dyDescent="0.2">
      <c r="A588" s="200"/>
      <c r="B588" s="182"/>
      <c r="C588" s="221"/>
      <c r="D588" s="182"/>
      <c r="E588" s="15" t="s">
        <v>266</v>
      </c>
      <c r="F588" s="41">
        <v>30</v>
      </c>
      <c r="G588" s="182"/>
      <c r="H588" s="182"/>
      <c r="I588" s="182"/>
      <c r="J588" s="182"/>
      <c r="K588" s="137"/>
      <c r="L588" s="137"/>
      <c r="M588" s="140"/>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row>
    <row r="589" spans="1:53" s="7" customFormat="1" ht="16.5" customHeight="1" x14ac:dyDescent="0.2">
      <c r="A589" s="200"/>
      <c r="B589" s="182"/>
      <c r="C589" s="221"/>
      <c r="D589" s="182"/>
      <c r="E589" s="15" t="s">
        <v>207</v>
      </c>
      <c r="F589" s="41">
        <v>1042.2</v>
      </c>
      <c r="G589" s="182"/>
      <c r="H589" s="182"/>
      <c r="I589" s="182"/>
      <c r="J589" s="182"/>
      <c r="K589" s="137"/>
      <c r="L589" s="137"/>
      <c r="M589" s="140"/>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row>
    <row r="590" spans="1:53" s="7" customFormat="1" ht="17.100000000000001" customHeight="1" x14ac:dyDescent="0.2">
      <c r="A590" s="200"/>
      <c r="B590" s="182"/>
      <c r="C590" s="221"/>
      <c r="D590" s="182"/>
      <c r="E590" s="137" t="s">
        <v>137</v>
      </c>
      <c r="F590" s="41">
        <v>13000</v>
      </c>
      <c r="G590" s="182"/>
      <c r="H590" s="182"/>
      <c r="I590" s="182"/>
      <c r="J590" s="182"/>
      <c r="K590" s="137"/>
      <c r="L590" s="137"/>
      <c r="M590" s="140"/>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row>
    <row r="591" spans="1:53" s="7" customFormat="1" ht="17.100000000000001" customHeight="1" x14ac:dyDescent="0.2">
      <c r="A591" s="200"/>
      <c r="B591" s="182"/>
      <c r="C591" s="221"/>
      <c r="D591" s="182"/>
      <c r="E591" s="80" t="s">
        <v>19</v>
      </c>
      <c r="F591" s="39">
        <f>F592+F593+F594</f>
        <v>74064.899999999994</v>
      </c>
      <c r="G591" s="182"/>
      <c r="H591" s="182"/>
      <c r="I591" s="182"/>
      <c r="J591" s="182"/>
      <c r="K591" s="137"/>
      <c r="L591" s="137"/>
      <c r="M591" s="140"/>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row>
    <row r="592" spans="1:53" s="7" customFormat="1" ht="17.100000000000001" customHeight="1" x14ac:dyDescent="0.2">
      <c r="A592" s="200"/>
      <c r="B592" s="182"/>
      <c r="C592" s="221"/>
      <c r="D592" s="182"/>
      <c r="E592" s="137" t="s">
        <v>9</v>
      </c>
      <c r="F592" s="41">
        <v>61064.9</v>
      </c>
      <c r="G592" s="182"/>
      <c r="H592" s="182"/>
      <c r="I592" s="182"/>
      <c r="J592" s="182"/>
      <c r="K592" s="137"/>
      <c r="L592" s="137"/>
      <c r="M592" s="140"/>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row>
    <row r="593" spans="1:53" s="7" customFormat="1" ht="17.100000000000001" customHeight="1" x14ac:dyDescent="0.2">
      <c r="A593" s="200"/>
      <c r="B593" s="182"/>
      <c r="C593" s="221"/>
      <c r="D593" s="182"/>
      <c r="E593" s="137" t="s">
        <v>137</v>
      </c>
      <c r="F593" s="41">
        <v>13000</v>
      </c>
      <c r="G593" s="182"/>
      <c r="H593" s="182"/>
      <c r="I593" s="182"/>
      <c r="J593" s="182"/>
      <c r="K593" s="107"/>
      <c r="L593" s="137"/>
      <c r="M593" s="140"/>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row>
    <row r="594" spans="1:53" s="7" customFormat="1" ht="17.100000000000001" customHeight="1" x14ac:dyDescent="0.2">
      <c r="A594" s="200"/>
      <c r="B594" s="182"/>
      <c r="C594" s="221"/>
      <c r="D594" s="182"/>
      <c r="E594" s="15" t="s">
        <v>207</v>
      </c>
      <c r="F594" s="41">
        <v>0</v>
      </c>
      <c r="G594" s="182"/>
      <c r="H594" s="182"/>
      <c r="I594" s="182"/>
      <c r="J594" s="182"/>
      <c r="K594" s="166"/>
      <c r="L594" s="166"/>
      <c r="M594" s="140"/>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row>
    <row r="595" spans="1:53" s="7" customFormat="1" ht="17.100000000000001" customHeight="1" x14ac:dyDescent="0.2">
      <c r="A595" s="200"/>
      <c r="B595" s="182"/>
      <c r="C595" s="221"/>
      <c r="D595" s="182"/>
      <c r="E595" s="80" t="s">
        <v>20</v>
      </c>
      <c r="F595" s="39">
        <f>F596+F597+F598</f>
        <v>71564.899999999994</v>
      </c>
      <c r="G595" s="182"/>
      <c r="H595" s="182"/>
      <c r="I595" s="182"/>
      <c r="J595" s="182"/>
      <c r="K595" s="166"/>
      <c r="L595" s="166"/>
      <c r="M595" s="140"/>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row>
    <row r="596" spans="1:53" s="7" customFormat="1" ht="17.100000000000001" customHeight="1" x14ac:dyDescent="0.2">
      <c r="A596" s="200"/>
      <c r="B596" s="182"/>
      <c r="C596" s="221"/>
      <c r="D596" s="182"/>
      <c r="E596" s="137" t="s">
        <v>9</v>
      </c>
      <c r="F596" s="41">
        <v>58564.9</v>
      </c>
      <c r="G596" s="182"/>
      <c r="H596" s="182"/>
      <c r="I596" s="182"/>
      <c r="J596" s="182"/>
      <c r="K596" s="166"/>
      <c r="L596" s="166"/>
      <c r="M596" s="140"/>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row>
    <row r="597" spans="1:53" s="7" customFormat="1" ht="17.100000000000001" customHeight="1" x14ac:dyDescent="0.2">
      <c r="A597" s="200"/>
      <c r="B597" s="182"/>
      <c r="C597" s="221"/>
      <c r="D597" s="182"/>
      <c r="E597" s="137" t="s">
        <v>137</v>
      </c>
      <c r="F597" s="41">
        <v>13000</v>
      </c>
      <c r="G597" s="182"/>
      <c r="H597" s="182"/>
      <c r="I597" s="182"/>
      <c r="J597" s="182"/>
      <c r="K597" s="166"/>
      <c r="L597" s="166"/>
      <c r="M597" s="140"/>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row>
    <row r="598" spans="1:53" s="7" customFormat="1" ht="17.100000000000001" customHeight="1" x14ac:dyDescent="0.2">
      <c r="A598" s="200"/>
      <c r="B598" s="182"/>
      <c r="C598" s="221"/>
      <c r="D598" s="182"/>
      <c r="E598" s="15" t="s">
        <v>207</v>
      </c>
      <c r="F598" s="41">
        <v>0</v>
      </c>
      <c r="G598" s="182"/>
      <c r="H598" s="182"/>
      <c r="I598" s="182"/>
      <c r="J598" s="182"/>
      <c r="K598" s="166"/>
      <c r="L598" s="166"/>
      <c r="M598" s="140"/>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row>
    <row r="599" spans="1:53" s="7" customFormat="1" ht="17.100000000000001" customHeight="1" x14ac:dyDescent="0.2">
      <c r="A599" s="200"/>
      <c r="B599" s="182"/>
      <c r="C599" s="221"/>
      <c r="D599" s="182"/>
      <c r="E599" s="223"/>
      <c r="F599" s="224"/>
      <c r="G599" s="182"/>
      <c r="H599" s="182"/>
      <c r="I599" s="182"/>
      <c r="J599" s="182"/>
      <c r="K599" s="166"/>
      <c r="L599" s="166"/>
      <c r="M599" s="140"/>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row>
    <row r="600" spans="1:53" s="7" customFormat="1" ht="17.100000000000001" customHeight="1" x14ac:dyDescent="0.2">
      <c r="A600" s="200"/>
      <c r="B600" s="182"/>
      <c r="C600" s="221"/>
      <c r="D600" s="182"/>
      <c r="E600" s="225"/>
      <c r="F600" s="226"/>
      <c r="G600" s="182"/>
      <c r="H600" s="182"/>
      <c r="I600" s="182"/>
      <c r="J600" s="182"/>
      <c r="K600" s="166"/>
      <c r="L600" s="166"/>
      <c r="M600" s="140"/>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row>
    <row r="601" spans="1:53" s="7" customFormat="1" ht="14.25" customHeight="1" x14ac:dyDescent="0.2">
      <c r="A601" s="200"/>
      <c r="B601" s="182"/>
      <c r="C601" s="222"/>
      <c r="D601" s="182"/>
      <c r="E601" s="225"/>
      <c r="F601" s="226"/>
      <c r="G601" s="182"/>
      <c r="H601" s="182"/>
      <c r="I601" s="182"/>
      <c r="J601" s="182"/>
      <c r="K601" s="166"/>
      <c r="L601" s="166"/>
      <c r="M601" s="160"/>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row>
    <row r="602" spans="1:53" s="7" customFormat="1" ht="15" hidden="1" customHeight="1" x14ac:dyDescent="0.2">
      <c r="A602" s="201"/>
      <c r="B602" s="183"/>
      <c r="C602" s="149"/>
      <c r="D602" s="183"/>
      <c r="E602" s="227"/>
      <c r="F602" s="228"/>
      <c r="G602" s="182"/>
      <c r="H602" s="182"/>
      <c r="I602" s="182"/>
      <c r="J602" s="182"/>
      <c r="M602" s="142"/>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row>
    <row r="603" spans="1:53" s="7" customFormat="1" ht="16.5" hidden="1" customHeight="1" x14ac:dyDescent="0.2">
      <c r="A603" s="143"/>
      <c r="B603" s="126"/>
      <c r="C603" s="130"/>
      <c r="D603" s="130"/>
      <c r="E603" s="44" t="s">
        <v>25</v>
      </c>
      <c r="F603" s="147">
        <f>F604+F607</f>
        <v>924654.79999999993</v>
      </c>
      <c r="G603" s="126"/>
      <c r="H603" s="126"/>
      <c r="I603" s="126"/>
      <c r="J603" s="126"/>
      <c r="M603" s="142"/>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row>
    <row r="604" spans="1:53" s="7" customFormat="1" ht="16.5" hidden="1" customHeight="1" x14ac:dyDescent="0.2">
      <c r="A604" s="143"/>
      <c r="B604" s="126"/>
      <c r="C604" s="130"/>
      <c r="D604" s="130"/>
      <c r="E604" s="15" t="s">
        <v>9</v>
      </c>
      <c r="F604" s="109">
        <v>919290.1</v>
      </c>
      <c r="G604" s="126"/>
      <c r="H604" s="126"/>
      <c r="I604" s="126"/>
      <c r="J604" s="126"/>
      <c r="M604" s="142"/>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row>
    <row r="605" spans="1:53" s="7" customFormat="1" ht="16.5" customHeight="1" x14ac:dyDescent="0.2">
      <c r="A605" s="215" t="s">
        <v>86</v>
      </c>
      <c r="B605" s="205" t="s">
        <v>160</v>
      </c>
      <c r="C605" s="182" t="s">
        <v>164</v>
      </c>
      <c r="D605" s="181">
        <v>2518</v>
      </c>
      <c r="E605" s="44" t="s">
        <v>25</v>
      </c>
      <c r="F605" s="147">
        <f>F608+F611+F614+F617+F620+F623</f>
        <v>923354.60000000009</v>
      </c>
      <c r="G605" s="181" t="s">
        <v>87</v>
      </c>
      <c r="H605" s="181" t="s">
        <v>165</v>
      </c>
      <c r="I605" s="181" t="s">
        <v>22</v>
      </c>
      <c r="J605" s="181" t="s">
        <v>230</v>
      </c>
      <c r="K605" s="36" t="s">
        <v>166</v>
      </c>
      <c r="L605" s="137">
        <v>207</v>
      </c>
      <c r="M605" s="184"/>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row>
    <row r="606" spans="1:53" s="7" customFormat="1" ht="16.5" customHeight="1" x14ac:dyDescent="0.2">
      <c r="A606" s="216"/>
      <c r="B606" s="206"/>
      <c r="C606" s="182"/>
      <c r="D606" s="182"/>
      <c r="E606" s="15" t="s">
        <v>9</v>
      </c>
      <c r="F606" s="109">
        <f>F609+F612+F615+F618+F621+F624</f>
        <v>917989.90000000014</v>
      </c>
      <c r="G606" s="182"/>
      <c r="H606" s="182"/>
      <c r="I606" s="182"/>
      <c r="J606" s="182"/>
      <c r="K606" s="32" t="s">
        <v>167</v>
      </c>
      <c r="L606" s="133">
        <v>958</v>
      </c>
      <c r="M606" s="185"/>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row>
    <row r="607" spans="1:53" s="7" customFormat="1" ht="16.5" customHeight="1" x14ac:dyDescent="0.2">
      <c r="A607" s="216"/>
      <c r="B607" s="206"/>
      <c r="C607" s="182"/>
      <c r="D607" s="182"/>
      <c r="E607" s="15" t="s">
        <v>10</v>
      </c>
      <c r="F607" s="41">
        <f>F610+F613+F616+F619+F622+F625</f>
        <v>5364.7</v>
      </c>
      <c r="G607" s="182"/>
      <c r="H607" s="182"/>
      <c r="I607" s="182"/>
      <c r="J607" s="182"/>
      <c r="K607" s="133" t="s">
        <v>155</v>
      </c>
      <c r="L607" s="133">
        <v>1390</v>
      </c>
      <c r="M607" s="185"/>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row>
    <row r="608" spans="1:53" s="7" customFormat="1" ht="16.5" customHeight="1" x14ac:dyDescent="0.2">
      <c r="A608" s="216"/>
      <c r="B608" s="206"/>
      <c r="C608" s="182"/>
      <c r="D608" s="182"/>
      <c r="E608" s="44" t="s">
        <v>11</v>
      </c>
      <c r="F608" s="39">
        <v>160328</v>
      </c>
      <c r="G608" s="182"/>
      <c r="H608" s="182"/>
      <c r="I608" s="182"/>
      <c r="J608" s="182"/>
      <c r="K608" s="32">
        <v>42073</v>
      </c>
      <c r="L608" s="133">
        <v>290</v>
      </c>
      <c r="M608" s="185"/>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row>
    <row r="609" spans="1:53" s="7" customFormat="1" ht="18.75" customHeight="1" x14ac:dyDescent="0.2">
      <c r="A609" s="216"/>
      <c r="B609" s="206"/>
      <c r="C609" s="182"/>
      <c r="D609" s="182"/>
      <c r="E609" s="15" t="s">
        <v>9</v>
      </c>
      <c r="F609" s="41">
        <v>159457.1</v>
      </c>
      <c r="G609" s="182"/>
      <c r="H609" s="182"/>
      <c r="I609" s="182"/>
      <c r="J609" s="182"/>
      <c r="K609" s="32">
        <v>42076</v>
      </c>
      <c r="L609" s="133">
        <v>310</v>
      </c>
      <c r="M609" s="185"/>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row>
    <row r="610" spans="1:53" s="9" customFormat="1" ht="17.25" customHeight="1" x14ac:dyDescent="0.2">
      <c r="A610" s="216"/>
      <c r="B610" s="206"/>
      <c r="C610" s="182"/>
      <c r="D610" s="182"/>
      <c r="E610" s="15" t="s">
        <v>10</v>
      </c>
      <c r="F610" s="41">
        <v>870.9</v>
      </c>
      <c r="G610" s="182"/>
      <c r="H610" s="182"/>
      <c r="I610" s="182"/>
      <c r="J610" s="182"/>
      <c r="K610" s="32">
        <v>42124</v>
      </c>
      <c r="L610" s="133">
        <v>503</v>
      </c>
      <c r="M610" s="185"/>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row>
    <row r="611" spans="1:53" s="9" customFormat="1" x14ac:dyDescent="0.2">
      <c r="A611" s="216"/>
      <c r="B611" s="206"/>
      <c r="C611" s="182"/>
      <c r="D611" s="182"/>
      <c r="E611" s="44" t="s">
        <v>12</v>
      </c>
      <c r="F611" s="39">
        <v>159415.4</v>
      </c>
      <c r="G611" s="182"/>
      <c r="H611" s="182"/>
      <c r="I611" s="182"/>
      <c r="J611" s="182"/>
      <c r="K611" s="32">
        <v>42130</v>
      </c>
      <c r="L611" s="133">
        <v>522</v>
      </c>
      <c r="M611" s="185"/>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row>
    <row r="612" spans="1:53" s="9" customFormat="1" x14ac:dyDescent="0.2">
      <c r="A612" s="216"/>
      <c r="B612" s="206"/>
      <c r="C612" s="182"/>
      <c r="D612" s="182"/>
      <c r="E612" s="15" t="s">
        <v>9</v>
      </c>
      <c r="F612" s="41">
        <v>158621.6</v>
      </c>
      <c r="G612" s="182"/>
      <c r="H612" s="182"/>
      <c r="I612" s="182"/>
      <c r="J612" s="182"/>
      <c r="K612" s="32">
        <v>42173</v>
      </c>
      <c r="L612" s="133">
        <v>690</v>
      </c>
      <c r="M612" s="185"/>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row>
    <row r="613" spans="1:53" s="9" customFormat="1" x14ac:dyDescent="0.2">
      <c r="A613" s="216"/>
      <c r="B613" s="206"/>
      <c r="C613" s="182"/>
      <c r="D613" s="182"/>
      <c r="E613" s="15" t="s">
        <v>10</v>
      </c>
      <c r="F613" s="41">
        <v>793.8</v>
      </c>
      <c r="G613" s="182"/>
      <c r="H613" s="182"/>
      <c r="I613" s="182"/>
      <c r="J613" s="182"/>
      <c r="K613" s="32">
        <v>42216</v>
      </c>
      <c r="L613" s="133">
        <v>876</v>
      </c>
      <c r="M613" s="185"/>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row>
    <row r="614" spans="1:53" s="9" customFormat="1" x14ac:dyDescent="0.2">
      <c r="A614" s="216"/>
      <c r="B614" s="206"/>
      <c r="C614" s="182"/>
      <c r="D614" s="182"/>
      <c r="E614" s="44" t="s">
        <v>17</v>
      </c>
      <c r="F614" s="39">
        <f>F615+F616</f>
        <v>157207.5</v>
      </c>
      <c r="G614" s="182"/>
      <c r="H614" s="182"/>
      <c r="I614" s="182"/>
      <c r="J614" s="182"/>
      <c r="K614" s="32">
        <v>42248</v>
      </c>
      <c r="L614" s="133">
        <v>984</v>
      </c>
      <c r="M614" s="185"/>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row>
    <row r="615" spans="1:53" s="9" customFormat="1" x14ac:dyDescent="0.2">
      <c r="A615" s="216"/>
      <c r="B615" s="206"/>
      <c r="C615" s="182"/>
      <c r="D615" s="182"/>
      <c r="E615" s="15" t="s">
        <v>9</v>
      </c>
      <c r="F615" s="41">
        <v>156392.29999999999</v>
      </c>
      <c r="G615" s="182"/>
      <c r="H615" s="182"/>
      <c r="I615" s="182"/>
      <c r="J615" s="182"/>
      <c r="K615" s="32">
        <v>42300</v>
      </c>
      <c r="L615" s="133">
        <v>1222</v>
      </c>
      <c r="M615" s="185"/>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row>
    <row r="616" spans="1:53" s="9" customFormat="1" x14ac:dyDescent="0.2">
      <c r="A616" s="216"/>
      <c r="B616" s="206"/>
      <c r="C616" s="182"/>
      <c r="D616" s="182"/>
      <c r="E616" s="15" t="s">
        <v>10</v>
      </c>
      <c r="F616" s="41">
        <v>815.2</v>
      </c>
      <c r="G616" s="182"/>
      <c r="H616" s="182"/>
      <c r="I616" s="182"/>
      <c r="J616" s="182"/>
      <c r="K616" s="32">
        <v>42311</v>
      </c>
      <c r="L616" s="133">
        <v>1280</v>
      </c>
      <c r="M616" s="185"/>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row>
    <row r="617" spans="1:53" s="9" customFormat="1" x14ac:dyDescent="0.2">
      <c r="A617" s="216"/>
      <c r="B617" s="206"/>
      <c r="C617" s="182"/>
      <c r="D617" s="182"/>
      <c r="E617" s="44" t="s">
        <v>18</v>
      </c>
      <c r="F617" s="39">
        <f>F618+F619</f>
        <v>149189.9</v>
      </c>
      <c r="G617" s="182"/>
      <c r="H617" s="182"/>
      <c r="I617" s="182"/>
      <c r="J617" s="182"/>
      <c r="K617" s="32">
        <v>42369</v>
      </c>
      <c r="L617" s="133">
        <v>1558</v>
      </c>
      <c r="M617" s="185"/>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row>
    <row r="618" spans="1:53" s="9" customFormat="1" x14ac:dyDescent="0.2">
      <c r="A618" s="216"/>
      <c r="B618" s="206"/>
      <c r="C618" s="182"/>
      <c r="D618" s="182"/>
      <c r="E618" s="15" t="s">
        <v>9</v>
      </c>
      <c r="F618" s="41">
        <v>148228.29999999999</v>
      </c>
      <c r="G618" s="182"/>
      <c r="H618" s="182"/>
      <c r="I618" s="182"/>
      <c r="J618" s="182"/>
      <c r="K618" s="32">
        <v>42430</v>
      </c>
      <c r="L618" s="133">
        <v>151</v>
      </c>
      <c r="M618" s="185"/>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row>
    <row r="619" spans="1:53" s="9" customFormat="1" x14ac:dyDescent="0.2">
      <c r="A619" s="216"/>
      <c r="B619" s="206"/>
      <c r="C619" s="182"/>
      <c r="D619" s="182"/>
      <c r="E619" s="15" t="s">
        <v>10</v>
      </c>
      <c r="F619" s="41">
        <v>961.6</v>
      </c>
      <c r="G619" s="182"/>
      <c r="H619" s="182"/>
      <c r="I619" s="182"/>
      <c r="J619" s="182"/>
      <c r="K619" s="32">
        <v>42495</v>
      </c>
      <c r="L619" s="133">
        <v>362</v>
      </c>
      <c r="M619" s="185"/>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row>
    <row r="620" spans="1:53" s="9" customFormat="1" x14ac:dyDescent="0.2">
      <c r="A620" s="216"/>
      <c r="B620" s="206"/>
      <c r="C620" s="182"/>
      <c r="D620" s="182"/>
      <c r="E620" s="62" t="s">
        <v>19</v>
      </c>
      <c r="F620" s="39">
        <v>148606.9</v>
      </c>
      <c r="G620" s="182"/>
      <c r="H620" s="182"/>
      <c r="I620" s="182"/>
      <c r="J620" s="182"/>
      <c r="K620" s="32">
        <v>42514</v>
      </c>
      <c r="L620" s="133">
        <v>463</v>
      </c>
      <c r="M620" s="185"/>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row>
    <row r="621" spans="1:53" s="9" customFormat="1" x14ac:dyDescent="0.2">
      <c r="A621" s="216"/>
      <c r="B621" s="206"/>
      <c r="C621" s="182"/>
      <c r="D621" s="182"/>
      <c r="E621" s="15" t="s">
        <v>9</v>
      </c>
      <c r="F621" s="41">
        <v>147645.29999999999</v>
      </c>
      <c r="G621" s="182"/>
      <c r="H621" s="182"/>
      <c r="I621" s="182"/>
      <c r="J621" s="182"/>
      <c r="K621" s="32">
        <v>42598</v>
      </c>
      <c r="L621" s="133">
        <v>818</v>
      </c>
      <c r="M621" s="185"/>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row>
    <row r="622" spans="1:53" s="9" customFormat="1" x14ac:dyDescent="0.2">
      <c r="A622" s="216"/>
      <c r="B622" s="206"/>
      <c r="C622" s="182"/>
      <c r="D622" s="182"/>
      <c r="E622" s="15" t="s">
        <v>10</v>
      </c>
      <c r="F622" s="41">
        <v>961.6</v>
      </c>
      <c r="G622" s="182"/>
      <c r="H622" s="182"/>
      <c r="I622" s="182"/>
      <c r="J622" s="182"/>
      <c r="K622" s="32">
        <v>42649</v>
      </c>
      <c r="L622" s="133">
        <v>1073</v>
      </c>
      <c r="M622" s="185"/>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row>
    <row r="623" spans="1:53" s="9" customFormat="1" x14ac:dyDescent="0.2">
      <c r="A623" s="216"/>
      <c r="B623" s="206"/>
      <c r="C623" s="182"/>
      <c r="D623" s="182"/>
      <c r="E623" s="62" t="s">
        <v>20</v>
      </c>
      <c r="F623" s="39">
        <v>148606.9</v>
      </c>
      <c r="G623" s="182"/>
      <c r="H623" s="182"/>
      <c r="I623" s="182"/>
      <c r="J623" s="182"/>
      <c r="K623" s="32">
        <v>42706</v>
      </c>
      <c r="L623" s="133">
        <v>1393</v>
      </c>
      <c r="M623" s="185"/>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row>
    <row r="624" spans="1:53" s="9" customFormat="1" ht="18.75" customHeight="1" x14ac:dyDescent="0.2">
      <c r="A624" s="216"/>
      <c r="B624" s="206"/>
      <c r="C624" s="182"/>
      <c r="D624" s="182"/>
      <c r="E624" s="15" t="s">
        <v>9</v>
      </c>
      <c r="F624" s="41">
        <v>147645.29999999999</v>
      </c>
      <c r="G624" s="182"/>
      <c r="H624" s="182"/>
      <c r="I624" s="182"/>
      <c r="J624" s="182"/>
      <c r="K624" s="32">
        <v>42733</v>
      </c>
      <c r="L624" s="133">
        <v>1535</v>
      </c>
      <c r="M624" s="185"/>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row>
    <row r="625" spans="1:53" s="9" customFormat="1" ht="18.75" customHeight="1" x14ac:dyDescent="0.2">
      <c r="A625" s="216"/>
      <c r="B625" s="206"/>
      <c r="C625" s="182"/>
      <c r="D625" s="182"/>
      <c r="E625" s="15" t="s">
        <v>10</v>
      </c>
      <c r="F625" s="41">
        <v>961.6</v>
      </c>
      <c r="G625" s="182"/>
      <c r="H625" s="182"/>
      <c r="I625" s="182"/>
      <c r="J625" s="182"/>
      <c r="K625" s="36">
        <v>42800</v>
      </c>
      <c r="L625" s="137">
        <v>213</v>
      </c>
      <c r="M625" s="185"/>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row>
    <row r="626" spans="1:53" s="9" customFormat="1" ht="15.75" customHeight="1" x14ac:dyDescent="0.2">
      <c r="A626" s="216"/>
      <c r="B626" s="206"/>
      <c r="C626" s="182"/>
      <c r="D626" s="182"/>
      <c r="E626" s="260"/>
      <c r="F626" s="261"/>
      <c r="G626" s="182"/>
      <c r="H626" s="182"/>
      <c r="I626" s="182"/>
      <c r="J626" s="182"/>
      <c r="K626" s="36">
        <v>42815</v>
      </c>
      <c r="L626" s="137">
        <v>286</v>
      </c>
      <c r="M626" s="185"/>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row>
    <row r="627" spans="1:53" s="9" customFormat="1" ht="20.25" customHeight="1" x14ac:dyDescent="0.2">
      <c r="A627" s="216"/>
      <c r="B627" s="206"/>
      <c r="C627" s="182"/>
      <c r="D627" s="182"/>
      <c r="E627" s="262"/>
      <c r="F627" s="263"/>
      <c r="G627" s="182"/>
      <c r="H627" s="182"/>
      <c r="I627" s="182"/>
      <c r="J627" s="182"/>
      <c r="K627" s="36">
        <v>42829</v>
      </c>
      <c r="L627" s="137">
        <v>344</v>
      </c>
      <c r="M627" s="185"/>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row>
    <row r="628" spans="1:53" s="9" customFormat="1" ht="18.75" hidden="1" customHeight="1" x14ac:dyDescent="0.2">
      <c r="A628" s="216"/>
      <c r="B628" s="206"/>
      <c r="C628" s="182"/>
      <c r="D628" s="182"/>
      <c r="E628" s="262"/>
      <c r="F628" s="263"/>
      <c r="G628" s="182"/>
      <c r="H628" s="182"/>
      <c r="I628" s="182"/>
      <c r="J628" s="182"/>
      <c r="K628" s="36">
        <v>42859</v>
      </c>
      <c r="L628" s="137">
        <v>538</v>
      </c>
      <c r="M628" s="185"/>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row>
    <row r="629" spans="1:53" s="9" customFormat="1" ht="9" customHeight="1" x14ac:dyDescent="0.2">
      <c r="A629" s="229"/>
      <c r="B629" s="207"/>
      <c r="C629" s="183"/>
      <c r="D629" s="183"/>
      <c r="E629" s="264"/>
      <c r="F629" s="265"/>
      <c r="G629" s="183"/>
      <c r="H629" s="183"/>
      <c r="I629" s="183"/>
      <c r="J629" s="183"/>
      <c r="K629" s="148"/>
      <c r="L629" s="166"/>
      <c r="M629" s="186"/>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row>
    <row r="630" spans="1:53" s="9" customFormat="1" ht="18.75" customHeight="1" x14ac:dyDescent="0.2">
      <c r="A630" s="199" t="s">
        <v>283</v>
      </c>
      <c r="B630" s="181" t="s">
        <v>161</v>
      </c>
      <c r="C630" s="181"/>
      <c r="D630" s="181"/>
      <c r="E630" s="44" t="s">
        <v>25</v>
      </c>
      <c r="F630" s="39">
        <f>F631</f>
        <v>110991.5</v>
      </c>
      <c r="G630" s="181" t="s">
        <v>89</v>
      </c>
      <c r="H630" s="181" t="s">
        <v>231</v>
      </c>
      <c r="I630" s="184" t="s">
        <v>22</v>
      </c>
      <c r="J630" s="181" t="s">
        <v>88</v>
      </c>
      <c r="K630" s="184"/>
      <c r="L630" s="184"/>
      <c r="M630" s="18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row>
    <row r="631" spans="1:53" s="9" customFormat="1" ht="18.75" customHeight="1" x14ac:dyDescent="0.2">
      <c r="A631" s="200"/>
      <c r="B631" s="182"/>
      <c r="C631" s="182"/>
      <c r="D631" s="182"/>
      <c r="E631" s="15" t="s">
        <v>9</v>
      </c>
      <c r="F631" s="41">
        <v>110991.5</v>
      </c>
      <c r="G631" s="182"/>
      <c r="H631" s="182"/>
      <c r="I631" s="185"/>
      <c r="J631" s="182"/>
      <c r="K631" s="185"/>
      <c r="L631" s="185"/>
      <c r="M631" s="182"/>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row>
    <row r="632" spans="1:53" s="9" customFormat="1" ht="18.75" customHeight="1" x14ac:dyDescent="0.2">
      <c r="A632" s="200"/>
      <c r="B632" s="182"/>
      <c r="C632" s="182"/>
      <c r="D632" s="182"/>
      <c r="E632" s="44" t="s">
        <v>11</v>
      </c>
      <c r="F632" s="39">
        <v>18204.7</v>
      </c>
      <c r="G632" s="182"/>
      <c r="H632" s="182"/>
      <c r="I632" s="185"/>
      <c r="J632" s="182"/>
      <c r="K632" s="185"/>
      <c r="L632" s="185"/>
      <c r="M632" s="182"/>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row>
    <row r="633" spans="1:53" s="9" customFormat="1" ht="18.75" customHeight="1" x14ac:dyDescent="0.2">
      <c r="A633" s="200"/>
      <c r="B633" s="182"/>
      <c r="C633" s="182"/>
      <c r="D633" s="182"/>
      <c r="E633" s="44" t="s">
        <v>12</v>
      </c>
      <c r="F633" s="39">
        <v>19196.400000000001</v>
      </c>
      <c r="G633" s="182"/>
      <c r="H633" s="182"/>
      <c r="I633" s="185"/>
      <c r="J633" s="182"/>
      <c r="K633" s="185"/>
      <c r="L633" s="185"/>
      <c r="M633" s="182"/>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row>
    <row r="634" spans="1:53" s="9" customFormat="1" ht="19.5" customHeight="1" x14ac:dyDescent="0.2">
      <c r="A634" s="200"/>
      <c r="B634" s="182"/>
      <c r="C634" s="182"/>
      <c r="D634" s="182"/>
      <c r="E634" s="44" t="s">
        <v>17</v>
      </c>
      <c r="F634" s="39">
        <v>18666.400000000001</v>
      </c>
      <c r="G634" s="182"/>
      <c r="H634" s="182"/>
      <c r="I634" s="185"/>
      <c r="J634" s="182"/>
      <c r="K634" s="185"/>
      <c r="L634" s="185"/>
      <c r="M634" s="182"/>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row>
    <row r="635" spans="1:53" s="9" customFormat="1" ht="21.75" customHeight="1" x14ac:dyDescent="0.2">
      <c r="A635" s="200"/>
      <c r="B635" s="182"/>
      <c r="C635" s="182"/>
      <c r="D635" s="182"/>
      <c r="E635" s="44" t="s">
        <v>18</v>
      </c>
      <c r="F635" s="39">
        <v>18308</v>
      </c>
      <c r="G635" s="182"/>
      <c r="H635" s="182"/>
      <c r="I635" s="185"/>
      <c r="J635" s="182"/>
      <c r="K635" s="185"/>
      <c r="L635" s="185"/>
      <c r="M635" s="182"/>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row>
    <row r="636" spans="1:53" s="9" customFormat="1" ht="23.25" customHeight="1" x14ac:dyDescent="0.2">
      <c r="A636" s="200"/>
      <c r="B636" s="182"/>
      <c r="C636" s="182"/>
      <c r="D636" s="182"/>
      <c r="E636" s="44" t="s">
        <v>262</v>
      </c>
      <c r="F636" s="39">
        <v>18308</v>
      </c>
      <c r="G636" s="182"/>
      <c r="H636" s="182"/>
      <c r="I636" s="185"/>
      <c r="J636" s="182"/>
      <c r="K636" s="185"/>
      <c r="L636" s="185"/>
      <c r="M636" s="182"/>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row>
    <row r="637" spans="1:53" s="9" customFormat="1" ht="48.75" customHeight="1" x14ac:dyDescent="0.2">
      <c r="A637" s="201"/>
      <c r="B637" s="183"/>
      <c r="C637" s="183"/>
      <c r="D637" s="183"/>
      <c r="E637" s="44" t="s">
        <v>20</v>
      </c>
      <c r="F637" s="39">
        <v>18308</v>
      </c>
      <c r="G637" s="183"/>
      <c r="H637" s="183"/>
      <c r="I637" s="186"/>
      <c r="J637" s="183"/>
      <c r="K637" s="186"/>
      <c r="L637" s="186"/>
      <c r="M637" s="183"/>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row>
    <row r="638" spans="1:53" s="9" customFormat="1" ht="47.25" x14ac:dyDescent="0.2">
      <c r="A638" s="199" t="s">
        <v>284</v>
      </c>
      <c r="B638" s="181" t="s">
        <v>162</v>
      </c>
      <c r="C638" s="181"/>
      <c r="D638" s="181"/>
      <c r="E638" s="44" t="s">
        <v>25</v>
      </c>
      <c r="F638" s="39">
        <f>F639</f>
        <v>135216.70000000001</v>
      </c>
      <c r="G638" s="181" t="s">
        <v>169</v>
      </c>
      <c r="H638" s="181" t="s">
        <v>170</v>
      </c>
      <c r="I638" s="184" t="s">
        <v>22</v>
      </c>
      <c r="J638" s="181" t="s">
        <v>90</v>
      </c>
      <c r="K638" s="184"/>
      <c r="L638" s="184"/>
      <c r="M638" s="184"/>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row>
    <row r="639" spans="1:53" s="9" customFormat="1" x14ac:dyDescent="0.2">
      <c r="A639" s="200"/>
      <c r="B639" s="182"/>
      <c r="C639" s="182"/>
      <c r="D639" s="182"/>
      <c r="E639" s="15" t="s">
        <v>9</v>
      </c>
      <c r="F639" s="41">
        <v>135216.70000000001</v>
      </c>
      <c r="G639" s="182"/>
      <c r="H639" s="182"/>
      <c r="I639" s="185"/>
      <c r="J639" s="182"/>
      <c r="K639" s="185"/>
      <c r="L639" s="185"/>
      <c r="M639" s="185"/>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row>
    <row r="640" spans="1:53" s="9" customFormat="1" ht="18" customHeight="1" x14ac:dyDescent="0.2">
      <c r="A640" s="200"/>
      <c r="B640" s="182"/>
      <c r="C640" s="182"/>
      <c r="D640" s="182"/>
      <c r="E640" s="44" t="s">
        <v>11</v>
      </c>
      <c r="F640" s="39">
        <v>25146.400000000001</v>
      </c>
      <c r="G640" s="182"/>
      <c r="H640" s="182"/>
      <c r="I640" s="185"/>
      <c r="J640" s="182"/>
      <c r="K640" s="185"/>
      <c r="L640" s="185"/>
      <c r="M640" s="185"/>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row>
    <row r="641" spans="1:53" s="9" customFormat="1" ht="28.5" customHeight="1" x14ac:dyDescent="0.2">
      <c r="A641" s="200"/>
      <c r="B641" s="182"/>
      <c r="C641" s="182"/>
      <c r="D641" s="182"/>
      <c r="E641" s="44" t="s">
        <v>12</v>
      </c>
      <c r="F641" s="39">
        <v>20436</v>
      </c>
      <c r="G641" s="182"/>
      <c r="H641" s="182"/>
      <c r="I641" s="185"/>
      <c r="J641" s="182"/>
      <c r="K641" s="185"/>
      <c r="L641" s="185"/>
      <c r="M641" s="185"/>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row>
    <row r="642" spans="1:53" s="9" customFormat="1" ht="24.75" customHeight="1" x14ac:dyDescent="0.2">
      <c r="A642" s="200"/>
      <c r="B642" s="182"/>
      <c r="C642" s="182"/>
      <c r="D642" s="182"/>
      <c r="E642" s="44" t="s">
        <v>17</v>
      </c>
      <c r="F642" s="39">
        <v>22444</v>
      </c>
      <c r="G642" s="182"/>
      <c r="H642" s="182"/>
      <c r="I642" s="185"/>
      <c r="J642" s="182"/>
      <c r="K642" s="185"/>
      <c r="L642" s="185"/>
      <c r="M642" s="185"/>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row>
    <row r="643" spans="1:53" s="9" customFormat="1" ht="18" customHeight="1" x14ac:dyDescent="0.2">
      <c r="A643" s="200"/>
      <c r="B643" s="182"/>
      <c r="C643" s="182"/>
      <c r="D643" s="182"/>
      <c r="E643" s="44" t="s">
        <v>18</v>
      </c>
      <c r="F643" s="39">
        <v>22390.3</v>
      </c>
      <c r="G643" s="182"/>
      <c r="H643" s="182"/>
      <c r="I643" s="185"/>
      <c r="J643" s="182"/>
      <c r="K643" s="185"/>
      <c r="L643" s="185"/>
      <c r="M643" s="185"/>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row>
    <row r="644" spans="1:53" s="9" customFormat="1" x14ac:dyDescent="0.2">
      <c r="A644" s="200"/>
      <c r="B644" s="182"/>
      <c r="C644" s="182"/>
      <c r="D644" s="182"/>
      <c r="E644" s="44" t="s">
        <v>19</v>
      </c>
      <c r="F644" s="39">
        <v>22400</v>
      </c>
      <c r="G644" s="182"/>
      <c r="H644" s="182"/>
      <c r="I644" s="185"/>
      <c r="J644" s="182"/>
      <c r="K644" s="185"/>
      <c r="L644" s="185"/>
      <c r="M644" s="185"/>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row>
    <row r="645" spans="1:53" s="9" customFormat="1" x14ac:dyDescent="0.2">
      <c r="A645" s="201"/>
      <c r="B645" s="183"/>
      <c r="C645" s="183"/>
      <c r="D645" s="183"/>
      <c r="E645" s="44" t="s">
        <v>20</v>
      </c>
      <c r="F645" s="39">
        <v>22400</v>
      </c>
      <c r="G645" s="183"/>
      <c r="H645" s="183"/>
      <c r="I645" s="186"/>
      <c r="J645" s="183"/>
      <c r="K645" s="186"/>
      <c r="L645" s="186"/>
      <c r="M645" s="186"/>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row>
    <row r="646" spans="1:53" s="9" customFormat="1" ht="47.25" x14ac:dyDescent="0.2">
      <c r="A646" s="199" t="s">
        <v>285</v>
      </c>
      <c r="B646" s="181" t="s">
        <v>163</v>
      </c>
      <c r="C646" s="181"/>
      <c r="D646" s="181"/>
      <c r="E646" s="44" t="str">
        <f>'[1]Реестр МП'!E538</f>
        <v xml:space="preserve">Всего по подпрограмме в т. ч. по годам и источникам финансирования: </v>
      </c>
      <c r="F646" s="39">
        <f>F649+F652+F655+F658+F661+F664</f>
        <v>650790.40000000002</v>
      </c>
      <c r="G646" s="181" t="s">
        <v>91</v>
      </c>
      <c r="H646" s="181" t="s">
        <v>171</v>
      </c>
      <c r="I646" s="184" t="s">
        <v>22</v>
      </c>
      <c r="J646" s="181" t="s">
        <v>236</v>
      </c>
      <c r="K646" s="184"/>
      <c r="L646" s="184"/>
      <c r="M646" s="184"/>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row>
    <row r="647" spans="1:53" s="9" customFormat="1" x14ac:dyDescent="0.2">
      <c r="A647" s="200"/>
      <c r="B647" s="182"/>
      <c r="C647" s="182"/>
      <c r="D647" s="182"/>
      <c r="E647" s="15" t="str">
        <f>'[1]Реестр МП'!E539</f>
        <v>Бюджет МО МР "Печора</v>
      </c>
      <c r="F647" s="41">
        <f>F650+F653+F656+F659+F662+F665</f>
        <v>645425.70000000007</v>
      </c>
      <c r="G647" s="182"/>
      <c r="H647" s="182"/>
      <c r="I647" s="185"/>
      <c r="J647" s="182"/>
      <c r="K647" s="185"/>
      <c r="L647" s="185"/>
      <c r="M647" s="185"/>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row>
    <row r="648" spans="1:53" s="9" customFormat="1" ht="15" customHeight="1" x14ac:dyDescent="0.2">
      <c r="A648" s="200"/>
      <c r="B648" s="182"/>
      <c r="C648" s="182"/>
      <c r="D648" s="182"/>
      <c r="E648" s="15" t="str">
        <f>'[1]Реестр МП'!E540</f>
        <v>Республиканский бюджет РК</v>
      </c>
      <c r="F648" s="41">
        <f>F651+F654+F657+F660+F663+F666</f>
        <v>5364.7</v>
      </c>
      <c r="G648" s="182"/>
      <c r="H648" s="182"/>
      <c r="I648" s="185"/>
      <c r="J648" s="182"/>
      <c r="K648" s="185"/>
      <c r="L648" s="185"/>
      <c r="M648" s="185"/>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row>
    <row r="649" spans="1:53" s="9" customFormat="1" ht="17.25" customHeight="1" x14ac:dyDescent="0.2">
      <c r="A649" s="200"/>
      <c r="B649" s="182"/>
      <c r="C649" s="182"/>
      <c r="D649" s="182"/>
      <c r="E649" s="44" t="str">
        <f>'[1]Реестр МП'!E541</f>
        <v>2014 год</v>
      </c>
      <c r="F649" s="39">
        <f>'[1]Реестр МП'!F541</f>
        <v>106882</v>
      </c>
      <c r="G649" s="182"/>
      <c r="H649" s="182"/>
      <c r="I649" s="185"/>
      <c r="J649" s="182"/>
      <c r="K649" s="185"/>
      <c r="L649" s="185"/>
      <c r="M649" s="185"/>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row>
    <row r="650" spans="1:53" s="9" customFormat="1" ht="22.5" customHeight="1" x14ac:dyDescent="0.2">
      <c r="A650" s="200"/>
      <c r="B650" s="182"/>
      <c r="C650" s="182"/>
      <c r="D650" s="182"/>
      <c r="E650" s="15" t="str">
        <f>'[1]Реестр МП'!E542</f>
        <v>Бюджет МО МР "Печора</v>
      </c>
      <c r="F650" s="41">
        <f>'[1]Реестр МП'!F542</f>
        <v>106011.1</v>
      </c>
      <c r="G650" s="182"/>
      <c r="H650" s="182"/>
      <c r="I650" s="185"/>
      <c r="J650" s="182"/>
      <c r="K650" s="185"/>
      <c r="L650" s="185"/>
      <c r="M650" s="185"/>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row>
    <row r="651" spans="1:53" s="9" customFormat="1" ht="22.5" customHeight="1" x14ac:dyDescent="0.2">
      <c r="A651" s="200"/>
      <c r="B651" s="182"/>
      <c r="C651" s="182"/>
      <c r="D651" s="182"/>
      <c r="E651" s="15" t="str">
        <f>'[1]Реестр МП'!E543</f>
        <v>Республиканский бюджет РК</v>
      </c>
      <c r="F651" s="41">
        <f>'[1]Реестр МП'!F543</f>
        <v>870.9</v>
      </c>
      <c r="G651" s="182"/>
      <c r="H651" s="182"/>
      <c r="I651" s="185"/>
      <c r="J651" s="182"/>
      <c r="K651" s="185"/>
      <c r="L651" s="185"/>
      <c r="M651" s="185"/>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row>
    <row r="652" spans="1:53" s="9" customFormat="1" ht="18" customHeight="1" x14ac:dyDescent="0.2">
      <c r="A652" s="200"/>
      <c r="B652" s="182"/>
      <c r="C652" s="182"/>
      <c r="D652" s="182"/>
      <c r="E652" s="44" t="str">
        <f>'[1]Реестр МП'!E544</f>
        <v>2015 год</v>
      </c>
      <c r="F652" s="39">
        <f>'[1]Реестр МП'!F544</f>
        <v>112476.90000000001</v>
      </c>
      <c r="G652" s="182"/>
      <c r="H652" s="182"/>
      <c r="I652" s="185"/>
      <c r="J652" s="182"/>
      <c r="K652" s="185"/>
      <c r="L652" s="185"/>
      <c r="M652" s="185"/>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row>
    <row r="653" spans="1:53" s="9" customFormat="1" ht="19.5" customHeight="1" x14ac:dyDescent="0.2">
      <c r="A653" s="200"/>
      <c r="B653" s="182"/>
      <c r="C653" s="182"/>
      <c r="D653" s="182"/>
      <c r="E653" s="15" t="str">
        <f>'[1]Реестр МП'!E545</f>
        <v>Бюджет МО МР "Печора</v>
      </c>
      <c r="F653" s="41">
        <f>'[1]Реестр МП'!F545</f>
        <v>111683.1</v>
      </c>
      <c r="G653" s="182"/>
      <c r="H653" s="182"/>
      <c r="I653" s="185"/>
      <c r="J653" s="182"/>
      <c r="K653" s="185"/>
      <c r="L653" s="185"/>
      <c r="M653" s="185"/>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row>
    <row r="654" spans="1:53" s="9" customFormat="1" ht="19.5" customHeight="1" x14ac:dyDescent="0.2">
      <c r="A654" s="200"/>
      <c r="B654" s="182"/>
      <c r="C654" s="182"/>
      <c r="D654" s="182"/>
      <c r="E654" s="15" t="str">
        <f>'[1]Реестр МП'!E546</f>
        <v>Республиканский бюджет РК</v>
      </c>
      <c r="F654" s="41">
        <f>'[1]Реестр МП'!F546</f>
        <v>793.8</v>
      </c>
      <c r="G654" s="182"/>
      <c r="H654" s="182"/>
      <c r="I654" s="185"/>
      <c r="J654" s="182"/>
      <c r="K654" s="185"/>
      <c r="L654" s="185"/>
      <c r="M654" s="185"/>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row>
    <row r="655" spans="1:53" s="9" customFormat="1" x14ac:dyDescent="0.2">
      <c r="A655" s="200"/>
      <c r="B655" s="182"/>
      <c r="C655" s="182"/>
      <c r="D655" s="182"/>
      <c r="E655" s="44" t="str">
        <f>'[1]Реестр МП'!E547</f>
        <v>2016 год</v>
      </c>
      <c r="F655" s="39">
        <f>F656+F657</f>
        <v>109142.09999999999</v>
      </c>
      <c r="G655" s="182"/>
      <c r="H655" s="182"/>
      <c r="I655" s="185"/>
      <c r="J655" s="182"/>
      <c r="K655" s="185"/>
      <c r="L655" s="185"/>
      <c r="M655" s="185"/>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row>
    <row r="656" spans="1:53" s="9" customFormat="1" x14ac:dyDescent="0.2">
      <c r="A656" s="200"/>
      <c r="B656" s="182"/>
      <c r="C656" s="182"/>
      <c r="D656" s="182"/>
      <c r="E656" s="15" t="str">
        <f>'[1]Реестр МП'!E548</f>
        <v>Бюджет МО МР "Печора</v>
      </c>
      <c r="F656" s="41">
        <v>108326.9</v>
      </c>
      <c r="G656" s="182"/>
      <c r="H656" s="182"/>
      <c r="I656" s="185"/>
      <c r="J656" s="182"/>
      <c r="K656" s="185"/>
      <c r="L656" s="185"/>
      <c r="M656" s="185"/>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row>
    <row r="657" spans="1:53" s="9" customFormat="1" x14ac:dyDescent="0.2">
      <c r="A657" s="200"/>
      <c r="B657" s="182"/>
      <c r="C657" s="182"/>
      <c r="D657" s="182"/>
      <c r="E657" s="15" t="str">
        <f>'[1]Реестр МП'!E549</f>
        <v>Республиканский бюджет РК</v>
      </c>
      <c r="F657" s="41">
        <f>'[1]Реестр МП'!F549</f>
        <v>815.2</v>
      </c>
      <c r="G657" s="182"/>
      <c r="H657" s="182"/>
      <c r="I657" s="185"/>
      <c r="J657" s="182"/>
      <c r="K657" s="185"/>
      <c r="L657" s="185"/>
      <c r="M657" s="185"/>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row>
    <row r="658" spans="1:53" s="9" customFormat="1" x14ac:dyDescent="0.2">
      <c r="A658" s="200"/>
      <c r="B658" s="182"/>
      <c r="C658" s="182"/>
      <c r="D658" s="182"/>
      <c r="E658" s="44" t="str">
        <f>'[1]Реестр МП'!E550</f>
        <v>2017 год</v>
      </c>
      <c r="F658" s="39">
        <f>F659+F660</f>
        <v>107601.60000000001</v>
      </c>
      <c r="G658" s="182"/>
      <c r="H658" s="182"/>
      <c r="I658" s="185"/>
      <c r="J658" s="182"/>
      <c r="K658" s="185"/>
      <c r="L658" s="185"/>
      <c r="M658" s="185"/>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row>
    <row r="659" spans="1:53" s="9" customFormat="1" x14ac:dyDescent="0.2">
      <c r="A659" s="200"/>
      <c r="B659" s="182"/>
      <c r="C659" s="182"/>
      <c r="D659" s="182"/>
      <c r="E659" s="15" t="str">
        <f>'[1]Реестр МП'!E551</f>
        <v>Бюджет МО МР "Печора</v>
      </c>
      <c r="F659" s="41">
        <v>106640</v>
      </c>
      <c r="G659" s="182"/>
      <c r="H659" s="182"/>
      <c r="I659" s="185"/>
      <c r="J659" s="182"/>
      <c r="K659" s="185"/>
      <c r="L659" s="185"/>
      <c r="M659" s="185"/>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row>
    <row r="660" spans="1:53" s="9" customFormat="1" x14ac:dyDescent="0.2">
      <c r="A660" s="200"/>
      <c r="B660" s="182"/>
      <c r="C660" s="182"/>
      <c r="D660" s="182"/>
      <c r="E660" s="15" t="str">
        <f>'[1]Реестр МП'!E552</f>
        <v>Республиканский бюджет РК</v>
      </c>
      <c r="F660" s="41">
        <v>961.6</v>
      </c>
      <c r="G660" s="182"/>
      <c r="H660" s="182"/>
      <c r="I660" s="185"/>
      <c r="J660" s="182"/>
      <c r="K660" s="185"/>
      <c r="L660" s="185"/>
      <c r="M660" s="185"/>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row>
    <row r="661" spans="1:53" s="9" customFormat="1" x14ac:dyDescent="0.2">
      <c r="A661" s="200"/>
      <c r="B661" s="182"/>
      <c r="C661" s="182"/>
      <c r="D661" s="182"/>
      <c r="E661" s="62" t="str">
        <f>'[1]Реестр МП'!E554</f>
        <v>2018 год</v>
      </c>
      <c r="F661" s="39">
        <f>F662+F663</f>
        <v>107343.90000000001</v>
      </c>
      <c r="G661" s="182"/>
      <c r="H661" s="182"/>
      <c r="I661" s="185"/>
      <c r="J661" s="182"/>
      <c r="K661" s="185"/>
      <c r="L661" s="185"/>
      <c r="M661" s="185"/>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1"/>
      <c r="AZ661" s="11"/>
      <c r="BA661" s="11"/>
    </row>
    <row r="662" spans="1:53" s="9" customFormat="1" x14ac:dyDescent="0.2">
      <c r="A662" s="200"/>
      <c r="B662" s="182"/>
      <c r="C662" s="182"/>
      <c r="D662" s="182"/>
      <c r="E662" s="15" t="s">
        <v>9</v>
      </c>
      <c r="F662" s="41">
        <v>106382.3</v>
      </c>
      <c r="G662" s="182"/>
      <c r="H662" s="182"/>
      <c r="I662" s="185"/>
      <c r="J662" s="182"/>
      <c r="K662" s="185"/>
      <c r="L662" s="185"/>
      <c r="M662" s="185"/>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1"/>
      <c r="AZ662" s="11"/>
      <c r="BA662" s="11"/>
    </row>
    <row r="663" spans="1:53" s="9" customFormat="1" x14ac:dyDescent="0.2">
      <c r="A663" s="200"/>
      <c r="B663" s="182"/>
      <c r="C663" s="182"/>
      <c r="D663" s="182"/>
      <c r="E663" s="15" t="s">
        <v>10</v>
      </c>
      <c r="F663" s="15">
        <v>961.6</v>
      </c>
      <c r="G663" s="182"/>
      <c r="H663" s="182"/>
      <c r="I663" s="185"/>
      <c r="J663" s="182"/>
      <c r="K663" s="185"/>
      <c r="L663" s="185"/>
      <c r="M663" s="185"/>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1"/>
      <c r="AZ663" s="11"/>
      <c r="BA663" s="11"/>
    </row>
    <row r="664" spans="1:53" s="9" customFormat="1" x14ac:dyDescent="0.2">
      <c r="A664" s="200"/>
      <c r="B664" s="182"/>
      <c r="C664" s="182"/>
      <c r="D664" s="182"/>
      <c r="E664" s="62" t="s">
        <v>20</v>
      </c>
      <c r="F664" s="39">
        <f>F665+F666</f>
        <v>107343.90000000001</v>
      </c>
      <c r="G664" s="182"/>
      <c r="H664" s="182"/>
      <c r="I664" s="185"/>
      <c r="J664" s="182"/>
      <c r="K664" s="185"/>
      <c r="L664" s="185"/>
      <c r="M664" s="185"/>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1"/>
      <c r="AZ664" s="11"/>
      <c r="BA664" s="11"/>
    </row>
    <row r="665" spans="1:53" s="9" customFormat="1" x14ac:dyDescent="0.2">
      <c r="A665" s="200"/>
      <c r="B665" s="182"/>
      <c r="C665" s="182"/>
      <c r="D665" s="182"/>
      <c r="E665" s="15" t="str">
        <f>'[1]Реестр МП'!E555</f>
        <v>Бюджет МО МР "Печора</v>
      </c>
      <c r="F665" s="41">
        <v>106382.3</v>
      </c>
      <c r="G665" s="182"/>
      <c r="H665" s="182"/>
      <c r="I665" s="185"/>
      <c r="J665" s="182"/>
      <c r="K665" s="185"/>
      <c r="L665" s="185"/>
      <c r="M665" s="185"/>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1"/>
      <c r="AZ665" s="11"/>
      <c r="BA665" s="11"/>
    </row>
    <row r="666" spans="1:53" s="9" customFormat="1" ht="57.75" customHeight="1" x14ac:dyDescent="0.2">
      <c r="A666" s="201"/>
      <c r="B666" s="183"/>
      <c r="C666" s="183"/>
      <c r="D666" s="183"/>
      <c r="E666" s="15" t="s">
        <v>10</v>
      </c>
      <c r="F666" s="15">
        <v>961.6</v>
      </c>
      <c r="G666" s="183"/>
      <c r="H666" s="183"/>
      <c r="I666" s="186"/>
      <c r="J666" s="183"/>
      <c r="K666" s="186"/>
      <c r="L666" s="186"/>
      <c r="M666" s="186"/>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1"/>
      <c r="AZ666" s="11"/>
      <c r="BA666" s="11"/>
    </row>
    <row r="667" spans="1:53" s="9" customFormat="1" ht="47.25" x14ac:dyDescent="0.2">
      <c r="A667" s="199" t="s">
        <v>286</v>
      </c>
      <c r="B667" s="181" t="s">
        <v>101</v>
      </c>
      <c r="C667" s="181"/>
      <c r="D667" s="181"/>
      <c r="E667" s="62" t="s">
        <v>25</v>
      </c>
      <c r="F667" s="39">
        <f>F669+F671+F673+F675+F678+F680</f>
        <v>26261</v>
      </c>
      <c r="G667" s="181" t="s">
        <v>172</v>
      </c>
      <c r="H667" s="181" t="s">
        <v>173</v>
      </c>
      <c r="I667" s="184" t="s">
        <v>22</v>
      </c>
      <c r="J667" s="181" t="s">
        <v>174</v>
      </c>
      <c r="K667" s="184"/>
      <c r="L667" s="184"/>
      <c r="M667" s="184"/>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1"/>
      <c r="AZ667" s="11"/>
      <c r="BA667" s="11"/>
    </row>
    <row r="668" spans="1:53" s="9" customFormat="1" x14ac:dyDescent="0.2">
      <c r="A668" s="200"/>
      <c r="B668" s="182"/>
      <c r="C668" s="182"/>
      <c r="D668" s="182"/>
      <c r="E668" s="77" t="s">
        <v>9</v>
      </c>
      <c r="F668" s="41">
        <f>F670+F672+F674+F677+F679+F681</f>
        <v>26261</v>
      </c>
      <c r="G668" s="182"/>
      <c r="H668" s="182"/>
      <c r="I668" s="185"/>
      <c r="J668" s="182"/>
      <c r="K668" s="185"/>
      <c r="L668" s="185"/>
      <c r="M668" s="185"/>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1"/>
      <c r="AZ668" s="11"/>
      <c r="BA668" s="11"/>
    </row>
    <row r="669" spans="1:53" s="9" customFormat="1" x14ac:dyDescent="0.2">
      <c r="A669" s="200"/>
      <c r="B669" s="182"/>
      <c r="C669" s="182"/>
      <c r="D669" s="182"/>
      <c r="E669" s="63" t="s">
        <v>11</v>
      </c>
      <c r="F669" s="39">
        <v>10024.9</v>
      </c>
      <c r="G669" s="182"/>
      <c r="H669" s="182"/>
      <c r="I669" s="185"/>
      <c r="J669" s="182"/>
      <c r="K669" s="185"/>
      <c r="L669" s="185"/>
      <c r="M669" s="185"/>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1"/>
      <c r="AZ669" s="11"/>
      <c r="BA669" s="11"/>
    </row>
    <row r="670" spans="1:53" s="9" customFormat="1" x14ac:dyDescent="0.2">
      <c r="A670" s="200"/>
      <c r="B670" s="182"/>
      <c r="C670" s="182"/>
      <c r="D670" s="182"/>
      <c r="E670" s="134" t="s">
        <v>9</v>
      </c>
      <c r="F670" s="41">
        <v>10024.9</v>
      </c>
      <c r="G670" s="182"/>
      <c r="H670" s="182"/>
      <c r="I670" s="185"/>
      <c r="J670" s="182"/>
      <c r="K670" s="185"/>
      <c r="L670" s="185"/>
      <c r="M670" s="185"/>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1"/>
      <c r="AZ670" s="11"/>
      <c r="BA670" s="11"/>
    </row>
    <row r="671" spans="1:53" s="9" customFormat="1" x14ac:dyDescent="0.2">
      <c r="A671" s="200"/>
      <c r="B671" s="182"/>
      <c r="C671" s="182"/>
      <c r="D671" s="182"/>
      <c r="E671" s="63" t="s">
        <v>12</v>
      </c>
      <c r="F671" s="39">
        <v>7301.1</v>
      </c>
      <c r="G671" s="182"/>
      <c r="H671" s="182"/>
      <c r="I671" s="185"/>
      <c r="J671" s="182"/>
      <c r="K671" s="185"/>
      <c r="L671" s="185"/>
      <c r="M671" s="185"/>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1"/>
      <c r="AZ671" s="11"/>
      <c r="BA671" s="11"/>
    </row>
    <row r="672" spans="1:53" s="9" customFormat="1" x14ac:dyDescent="0.2">
      <c r="A672" s="200"/>
      <c r="B672" s="182"/>
      <c r="C672" s="182"/>
      <c r="D672" s="182"/>
      <c r="E672" s="134" t="s">
        <v>9</v>
      </c>
      <c r="F672" s="41">
        <v>7301.1</v>
      </c>
      <c r="G672" s="182"/>
      <c r="H672" s="182"/>
      <c r="I672" s="185"/>
      <c r="J672" s="182"/>
      <c r="K672" s="185"/>
      <c r="L672" s="185"/>
      <c r="M672" s="185"/>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1"/>
      <c r="AZ672" s="11"/>
      <c r="BA672" s="11"/>
    </row>
    <row r="673" spans="1:53" s="9" customFormat="1" x14ac:dyDescent="0.2">
      <c r="A673" s="200"/>
      <c r="B673" s="182"/>
      <c r="C673" s="182"/>
      <c r="D673" s="182"/>
      <c r="E673" s="63" t="s">
        <v>17</v>
      </c>
      <c r="F673" s="39">
        <v>6950</v>
      </c>
      <c r="G673" s="182"/>
      <c r="H673" s="182"/>
      <c r="I673" s="185"/>
      <c r="J673" s="182"/>
      <c r="K673" s="185"/>
      <c r="L673" s="185"/>
      <c r="M673" s="185"/>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1"/>
      <c r="AZ673" s="11"/>
      <c r="BA673" s="11"/>
    </row>
    <row r="674" spans="1:53" s="9" customFormat="1" x14ac:dyDescent="0.2">
      <c r="A674" s="200"/>
      <c r="B674" s="182"/>
      <c r="C674" s="182"/>
      <c r="D674" s="182"/>
      <c r="E674" s="134" t="s">
        <v>9</v>
      </c>
      <c r="F674" s="41">
        <v>6950</v>
      </c>
      <c r="G674" s="182"/>
      <c r="H674" s="182"/>
      <c r="I674" s="185"/>
      <c r="J674" s="182"/>
      <c r="K674" s="185"/>
      <c r="L674" s="185"/>
      <c r="M674" s="185"/>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1"/>
      <c r="AZ674" s="11"/>
      <c r="BA674" s="11"/>
    </row>
    <row r="675" spans="1:53" s="9" customFormat="1" ht="18.75" customHeight="1" x14ac:dyDescent="0.2">
      <c r="A675" s="200"/>
      <c r="B675" s="182"/>
      <c r="C675" s="182"/>
      <c r="D675" s="182"/>
      <c r="E675" s="84" t="s">
        <v>18</v>
      </c>
      <c r="F675" s="169">
        <v>885</v>
      </c>
      <c r="G675" s="182"/>
      <c r="H675" s="182"/>
      <c r="I675" s="185"/>
      <c r="J675" s="182"/>
      <c r="K675" s="185"/>
      <c r="L675" s="185"/>
      <c r="M675" s="185"/>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1"/>
      <c r="AZ675" s="11"/>
      <c r="BA675" s="11"/>
    </row>
    <row r="676" spans="1:53" s="9" customFormat="1" ht="15.75" hidden="1" customHeight="1" x14ac:dyDescent="0.2">
      <c r="A676" s="200"/>
      <c r="B676" s="182"/>
      <c r="C676" s="182"/>
      <c r="D676" s="182"/>
      <c r="E676" s="115" t="s">
        <v>19</v>
      </c>
      <c r="F676" s="116">
        <v>550</v>
      </c>
      <c r="G676" s="182"/>
      <c r="H676" s="182"/>
      <c r="I676" s="185"/>
      <c r="J676" s="182"/>
      <c r="K676" s="185"/>
      <c r="L676" s="185"/>
      <c r="M676" s="185"/>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1"/>
      <c r="AZ676" s="11"/>
      <c r="BA676" s="11"/>
    </row>
    <row r="677" spans="1:53" s="9" customFormat="1" ht="15.75" customHeight="1" x14ac:dyDescent="0.2">
      <c r="A677" s="200"/>
      <c r="B677" s="182"/>
      <c r="C677" s="182"/>
      <c r="D677" s="182"/>
      <c r="E677" s="134" t="s">
        <v>9</v>
      </c>
      <c r="F677" s="136">
        <v>885</v>
      </c>
      <c r="G677" s="182"/>
      <c r="H677" s="182"/>
      <c r="I677" s="185"/>
      <c r="J677" s="182"/>
      <c r="K677" s="185"/>
      <c r="L677" s="185"/>
      <c r="M677" s="185"/>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1"/>
      <c r="AZ677" s="11"/>
      <c r="BA677" s="11"/>
    </row>
    <row r="678" spans="1:53" s="9" customFormat="1" ht="15.75" customHeight="1" x14ac:dyDescent="0.2">
      <c r="A678" s="200"/>
      <c r="B678" s="182"/>
      <c r="C678" s="182"/>
      <c r="D678" s="182"/>
      <c r="E678" s="115" t="s">
        <v>19</v>
      </c>
      <c r="F678" s="170">
        <v>550</v>
      </c>
      <c r="G678" s="182"/>
      <c r="H678" s="182"/>
      <c r="I678" s="185"/>
      <c r="J678" s="182"/>
      <c r="K678" s="185"/>
      <c r="L678" s="185"/>
      <c r="M678" s="185"/>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1"/>
      <c r="AZ678" s="11"/>
      <c r="BA678" s="11"/>
    </row>
    <row r="679" spans="1:53" s="9" customFormat="1" ht="15.75" customHeight="1" x14ac:dyDescent="0.2">
      <c r="A679" s="200"/>
      <c r="B679" s="182"/>
      <c r="C679" s="182"/>
      <c r="D679" s="182"/>
      <c r="E679" s="134" t="s">
        <v>9</v>
      </c>
      <c r="F679" s="136">
        <v>550</v>
      </c>
      <c r="G679" s="182"/>
      <c r="H679" s="182"/>
      <c r="I679" s="185"/>
      <c r="J679" s="182"/>
      <c r="K679" s="185"/>
      <c r="L679" s="185"/>
      <c r="M679" s="185"/>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1"/>
      <c r="AZ679" s="11"/>
      <c r="BA679" s="11"/>
    </row>
    <row r="680" spans="1:53" s="9" customFormat="1" ht="15.75" customHeight="1" x14ac:dyDescent="0.2">
      <c r="A680" s="200"/>
      <c r="B680" s="182"/>
      <c r="C680" s="182"/>
      <c r="D680" s="182"/>
      <c r="E680" s="63" t="s">
        <v>20</v>
      </c>
      <c r="F680" s="171">
        <v>550</v>
      </c>
      <c r="G680" s="182"/>
      <c r="H680" s="182"/>
      <c r="I680" s="185"/>
      <c r="J680" s="182"/>
      <c r="K680" s="185"/>
      <c r="L680" s="185"/>
      <c r="M680" s="185"/>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1"/>
      <c r="AZ680" s="11"/>
      <c r="BA680" s="11"/>
    </row>
    <row r="681" spans="1:53" s="9" customFormat="1" ht="15.75" customHeight="1" x14ac:dyDescent="0.2">
      <c r="A681" s="200"/>
      <c r="B681" s="182"/>
      <c r="C681" s="182"/>
      <c r="D681" s="182"/>
      <c r="E681" s="134" t="s">
        <v>9</v>
      </c>
      <c r="F681" s="136">
        <v>550</v>
      </c>
      <c r="G681" s="182"/>
      <c r="H681" s="182"/>
      <c r="I681" s="185"/>
      <c r="J681" s="182"/>
      <c r="K681" s="185"/>
      <c r="L681" s="185"/>
      <c r="M681" s="185"/>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1"/>
      <c r="AZ681" s="11"/>
      <c r="BA681" s="11"/>
    </row>
    <row r="682" spans="1:53" s="9" customFormat="1" ht="276" customHeight="1" x14ac:dyDescent="0.2">
      <c r="A682" s="201"/>
      <c r="B682" s="183"/>
      <c r="C682" s="183"/>
      <c r="D682" s="183"/>
      <c r="E682" s="93"/>
      <c r="F682" s="93"/>
      <c r="G682" s="183"/>
      <c r="H682" s="183"/>
      <c r="I682" s="186"/>
      <c r="J682" s="183"/>
      <c r="K682" s="186"/>
      <c r="L682" s="186"/>
      <c r="M682" s="186"/>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1"/>
      <c r="AZ682" s="11"/>
      <c r="BA682" s="11"/>
    </row>
    <row r="683" spans="1:53" s="9" customFormat="1" ht="21.75" customHeight="1" x14ac:dyDescent="0.2">
      <c r="A683" s="199" t="s">
        <v>287</v>
      </c>
      <c r="B683" s="181" t="s">
        <v>92</v>
      </c>
      <c r="C683" s="181"/>
      <c r="D683" s="181"/>
      <c r="E683" s="62" t="s">
        <v>25</v>
      </c>
      <c r="F683" s="39">
        <v>95</v>
      </c>
      <c r="G683" s="181" t="s">
        <v>94</v>
      </c>
      <c r="H683" s="181" t="s">
        <v>175</v>
      </c>
      <c r="I683" s="184" t="s">
        <v>22</v>
      </c>
      <c r="J683" s="181" t="s">
        <v>93</v>
      </c>
      <c r="K683" s="184"/>
      <c r="L683" s="202"/>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1"/>
    </row>
    <row r="684" spans="1:53" s="9" customFormat="1" ht="15" customHeight="1" x14ac:dyDescent="0.2">
      <c r="A684" s="200"/>
      <c r="B684" s="182"/>
      <c r="C684" s="182"/>
      <c r="D684" s="182"/>
      <c r="E684" s="77" t="s">
        <v>9</v>
      </c>
      <c r="F684" s="41">
        <v>95</v>
      </c>
      <c r="G684" s="182"/>
      <c r="H684" s="182"/>
      <c r="I684" s="185"/>
      <c r="J684" s="182"/>
      <c r="K684" s="185"/>
      <c r="L684" s="203"/>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1"/>
    </row>
    <row r="685" spans="1:53" s="9" customFormat="1" ht="15" customHeight="1" x14ac:dyDescent="0.2">
      <c r="A685" s="200"/>
      <c r="B685" s="182"/>
      <c r="C685" s="182"/>
      <c r="D685" s="182"/>
      <c r="E685" s="63" t="s">
        <v>11</v>
      </c>
      <c r="F685" s="41">
        <v>70</v>
      </c>
      <c r="G685" s="182"/>
      <c r="H685" s="182"/>
      <c r="I685" s="185"/>
      <c r="J685" s="182"/>
      <c r="K685" s="185"/>
      <c r="L685" s="203"/>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1"/>
    </row>
    <row r="686" spans="1:53" s="9" customFormat="1" ht="15.75" customHeight="1" x14ac:dyDescent="0.2">
      <c r="A686" s="200"/>
      <c r="B686" s="182"/>
      <c r="C686" s="182"/>
      <c r="D686" s="182"/>
      <c r="E686" s="63" t="s">
        <v>12</v>
      </c>
      <c r="F686" s="41">
        <v>5</v>
      </c>
      <c r="G686" s="182"/>
      <c r="H686" s="182"/>
      <c r="I686" s="185"/>
      <c r="J686" s="182"/>
      <c r="K686" s="185"/>
      <c r="L686" s="203"/>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1"/>
    </row>
    <row r="687" spans="1:53" s="9" customFormat="1" ht="18" customHeight="1" x14ac:dyDescent="0.2">
      <c r="A687" s="200"/>
      <c r="B687" s="182"/>
      <c r="C687" s="182"/>
      <c r="D687" s="182"/>
      <c r="E687" s="63" t="s">
        <v>17</v>
      </c>
      <c r="F687" s="41"/>
      <c r="G687" s="182"/>
      <c r="H687" s="182"/>
      <c r="I687" s="185"/>
      <c r="J687" s="182"/>
      <c r="K687" s="185"/>
      <c r="L687" s="203"/>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1"/>
    </row>
    <row r="688" spans="1:53" s="9" customFormat="1" ht="17.25" customHeight="1" x14ac:dyDescent="0.2">
      <c r="A688" s="200"/>
      <c r="B688" s="182"/>
      <c r="C688" s="182"/>
      <c r="D688" s="182"/>
      <c r="E688" s="63" t="s">
        <v>18</v>
      </c>
      <c r="F688" s="41">
        <v>5</v>
      </c>
      <c r="G688" s="182"/>
      <c r="H688" s="182"/>
      <c r="I688" s="185"/>
      <c r="J688" s="182"/>
      <c r="K688" s="185"/>
      <c r="L688" s="203"/>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1"/>
    </row>
    <row r="689" spans="1:53" s="9" customFormat="1" x14ac:dyDescent="0.2">
      <c r="A689" s="200"/>
      <c r="B689" s="182"/>
      <c r="C689" s="182"/>
      <c r="D689" s="182"/>
      <c r="E689" s="63" t="s">
        <v>19</v>
      </c>
      <c r="F689" s="41">
        <v>5</v>
      </c>
      <c r="G689" s="182"/>
      <c r="H689" s="182"/>
      <c r="I689" s="185"/>
      <c r="J689" s="182"/>
      <c r="K689" s="185"/>
      <c r="L689" s="203"/>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1"/>
    </row>
    <row r="690" spans="1:53" s="9" customFormat="1" ht="19.5" customHeight="1" x14ac:dyDescent="0.2">
      <c r="A690" s="200"/>
      <c r="B690" s="182"/>
      <c r="C690" s="182"/>
      <c r="D690" s="182"/>
      <c r="E690" s="63" t="s">
        <v>20</v>
      </c>
      <c r="F690" s="41">
        <v>5</v>
      </c>
      <c r="G690" s="182"/>
      <c r="H690" s="182"/>
      <c r="I690" s="185"/>
      <c r="J690" s="182"/>
      <c r="K690" s="185"/>
      <c r="L690" s="203"/>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1"/>
    </row>
    <row r="691" spans="1:53" s="9" customFormat="1" ht="19.5" customHeight="1" x14ac:dyDescent="0.2">
      <c r="A691" s="200"/>
      <c r="B691" s="182"/>
      <c r="C691" s="182"/>
      <c r="D691" s="182"/>
      <c r="E691" s="208"/>
      <c r="F691" s="208"/>
      <c r="G691" s="182"/>
      <c r="H691" s="182"/>
      <c r="I691" s="185"/>
      <c r="J691" s="182"/>
      <c r="K691" s="185"/>
      <c r="L691" s="203"/>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1"/>
    </row>
    <row r="692" spans="1:53" s="9" customFormat="1" ht="19.5" customHeight="1" x14ac:dyDescent="0.2">
      <c r="A692" s="200"/>
      <c r="B692" s="182"/>
      <c r="C692" s="182"/>
      <c r="D692" s="182"/>
      <c r="E692" s="208"/>
      <c r="F692" s="208"/>
      <c r="G692" s="182"/>
      <c r="H692" s="182"/>
      <c r="I692" s="185"/>
      <c r="J692" s="182"/>
      <c r="K692" s="185"/>
      <c r="L692" s="203"/>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1"/>
    </row>
    <row r="693" spans="1:53" s="9" customFormat="1" ht="180" customHeight="1" x14ac:dyDescent="0.2">
      <c r="A693" s="201"/>
      <c r="B693" s="183"/>
      <c r="C693" s="183"/>
      <c r="D693" s="183"/>
      <c r="E693" s="208"/>
      <c r="F693" s="208"/>
      <c r="G693" s="183"/>
      <c r="H693" s="183"/>
      <c r="I693" s="186"/>
      <c r="J693" s="183"/>
      <c r="K693" s="186"/>
      <c r="L693" s="204"/>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1"/>
    </row>
    <row r="694" spans="1:53" s="9" customFormat="1" ht="21.75" customHeight="1" x14ac:dyDescent="0.2">
      <c r="A694" s="199" t="s">
        <v>95</v>
      </c>
      <c r="B694" s="205" t="s">
        <v>248</v>
      </c>
      <c r="C694" s="220">
        <v>41632</v>
      </c>
      <c r="D694" s="181">
        <v>2514</v>
      </c>
      <c r="E694" s="44" t="s">
        <v>25</v>
      </c>
      <c r="F694" s="39">
        <f>F699+F701+F706+F710+F714+F718</f>
        <v>164427.79999999999</v>
      </c>
      <c r="G694" s="181" t="s">
        <v>96</v>
      </c>
      <c r="H694" s="181" t="s">
        <v>232</v>
      </c>
      <c r="I694" s="184" t="s">
        <v>22</v>
      </c>
      <c r="J694" s="181" t="s">
        <v>233</v>
      </c>
      <c r="K694" s="32">
        <v>42173</v>
      </c>
      <c r="L694" s="133">
        <v>687</v>
      </c>
      <c r="M694" s="184"/>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1"/>
      <c r="AZ694" s="11"/>
      <c r="BA694" s="11"/>
    </row>
    <row r="695" spans="1:53" s="9" customFormat="1" ht="19.5" customHeight="1" x14ac:dyDescent="0.2">
      <c r="A695" s="200"/>
      <c r="B695" s="206"/>
      <c r="C695" s="221"/>
      <c r="D695" s="182"/>
      <c r="E695" s="15" t="s">
        <v>9</v>
      </c>
      <c r="F695" s="38">
        <f>F700+F704+F707+F711+F715+F719</f>
        <v>120403.09999999999</v>
      </c>
      <c r="G695" s="182"/>
      <c r="H695" s="182"/>
      <c r="I695" s="185"/>
      <c r="J695" s="182"/>
      <c r="K695" s="32">
        <v>42213</v>
      </c>
      <c r="L695" s="133">
        <v>849</v>
      </c>
      <c r="M695" s="185"/>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1"/>
      <c r="AZ695" s="11"/>
      <c r="BA695" s="11"/>
    </row>
    <row r="696" spans="1:53" s="9" customFormat="1" ht="17.25" customHeight="1" x14ac:dyDescent="0.2">
      <c r="A696" s="200"/>
      <c r="B696" s="206"/>
      <c r="C696" s="221"/>
      <c r="D696" s="182"/>
      <c r="E696" s="137" t="s">
        <v>207</v>
      </c>
      <c r="F696" s="38">
        <f>F703+F708+F712+F716+F720</f>
        <v>42274.7</v>
      </c>
      <c r="G696" s="182"/>
      <c r="H696" s="182"/>
      <c r="I696" s="185"/>
      <c r="J696" s="182"/>
      <c r="K696" s="32">
        <v>42369</v>
      </c>
      <c r="L696" s="133">
        <v>1552</v>
      </c>
      <c r="M696" s="185"/>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1"/>
      <c r="AZ696" s="11"/>
      <c r="BA696" s="11"/>
    </row>
    <row r="697" spans="1:53" s="9" customFormat="1" ht="3.75" hidden="1" customHeight="1" x14ac:dyDescent="0.2">
      <c r="A697" s="200"/>
      <c r="B697" s="206"/>
      <c r="C697" s="221"/>
      <c r="D697" s="182"/>
      <c r="E697" s="15"/>
      <c r="F697" s="38"/>
      <c r="G697" s="182"/>
      <c r="H697" s="182"/>
      <c r="I697" s="185"/>
      <c r="J697" s="182"/>
      <c r="K697" s="32">
        <v>42338</v>
      </c>
      <c r="L697" s="133">
        <v>1409</v>
      </c>
      <c r="M697" s="185"/>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1"/>
      <c r="AZ697" s="11"/>
      <c r="BA697" s="11"/>
    </row>
    <row r="698" spans="1:53" s="9" customFormat="1" ht="18.75" customHeight="1" x14ac:dyDescent="0.2">
      <c r="A698" s="200"/>
      <c r="B698" s="206"/>
      <c r="C698" s="221"/>
      <c r="D698" s="182"/>
      <c r="E698" s="137" t="s">
        <v>208</v>
      </c>
      <c r="F698" s="38">
        <f>F705+F709+F713+F717+F721</f>
        <v>1750</v>
      </c>
      <c r="G698" s="182"/>
      <c r="H698" s="182"/>
      <c r="I698" s="185"/>
      <c r="J698" s="182"/>
      <c r="K698" s="32">
        <v>42430</v>
      </c>
      <c r="L698" s="133">
        <v>147</v>
      </c>
      <c r="M698" s="185"/>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1"/>
      <c r="AZ698" s="11"/>
      <c r="BA698" s="11"/>
    </row>
    <row r="699" spans="1:53" s="9" customFormat="1" ht="20.25" customHeight="1" x14ac:dyDescent="0.2">
      <c r="A699" s="200"/>
      <c r="B699" s="206"/>
      <c r="C699" s="221"/>
      <c r="D699" s="182"/>
      <c r="E699" s="44" t="s">
        <v>11</v>
      </c>
      <c r="F699" s="39">
        <v>36327.699999999997</v>
      </c>
      <c r="G699" s="182"/>
      <c r="H699" s="182"/>
      <c r="I699" s="185"/>
      <c r="J699" s="182"/>
      <c r="K699" s="32">
        <v>42648</v>
      </c>
      <c r="L699" s="133">
        <v>1055</v>
      </c>
      <c r="M699" s="185"/>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1"/>
      <c r="AZ699" s="11"/>
      <c r="BA699" s="11"/>
    </row>
    <row r="700" spans="1:53" s="9" customFormat="1" ht="19.5" customHeight="1" x14ac:dyDescent="0.2">
      <c r="A700" s="200"/>
      <c r="B700" s="206"/>
      <c r="C700" s="221"/>
      <c r="D700" s="182"/>
      <c r="E700" s="15" t="s">
        <v>9</v>
      </c>
      <c r="F700" s="38">
        <v>36327.699999999997</v>
      </c>
      <c r="G700" s="182"/>
      <c r="H700" s="182"/>
      <c r="I700" s="185"/>
      <c r="J700" s="182"/>
      <c r="K700" s="32">
        <v>42733</v>
      </c>
      <c r="L700" s="137">
        <v>1527</v>
      </c>
      <c r="M700" s="185"/>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1"/>
      <c r="AZ700" s="11"/>
      <c r="BA700" s="11"/>
    </row>
    <row r="701" spans="1:53" s="9" customFormat="1" x14ac:dyDescent="0.2">
      <c r="A701" s="200"/>
      <c r="B701" s="206"/>
      <c r="C701" s="221"/>
      <c r="D701" s="182"/>
      <c r="E701" s="44" t="s">
        <v>12</v>
      </c>
      <c r="F701" s="39">
        <f>F702+F703+F705</f>
        <v>30864.199999999997</v>
      </c>
      <c r="G701" s="182"/>
      <c r="H701" s="182"/>
      <c r="I701" s="185"/>
      <c r="J701" s="182"/>
      <c r="K701" s="91">
        <v>42859</v>
      </c>
      <c r="L701" s="168">
        <v>536</v>
      </c>
      <c r="M701" s="185"/>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1"/>
      <c r="AZ701" s="11"/>
      <c r="BA701" s="11"/>
    </row>
    <row r="702" spans="1:53" s="9" customFormat="1" ht="15.75" hidden="1" customHeight="1" x14ac:dyDescent="0.2">
      <c r="A702" s="200"/>
      <c r="B702" s="206"/>
      <c r="C702" s="221"/>
      <c r="D702" s="182"/>
      <c r="E702" s="46" t="s">
        <v>9</v>
      </c>
      <c r="F702" s="41">
        <v>23708.3</v>
      </c>
      <c r="G702" s="182"/>
      <c r="H702" s="182"/>
      <c r="I702" s="185"/>
      <c r="J702" s="182"/>
      <c r="K702" s="32">
        <v>42667</v>
      </c>
      <c r="L702" s="133">
        <v>1173</v>
      </c>
      <c r="M702" s="185"/>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1"/>
      <c r="AZ702" s="11"/>
      <c r="BA702" s="11"/>
    </row>
    <row r="703" spans="1:53" s="9" customFormat="1" ht="18.75" customHeight="1" x14ac:dyDescent="0.2">
      <c r="A703" s="200"/>
      <c r="B703" s="206"/>
      <c r="C703" s="221"/>
      <c r="D703" s="182"/>
      <c r="E703" s="75" t="s">
        <v>207</v>
      </c>
      <c r="F703" s="85">
        <v>6805.9</v>
      </c>
      <c r="G703" s="182"/>
      <c r="H703" s="182"/>
      <c r="I703" s="185"/>
      <c r="J703" s="182"/>
      <c r="K703" s="172">
        <v>42873</v>
      </c>
      <c r="L703" s="88">
        <v>627</v>
      </c>
      <c r="M703" s="185"/>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1"/>
      <c r="AZ703" s="11"/>
      <c r="BA703" s="11"/>
    </row>
    <row r="704" spans="1:53" s="9" customFormat="1" x14ac:dyDescent="0.2">
      <c r="A704" s="200"/>
      <c r="B704" s="206"/>
      <c r="C704" s="221"/>
      <c r="D704" s="182"/>
      <c r="E704" s="15" t="s">
        <v>9</v>
      </c>
      <c r="F704" s="85">
        <v>23708.3</v>
      </c>
      <c r="G704" s="182"/>
      <c r="H704" s="182"/>
      <c r="I704" s="185"/>
      <c r="J704" s="182"/>
      <c r="K704" s="32"/>
      <c r="L704" s="137"/>
      <c r="M704" s="185"/>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1"/>
      <c r="AZ704" s="11"/>
      <c r="BA704" s="11"/>
    </row>
    <row r="705" spans="1:53" s="9" customFormat="1" ht="18.75" customHeight="1" x14ac:dyDescent="0.2">
      <c r="A705" s="200"/>
      <c r="B705" s="206"/>
      <c r="C705" s="221"/>
      <c r="D705" s="182"/>
      <c r="E705" s="137" t="s">
        <v>208</v>
      </c>
      <c r="F705" s="41">
        <v>350</v>
      </c>
      <c r="G705" s="182"/>
      <c r="H705" s="182"/>
      <c r="I705" s="185"/>
      <c r="J705" s="182"/>
      <c r="K705" s="32"/>
      <c r="L705" s="137"/>
      <c r="M705" s="185"/>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1"/>
      <c r="AZ705" s="11"/>
      <c r="BA705" s="11"/>
    </row>
    <row r="706" spans="1:53" s="9" customFormat="1" ht="18.75" customHeight="1" x14ac:dyDescent="0.2">
      <c r="A706" s="200"/>
      <c r="B706" s="206"/>
      <c r="C706" s="221"/>
      <c r="D706" s="182"/>
      <c r="E706" s="44" t="s">
        <v>17</v>
      </c>
      <c r="F706" s="39">
        <f>F707+F708+F709</f>
        <v>30633.200000000001</v>
      </c>
      <c r="G706" s="182"/>
      <c r="H706" s="182"/>
      <c r="I706" s="185"/>
      <c r="J706" s="182"/>
      <c r="K706" s="32"/>
      <c r="L706" s="137"/>
      <c r="M706" s="185"/>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1"/>
      <c r="AZ706" s="11"/>
      <c r="BA706" s="11"/>
    </row>
    <row r="707" spans="1:53" s="9" customFormat="1" x14ac:dyDescent="0.2">
      <c r="A707" s="200"/>
      <c r="B707" s="206"/>
      <c r="C707" s="221"/>
      <c r="D707" s="182"/>
      <c r="E707" s="46" t="s">
        <v>9</v>
      </c>
      <c r="F707" s="41">
        <v>22107.4</v>
      </c>
      <c r="G707" s="182"/>
      <c r="H707" s="182"/>
      <c r="I707" s="185"/>
      <c r="J707" s="182"/>
      <c r="K707" s="32"/>
      <c r="L707" s="94"/>
      <c r="M707" s="185"/>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1"/>
      <c r="AZ707" s="11"/>
      <c r="BA707" s="11"/>
    </row>
    <row r="708" spans="1:53" s="9" customFormat="1" x14ac:dyDescent="0.2">
      <c r="A708" s="200"/>
      <c r="B708" s="206"/>
      <c r="C708" s="221"/>
      <c r="D708" s="182"/>
      <c r="E708" s="137" t="s">
        <v>207</v>
      </c>
      <c r="F708" s="41">
        <v>8175.8</v>
      </c>
      <c r="G708" s="182"/>
      <c r="H708" s="182"/>
      <c r="I708" s="185"/>
      <c r="J708" s="182"/>
      <c r="K708" s="32"/>
      <c r="L708" s="45"/>
      <c r="M708" s="185"/>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1"/>
      <c r="AZ708" s="11"/>
      <c r="BA708" s="11"/>
    </row>
    <row r="709" spans="1:53" s="9" customFormat="1" x14ac:dyDescent="0.2">
      <c r="A709" s="200"/>
      <c r="B709" s="206"/>
      <c r="C709" s="221"/>
      <c r="D709" s="182"/>
      <c r="E709" s="137" t="s">
        <v>208</v>
      </c>
      <c r="F709" s="41">
        <v>350</v>
      </c>
      <c r="G709" s="182"/>
      <c r="H709" s="182"/>
      <c r="I709" s="185"/>
      <c r="J709" s="182"/>
      <c r="K709" s="32"/>
      <c r="L709" s="45"/>
      <c r="M709" s="185"/>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1"/>
      <c r="AZ709" s="11"/>
      <c r="BA709" s="11"/>
    </row>
    <row r="710" spans="1:53" s="9" customFormat="1" x14ac:dyDescent="0.2">
      <c r="A710" s="200"/>
      <c r="B710" s="206"/>
      <c r="C710" s="221"/>
      <c r="D710" s="182"/>
      <c r="E710" s="44" t="s">
        <v>18</v>
      </c>
      <c r="F710" s="39">
        <f>F711+F712+F713</f>
        <v>19042.7</v>
      </c>
      <c r="G710" s="182"/>
      <c r="H710" s="182"/>
      <c r="I710" s="185"/>
      <c r="J710" s="182"/>
      <c r="K710" s="32"/>
      <c r="L710" s="45"/>
      <c r="M710" s="185"/>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1"/>
      <c r="AZ710" s="11"/>
      <c r="BA710" s="11"/>
    </row>
    <row r="711" spans="1:53" s="9" customFormat="1" x14ac:dyDescent="0.2">
      <c r="A711" s="200"/>
      <c r="B711" s="206"/>
      <c r="C711" s="221"/>
      <c r="D711" s="182"/>
      <c r="E711" s="46" t="s">
        <v>9</v>
      </c>
      <c r="F711" s="41">
        <v>13069.7</v>
      </c>
      <c r="G711" s="182"/>
      <c r="H711" s="182"/>
      <c r="I711" s="185"/>
      <c r="J711" s="182"/>
      <c r="K711" s="32"/>
      <c r="L711" s="45"/>
      <c r="M711" s="185"/>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row>
    <row r="712" spans="1:53" s="9" customFormat="1" x14ac:dyDescent="0.2">
      <c r="A712" s="200"/>
      <c r="B712" s="206"/>
      <c r="C712" s="221"/>
      <c r="D712" s="182"/>
      <c r="E712" s="137" t="s">
        <v>207</v>
      </c>
      <c r="F712" s="41">
        <v>5623</v>
      </c>
      <c r="G712" s="182"/>
      <c r="H712" s="182"/>
      <c r="I712" s="185"/>
      <c r="J712" s="182"/>
      <c r="K712" s="158"/>
      <c r="L712" s="45"/>
      <c r="M712" s="185"/>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row>
    <row r="713" spans="1:53" s="9" customFormat="1" x14ac:dyDescent="0.2">
      <c r="A713" s="200"/>
      <c r="B713" s="206"/>
      <c r="C713" s="221"/>
      <c r="D713" s="182"/>
      <c r="E713" s="137" t="s">
        <v>208</v>
      </c>
      <c r="F713" s="41">
        <v>350</v>
      </c>
      <c r="G713" s="182"/>
      <c r="H713" s="182"/>
      <c r="I713" s="185"/>
      <c r="J713" s="182"/>
      <c r="K713" s="158"/>
      <c r="L713" s="45"/>
      <c r="M713" s="185"/>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1"/>
      <c r="AZ713" s="11"/>
      <c r="BA713" s="11"/>
    </row>
    <row r="714" spans="1:53" s="9" customFormat="1" x14ac:dyDescent="0.2">
      <c r="A714" s="200"/>
      <c r="B714" s="206"/>
      <c r="C714" s="221"/>
      <c r="D714" s="182"/>
      <c r="E714" s="80" t="s">
        <v>19</v>
      </c>
      <c r="F714" s="39">
        <f>F715+F716+F717</f>
        <v>23780</v>
      </c>
      <c r="G714" s="182"/>
      <c r="H714" s="182"/>
      <c r="I714" s="185"/>
      <c r="J714" s="182"/>
      <c r="K714" s="32"/>
      <c r="L714" s="45"/>
      <c r="M714" s="185"/>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1"/>
      <c r="AZ714" s="11"/>
      <c r="BA714" s="11"/>
    </row>
    <row r="715" spans="1:53" s="9" customFormat="1" x14ac:dyDescent="0.2">
      <c r="A715" s="200"/>
      <c r="B715" s="206"/>
      <c r="C715" s="221"/>
      <c r="D715" s="182"/>
      <c r="E715" s="46" t="s">
        <v>9</v>
      </c>
      <c r="F715" s="41">
        <v>12595</v>
      </c>
      <c r="G715" s="182"/>
      <c r="H715" s="182"/>
      <c r="I715" s="185"/>
      <c r="J715" s="182"/>
      <c r="K715" s="32"/>
      <c r="L715" s="45"/>
      <c r="M715" s="185"/>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1"/>
      <c r="AZ715" s="11"/>
      <c r="BA715" s="11"/>
    </row>
    <row r="716" spans="1:53" s="9" customFormat="1" x14ac:dyDescent="0.2">
      <c r="A716" s="200"/>
      <c r="B716" s="206"/>
      <c r="C716" s="221"/>
      <c r="D716" s="182"/>
      <c r="E716" s="137" t="s">
        <v>207</v>
      </c>
      <c r="F716" s="41">
        <v>10835</v>
      </c>
      <c r="G716" s="182"/>
      <c r="H716" s="182"/>
      <c r="I716" s="185"/>
      <c r="J716" s="182"/>
      <c r="K716" s="32"/>
      <c r="L716" s="45"/>
      <c r="M716" s="185"/>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1"/>
      <c r="AZ716" s="11"/>
      <c r="BA716" s="11"/>
    </row>
    <row r="717" spans="1:53" s="9" customFormat="1" x14ac:dyDescent="0.2">
      <c r="A717" s="200"/>
      <c r="B717" s="206"/>
      <c r="C717" s="221"/>
      <c r="D717" s="182"/>
      <c r="E717" s="137" t="s">
        <v>208</v>
      </c>
      <c r="F717" s="41">
        <v>350</v>
      </c>
      <c r="G717" s="182"/>
      <c r="H717" s="182"/>
      <c r="I717" s="185"/>
      <c r="J717" s="182"/>
      <c r="K717" s="158"/>
      <c r="L717" s="148"/>
      <c r="M717" s="185"/>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1"/>
      <c r="AZ717" s="11"/>
      <c r="BA717" s="11"/>
    </row>
    <row r="718" spans="1:53" s="9" customFormat="1" ht="21" customHeight="1" x14ac:dyDescent="0.2">
      <c r="A718" s="200"/>
      <c r="B718" s="206"/>
      <c r="C718" s="221"/>
      <c r="D718" s="182"/>
      <c r="E718" s="80" t="s">
        <v>20</v>
      </c>
      <c r="F718" s="39">
        <f>F719+F720+F721</f>
        <v>23780</v>
      </c>
      <c r="G718" s="182"/>
      <c r="H718" s="182"/>
      <c r="I718" s="185"/>
      <c r="J718" s="182"/>
      <c r="K718" s="158"/>
      <c r="L718" s="148"/>
      <c r="M718" s="185"/>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1"/>
      <c r="AZ718" s="11"/>
      <c r="BA718" s="11"/>
    </row>
    <row r="719" spans="1:53" s="9" customFormat="1" ht="26.25" customHeight="1" x14ac:dyDescent="0.2">
      <c r="A719" s="200"/>
      <c r="B719" s="206"/>
      <c r="C719" s="221"/>
      <c r="D719" s="182"/>
      <c r="E719" s="46" t="s">
        <v>9</v>
      </c>
      <c r="F719" s="41">
        <v>12595</v>
      </c>
      <c r="G719" s="182"/>
      <c r="H719" s="182"/>
      <c r="I719" s="185"/>
      <c r="J719" s="182"/>
      <c r="K719" s="158"/>
      <c r="L719" s="148"/>
      <c r="M719" s="185"/>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1"/>
      <c r="AZ719" s="11"/>
      <c r="BA719" s="11"/>
    </row>
    <row r="720" spans="1:53" s="9" customFormat="1" ht="24.75" customHeight="1" x14ac:dyDescent="0.2">
      <c r="A720" s="200"/>
      <c r="B720" s="206"/>
      <c r="C720" s="221"/>
      <c r="D720" s="182"/>
      <c r="E720" s="137" t="s">
        <v>207</v>
      </c>
      <c r="F720" s="41">
        <v>10835</v>
      </c>
      <c r="G720" s="182"/>
      <c r="H720" s="182"/>
      <c r="I720" s="185"/>
      <c r="J720" s="182"/>
      <c r="K720" s="158"/>
      <c r="L720" s="148"/>
      <c r="M720" s="185"/>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1"/>
      <c r="AZ720" s="11"/>
      <c r="BA720" s="11"/>
    </row>
    <row r="721" spans="1:53" s="9" customFormat="1" ht="30.75" customHeight="1" x14ac:dyDescent="0.2">
      <c r="A721" s="200"/>
      <c r="B721" s="206"/>
      <c r="C721" s="221"/>
      <c r="D721" s="182"/>
      <c r="E721" s="137" t="s">
        <v>208</v>
      </c>
      <c r="F721" s="41">
        <v>350</v>
      </c>
      <c r="G721" s="182"/>
      <c r="H721" s="182"/>
      <c r="I721" s="185"/>
      <c r="J721" s="182"/>
      <c r="K721" s="158"/>
      <c r="L721" s="148"/>
      <c r="M721" s="185"/>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1"/>
      <c r="AZ721" s="11"/>
      <c r="BA721" s="11"/>
    </row>
    <row r="722" spans="1:53" s="9" customFormat="1" ht="96" customHeight="1" x14ac:dyDescent="0.2">
      <c r="A722" s="200"/>
      <c r="B722" s="206"/>
      <c r="C722" s="221"/>
      <c r="D722" s="182"/>
      <c r="E722" s="197"/>
      <c r="F722" s="198"/>
      <c r="G722" s="182"/>
      <c r="H722" s="182"/>
      <c r="I722" s="185"/>
      <c r="J722" s="182"/>
      <c r="K722" s="158"/>
      <c r="L722" s="148"/>
      <c r="M722" s="186"/>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1"/>
      <c r="AZ722" s="11"/>
      <c r="BA722" s="11"/>
    </row>
    <row r="723" spans="1:53" s="9" customFormat="1" ht="15.75" hidden="1" customHeight="1" x14ac:dyDescent="0.2">
      <c r="A723" s="200"/>
      <c r="B723" s="206"/>
      <c r="C723" s="221"/>
      <c r="D723" s="182"/>
      <c r="E723" s="154"/>
      <c r="F723" s="155"/>
      <c r="G723" s="182"/>
      <c r="H723" s="182"/>
      <c r="I723" s="185"/>
      <c r="J723" s="182"/>
      <c r="K723" s="158"/>
      <c r="L723" s="148"/>
      <c r="M723" s="142"/>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1"/>
      <c r="AZ723" s="11"/>
      <c r="BA723" s="11"/>
    </row>
    <row r="724" spans="1:53" s="9" customFormat="1" ht="15.75" hidden="1" customHeight="1" x14ac:dyDescent="0.2">
      <c r="A724" s="201"/>
      <c r="B724" s="207"/>
      <c r="C724" s="222"/>
      <c r="D724" s="183"/>
      <c r="E724" s="156"/>
      <c r="F724" s="157"/>
      <c r="G724" s="183"/>
      <c r="H724" s="183"/>
      <c r="I724" s="186"/>
      <c r="J724" s="183"/>
      <c r="K724" s="158"/>
      <c r="L724" s="148"/>
      <c r="M724" s="142"/>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1"/>
      <c r="AZ724" s="11"/>
      <c r="BA724" s="11"/>
    </row>
    <row r="725" spans="1:53" s="9" customFormat="1" ht="47.25" customHeight="1" x14ac:dyDescent="0.2">
      <c r="A725" s="199" t="s">
        <v>97</v>
      </c>
      <c r="B725" s="181" t="s">
        <v>181</v>
      </c>
      <c r="C725" s="220"/>
      <c r="D725" s="181"/>
      <c r="E725" s="62" t="s">
        <v>25</v>
      </c>
      <c r="F725" s="39">
        <f>F727+F728+F729+F730+F731+F732</f>
        <v>14083</v>
      </c>
      <c r="G725" s="181" t="s">
        <v>98</v>
      </c>
      <c r="H725" s="181" t="s">
        <v>176</v>
      </c>
      <c r="I725" s="184" t="s">
        <v>22</v>
      </c>
      <c r="J725" s="181" t="s">
        <v>32</v>
      </c>
      <c r="K725" s="184"/>
      <c r="L725" s="184"/>
      <c r="M725" s="184"/>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1"/>
      <c r="AZ725" s="11"/>
      <c r="BA725" s="11"/>
    </row>
    <row r="726" spans="1:53" s="9" customFormat="1" x14ac:dyDescent="0.2">
      <c r="A726" s="200"/>
      <c r="B726" s="182"/>
      <c r="C726" s="221"/>
      <c r="D726" s="182"/>
      <c r="E726" s="27" t="s">
        <v>9</v>
      </c>
      <c r="F726" s="41">
        <v>14050</v>
      </c>
      <c r="G726" s="182"/>
      <c r="H726" s="182"/>
      <c r="I726" s="185"/>
      <c r="J726" s="182"/>
      <c r="K726" s="185"/>
      <c r="L726" s="185"/>
      <c r="M726" s="185"/>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1"/>
      <c r="AZ726" s="11"/>
      <c r="BA726" s="11"/>
    </row>
    <row r="727" spans="1:53" s="9" customFormat="1" ht="19.5" customHeight="1" x14ac:dyDescent="0.2">
      <c r="A727" s="200"/>
      <c r="B727" s="182"/>
      <c r="C727" s="221"/>
      <c r="D727" s="182"/>
      <c r="E727" s="63" t="s">
        <v>11</v>
      </c>
      <c r="F727" s="39">
        <v>7110</v>
      </c>
      <c r="G727" s="182"/>
      <c r="H727" s="182"/>
      <c r="I727" s="185"/>
      <c r="J727" s="182"/>
      <c r="K727" s="185"/>
      <c r="L727" s="185"/>
      <c r="M727" s="185"/>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1"/>
      <c r="AZ727" s="11"/>
      <c r="BA727" s="11"/>
    </row>
    <row r="728" spans="1:53" s="9" customFormat="1" x14ac:dyDescent="0.2">
      <c r="A728" s="200"/>
      <c r="B728" s="182"/>
      <c r="C728" s="221"/>
      <c r="D728" s="182"/>
      <c r="E728" s="63" t="s">
        <v>12</v>
      </c>
      <c r="F728" s="39">
        <v>1260</v>
      </c>
      <c r="G728" s="182"/>
      <c r="H728" s="182"/>
      <c r="I728" s="185"/>
      <c r="J728" s="182"/>
      <c r="K728" s="185"/>
      <c r="L728" s="185"/>
      <c r="M728" s="185"/>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1"/>
      <c r="AZ728" s="11"/>
      <c r="BA728" s="11"/>
    </row>
    <row r="729" spans="1:53" s="9" customFormat="1" ht="17.25" customHeight="1" x14ac:dyDescent="0.2">
      <c r="A729" s="200"/>
      <c r="B729" s="182"/>
      <c r="C729" s="221"/>
      <c r="D729" s="182"/>
      <c r="E729" s="63" t="s">
        <v>17</v>
      </c>
      <c r="F729" s="39">
        <v>5560</v>
      </c>
      <c r="G729" s="182"/>
      <c r="H729" s="182"/>
      <c r="I729" s="185"/>
      <c r="J729" s="182"/>
      <c r="K729" s="185"/>
      <c r="L729" s="185"/>
      <c r="M729" s="185"/>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1"/>
      <c r="AZ729" s="11"/>
      <c r="BA729" s="11"/>
    </row>
    <row r="730" spans="1:53" s="9" customFormat="1" ht="18" customHeight="1" x14ac:dyDescent="0.2">
      <c r="A730" s="200"/>
      <c r="B730" s="182"/>
      <c r="C730" s="221"/>
      <c r="D730" s="182"/>
      <c r="E730" s="63" t="s">
        <v>18</v>
      </c>
      <c r="F730" s="39">
        <v>33</v>
      </c>
      <c r="G730" s="182"/>
      <c r="H730" s="182"/>
      <c r="I730" s="185"/>
      <c r="J730" s="182"/>
      <c r="K730" s="185"/>
      <c r="L730" s="185"/>
      <c r="M730" s="185"/>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1"/>
      <c r="AZ730" s="11"/>
      <c r="BA730" s="11"/>
    </row>
    <row r="731" spans="1:53" s="9" customFormat="1" x14ac:dyDescent="0.2">
      <c r="A731" s="200"/>
      <c r="B731" s="182"/>
      <c r="C731" s="221"/>
      <c r="D731" s="182"/>
      <c r="E731" s="63" t="s">
        <v>19</v>
      </c>
      <c r="F731" s="39">
        <v>60</v>
      </c>
      <c r="G731" s="182"/>
      <c r="H731" s="182"/>
      <c r="I731" s="185"/>
      <c r="J731" s="182"/>
      <c r="K731" s="185"/>
      <c r="L731" s="185"/>
      <c r="M731" s="185"/>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1"/>
      <c r="AZ731" s="11"/>
      <c r="BA731" s="11"/>
    </row>
    <row r="732" spans="1:53" s="9" customFormat="1" x14ac:dyDescent="0.2">
      <c r="A732" s="200"/>
      <c r="B732" s="182"/>
      <c r="C732" s="221"/>
      <c r="D732" s="182"/>
      <c r="E732" s="63" t="s">
        <v>20</v>
      </c>
      <c r="F732" s="39">
        <v>60</v>
      </c>
      <c r="G732" s="182"/>
      <c r="H732" s="182"/>
      <c r="I732" s="185"/>
      <c r="J732" s="182"/>
      <c r="K732" s="186"/>
      <c r="L732" s="186"/>
      <c r="M732" s="185"/>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1"/>
      <c r="AZ732" s="11"/>
      <c r="BA732" s="11"/>
    </row>
    <row r="733" spans="1:53" s="9" customFormat="1" ht="47.25" customHeight="1" x14ac:dyDescent="0.2">
      <c r="A733" s="199" t="s">
        <v>99</v>
      </c>
      <c r="B733" s="181" t="s">
        <v>182</v>
      </c>
      <c r="C733" s="181"/>
      <c r="D733" s="181"/>
      <c r="E733" s="62" t="s">
        <v>25</v>
      </c>
      <c r="F733" s="39">
        <v>76805.3</v>
      </c>
      <c r="G733" s="181" t="s">
        <v>249</v>
      </c>
      <c r="H733" s="181" t="s">
        <v>234</v>
      </c>
      <c r="I733" s="184" t="s">
        <v>22</v>
      </c>
      <c r="J733" s="181" t="s">
        <v>235</v>
      </c>
      <c r="K733" s="184"/>
      <c r="L733" s="184"/>
      <c r="M733" s="184"/>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1"/>
      <c r="AZ733" s="11"/>
      <c r="BA733" s="11"/>
    </row>
    <row r="734" spans="1:53" s="9" customFormat="1" x14ac:dyDescent="0.2">
      <c r="A734" s="200"/>
      <c r="B734" s="182"/>
      <c r="C734" s="182"/>
      <c r="D734" s="182"/>
      <c r="E734" s="27" t="s">
        <v>9</v>
      </c>
      <c r="F734" s="41">
        <v>76805.3</v>
      </c>
      <c r="G734" s="182"/>
      <c r="H734" s="182"/>
      <c r="I734" s="185"/>
      <c r="J734" s="182"/>
      <c r="K734" s="185"/>
      <c r="L734" s="185"/>
      <c r="M734" s="185"/>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1"/>
      <c r="AZ734" s="11"/>
      <c r="BA734" s="11"/>
    </row>
    <row r="735" spans="1:53" s="9" customFormat="1" ht="17.25" customHeight="1" x14ac:dyDescent="0.2">
      <c r="A735" s="200"/>
      <c r="B735" s="182"/>
      <c r="C735" s="182"/>
      <c r="D735" s="182"/>
      <c r="E735" s="63" t="s">
        <v>11</v>
      </c>
      <c r="F735" s="39">
        <v>13544.2</v>
      </c>
      <c r="G735" s="182"/>
      <c r="H735" s="182"/>
      <c r="I735" s="185"/>
      <c r="J735" s="182"/>
      <c r="K735" s="185"/>
      <c r="L735" s="185"/>
      <c r="M735" s="185"/>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1"/>
      <c r="AZ735" s="11"/>
      <c r="BA735" s="11"/>
    </row>
    <row r="736" spans="1:53" s="9" customFormat="1" ht="16.5" customHeight="1" x14ac:dyDescent="0.2">
      <c r="A736" s="200"/>
      <c r="B736" s="182"/>
      <c r="C736" s="182"/>
      <c r="D736" s="182"/>
      <c r="E736" s="63" t="s">
        <v>12</v>
      </c>
      <c r="F736" s="39">
        <v>13086.1</v>
      </c>
      <c r="G736" s="182"/>
      <c r="H736" s="182"/>
      <c r="I736" s="185"/>
      <c r="J736" s="182"/>
      <c r="K736" s="185"/>
      <c r="L736" s="185"/>
      <c r="M736" s="185"/>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1"/>
      <c r="AZ736" s="11"/>
      <c r="BA736" s="11"/>
    </row>
    <row r="737" spans="1:53" s="9" customFormat="1" ht="18" customHeight="1" x14ac:dyDescent="0.2">
      <c r="A737" s="200"/>
      <c r="B737" s="182"/>
      <c r="C737" s="182"/>
      <c r="D737" s="182"/>
      <c r="E737" s="63" t="s">
        <v>17</v>
      </c>
      <c r="F737" s="39">
        <v>12991</v>
      </c>
      <c r="G737" s="182"/>
      <c r="H737" s="182"/>
      <c r="I737" s="185"/>
      <c r="J737" s="182"/>
      <c r="K737" s="185"/>
      <c r="L737" s="185"/>
      <c r="M737" s="185"/>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1"/>
      <c r="AZ737" s="11"/>
      <c r="BA737" s="11"/>
    </row>
    <row r="738" spans="1:53" s="9" customFormat="1" ht="16.5" customHeight="1" x14ac:dyDescent="0.2">
      <c r="A738" s="200"/>
      <c r="B738" s="182"/>
      <c r="C738" s="182"/>
      <c r="D738" s="182"/>
      <c r="E738" s="63" t="s">
        <v>18</v>
      </c>
      <c r="F738" s="39">
        <v>12414</v>
      </c>
      <c r="G738" s="182"/>
      <c r="H738" s="182"/>
      <c r="I738" s="185"/>
      <c r="J738" s="182"/>
      <c r="K738" s="185"/>
      <c r="L738" s="185"/>
      <c r="M738" s="185"/>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1"/>
      <c r="AZ738" s="11"/>
      <c r="BA738" s="11"/>
    </row>
    <row r="739" spans="1:53" s="9" customFormat="1" x14ac:dyDescent="0.2">
      <c r="A739" s="200"/>
      <c r="B739" s="182"/>
      <c r="C739" s="182"/>
      <c r="D739" s="182"/>
      <c r="E739" s="63" t="s">
        <v>19</v>
      </c>
      <c r="F739" s="171">
        <v>12385</v>
      </c>
      <c r="G739" s="182"/>
      <c r="H739" s="182"/>
      <c r="I739" s="185"/>
      <c r="J739" s="182"/>
      <c r="K739" s="185"/>
      <c r="L739" s="185"/>
      <c r="M739" s="185"/>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1"/>
      <c r="AZ739" s="11"/>
      <c r="BA739" s="11"/>
    </row>
    <row r="740" spans="1:53" s="9" customFormat="1" x14ac:dyDescent="0.2">
      <c r="A740" s="200"/>
      <c r="B740" s="182"/>
      <c r="C740" s="182"/>
      <c r="D740" s="182"/>
      <c r="E740" s="63" t="s">
        <v>20</v>
      </c>
      <c r="F740" s="171">
        <v>12385</v>
      </c>
      <c r="G740" s="182"/>
      <c r="H740" s="182"/>
      <c r="I740" s="185"/>
      <c r="J740" s="182"/>
      <c r="K740" s="185"/>
      <c r="L740" s="185"/>
      <c r="M740" s="185"/>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1"/>
      <c r="AZ740" s="11"/>
      <c r="BA740" s="11"/>
    </row>
    <row r="741" spans="1:53" s="9" customFormat="1" x14ac:dyDescent="0.2">
      <c r="A741" s="200"/>
      <c r="B741" s="182"/>
      <c r="C741" s="182"/>
      <c r="D741" s="182"/>
      <c r="E741" s="256"/>
      <c r="F741" s="257"/>
      <c r="G741" s="182"/>
      <c r="H741" s="182"/>
      <c r="I741" s="185"/>
      <c r="J741" s="182"/>
      <c r="K741" s="185"/>
      <c r="L741" s="185"/>
      <c r="M741" s="185"/>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1"/>
      <c r="AZ741" s="11"/>
      <c r="BA741" s="11"/>
    </row>
    <row r="742" spans="1:53" s="9" customFormat="1" ht="48.75" customHeight="1" x14ac:dyDescent="0.2">
      <c r="A742" s="201"/>
      <c r="B742" s="183"/>
      <c r="C742" s="183"/>
      <c r="D742" s="183"/>
      <c r="E742" s="258"/>
      <c r="F742" s="259"/>
      <c r="G742" s="183"/>
      <c r="H742" s="183"/>
      <c r="I742" s="186"/>
      <c r="J742" s="183"/>
      <c r="K742" s="186"/>
      <c r="L742" s="186"/>
      <c r="M742" s="186"/>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1"/>
      <c r="AZ742" s="11"/>
      <c r="BA742" s="11"/>
    </row>
    <row r="743" spans="1:53" s="9" customFormat="1" ht="47.25" customHeight="1" x14ac:dyDescent="0.2">
      <c r="A743" s="199" t="s">
        <v>100</v>
      </c>
      <c r="B743" s="181" t="s">
        <v>183</v>
      </c>
      <c r="C743" s="181"/>
      <c r="D743" s="181"/>
      <c r="E743" s="62" t="s">
        <v>25</v>
      </c>
      <c r="F743" s="39">
        <v>453.5</v>
      </c>
      <c r="G743" s="181" t="s">
        <v>102</v>
      </c>
      <c r="H743" s="181" t="s">
        <v>177</v>
      </c>
      <c r="I743" s="184" t="s">
        <v>22</v>
      </c>
      <c r="J743" s="182" t="s">
        <v>235</v>
      </c>
      <c r="K743" s="184"/>
      <c r="L743" s="184"/>
      <c r="M743" s="184"/>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1"/>
      <c r="AZ743" s="11"/>
      <c r="BA743" s="11"/>
    </row>
    <row r="744" spans="1:53" s="9" customFormat="1" x14ac:dyDescent="0.2">
      <c r="A744" s="200"/>
      <c r="B744" s="182"/>
      <c r="C744" s="182"/>
      <c r="D744" s="182"/>
      <c r="E744" s="27" t="s">
        <v>9</v>
      </c>
      <c r="F744" s="41">
        <v>453.5</v>
      </c>
      <c r="G744" s="182"/>
      <c r="H744" s="182"/>
      <c r="I744" s="185"/>
      <c r="J744" s="182"/>
      <c r="K744" s="185"/>
      <c r="L744" s="185"/>
      <c r="M744" s="185"/>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1"/>
      <c r="AZ744" s="11"/>
      <c r="BA744" s="11"/>
    </row>
    <row r="745" spans="1:53" s="9" customFormat="1" x14ac:dyDescent="0.2">
      <c r="A745" s="200"/>
      <c r="B745" s="182"/>
      <c r="C745" s="182"/>
      <c r="D745" s="182"/>
      <c r="E745" s="63" t="s">
        <v>11</v>
      </c>
      <c r="F745" s="39">
        <v>453.5</v>
      </c>
      <c r="G745" s="182"/>
      <c r="H745" s="182"/>
      <c r="I745" s="185"/>
      <c r="J745" s="182"/>
      <c r="K745" s="185"/>
      <c r="L745" s="185"/>
      <c r="M745" s="185"/>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1"/>
      <c r="AZ745" s="11"/>
      <c r="BA745" s="11"/>
    </row>
    <row r="746" spans="1:53" s="9" customFormat="1" ht="21" customHeight="1" x14ac:dyDescent="0.2">
      <c r="A746" s="200"/>
      <c r="B746" s="182"/>
      <c r="C746" s="182"/>
      <c r="D746" s="182"/>
      <c r="E746" s="63" t="s">
        <v>12</v>
      </c>
      <c r="F746" s="39">
        <v>0</v>
      </c>
      <c r="G746" s="182"/>
      <c r="H746" s="182"/>
      <c r="I746" s="185"/>
      <c r="J746" s="182"/>
      <c r="K746" s="185"/>
      <c r="L746" s="185"/>
      <c r="M746" s="185"/>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c r="AY746" s="11"/>
      <c r="AZ746" s="11"/>
      <c r="BA746" s="11"/>
    </row>
    <row r="747" spans="1:53" s="9" customFormat="1" ht="18.75" customHeight="1" x14ac:dyDescent="0.2">
      <c r="A747" s="200"/>
      <c r="B747" s="182"/>
      <c r="C747" s="182"/>
      <c r="D747" s="182"/>
      <c r="E747" s="63" t="s">
        <v>17</v>
      </c>
      <c r="F747" s="39">
        <v>0</v>
      </c>
      <c r="G747" s="182"/>
      <c r="H747" s="182"/>
      <c r="I747" s="185"/>
      <c r="J747" s="182"/>
      <c r="K747" s="185"/>
      <c r="L747" s="185"/>
      <c r="M747" s="185"/>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c r="AY747" s="11"/>
      <c r="AZ747" s="11"/>
      <c r="BA747" s="11"/>
    </row>
    <row r="748" spans="1:53" s="9" customFormat="1" ht="18" customHeight="1" x14ac:dyDescent="0.2">
      <c r="A748" s="200"/>
      <c r="B748" s="182"/>
      <c r="C748" s="182"/>
      <c r="D748" s="182"/>
      <c r="E748" s="63" t="s">
        <v>18</v>
      </c>
      <c r="F748" s="39">
        <v>0</v>
      </c>
      <c r="G748" s="182"/>
      <c r="H748" s="182"/>
      <c r="I748" s="185"/>
      <c r="J748" s="182"/>
      <c r="K748" s="185"/>
      <c r="L748" s="185"/>
      <c r="M748" s="185"/>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1"/>
      <c r="AY748" s="11"/>
      <c r="AZ748" s="11"/>
      <c r="BA748" s="11"/>
    </row>
    <row r="749" spans="1:53" s="9" customFormat="1" ht="15.75" customHeight="1" x14ac:dyDescent="0.2">
      <c r="A749" s="200"/>
      <c r="B749" s="182"/>
      <c r="C749" s="182"/>
      <c r="D749" s="182"/>
      <c r="E749" s="63" t="s">
        <v>19</v>
      </c>
      <c r="F749" s="39">
        <v>0</v>
      </c>
      <c r="G749" s="182"/>
      <c r="H749" s="182"/>
      <c r="I749" s="185"/>
      <c r="J749" s="182"/>
      <c r="K749" s="185"/>
      <c r="L749" s="185"/>
      <c r="M749" s="185"/>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c r="AY749" s="11"/>
      <c r="AZ749" s="11"/>
      <c r="BA749" s="11"/>
    </row>
    <row r="750" spans="1:53" s="9" customFormat="1" ht="15" customHeight="1" x14ac:dyDescent="0.2">
      <c r="A750" s="201"/>
      <c r="B750" s="183"/>
      <c r="C750" s="183"/>
      <c r="D750" s="183"/>
      <c r="E750" s="63" t="s">
        <v>20</v>
      </c>
      <c r="F750" s="39">
        <v>0</v>
      </c>
      <c r="G750" s="183"/>
      <c r="H750" s="183"/>
      <c r="I750" s="186"/>
      <c r="J750" s="182"/>
      <c r="K750" s="186"/>
      <c r="L750" s="186"/>
      <c r="M750" s="186"/>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c r="AY750" s="11"/>
      <c r="AZ750" s="11"/>
      <c r="BA750" s="11"/>
    </row>
    <row r="751" spans="1:53" s="9" customFormat="1" ht="18.75" customHeight="1" x14ac:dyDescent="0.2">
      <c r="A751" s="199" t="s">
        <v>103</v>
      </c>
      <c r="B751" s="181" t="s">
        <v>184</v>
      </c>
      <c r="C751" s="181"/>
      <c r="D751" s="181"/>
      <c r="E751" s="62" t="s">
        <v>25</v>
      </c>
      <c r="F751" s="39">
        <f>F753+F754+F755+F756+F757</f>
        <v>28191.300000000003</v>
      </c>
      <c r="G751" s="181" t="s">
        <v>178</v>
      </c>
      <c r="H751" s="181" t="s">
        <v>179</v>
      </c>
      <c r="I751" s="184" t="s">
        <v>22</v>
      </c>
      <c r="J751" s="181" t="s">
        <v>235</v>
      </c>
      <c r="K751" s="184"/>
      <c r="L751" s="184"/>
      <c r="M751" s="184"/>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1"/>
      <c r="AY751" s="11"/>
      <c r="AZ751" s="11"/>
      <c r="BA751" s="11"/>
    </row>
    <row r="752" spans="1:53" s="9" customFormat="1" ht="18" customHeight="1" x14ac:dyDescent="0.2">
      <c r="A752" s="200"/>
      <c r="B752" s="182"/>
      <c r="C752" s="182"/>
      <c r="D752" s="182"/>
      <c r="E752" s="27" t="s">
        <v>9</v>
      </c>
      <c r="F752" s="41">
        <v>28092.1</v>
      </c>
      <c r="G752" s="182"/>
      <c r="H752" s="182"/>
      <c r="I752" s="185"/>
      <c r="J752" s="182"/>
      <c r="K752" s="185"/>
      <c r="L752" s="185"/>
      <c r="M752" s="185"/>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1"/>
      <c r="AY752" s="11"/>
      <c r="AZ752" s="11"/>
      <c r="BA752" s="11"/>
    </row>
    <row r="753" spans="1:53" s="9" customFormat="1" ht="23.25" customHeight="1" x14ac:dyDescent="0.2">
      <c r="A753" s="200"/>
      <c r="B753" s="182"/>
      <c r="C753" s="182"/>
      <c r="D753" s="182"/>
      <c r="E753" s="63" t="s">
        <v>11</v>
      </c>
      <c r="F753" s="39">
        <v>15220</v>
      </c>
      <c r="G753" s="182"/>
      <c r="H753" s="182"/>
      <c r="I753" s="185"/>
      <c r="J753" s="182"/>
      <c r="K753" s="185"/>
      <c r="L753" s="185"/>
      <c r="M753" s="185"/>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1"/>
      <c r="AY753" s="11"/>
      <c r="AZ753" s="11"/>
      <c r="BA753" s="11"/>
    </row>
    <row r="754" spans="1:53" s="9" customFormat="1" ht="23.25" customHeight="1" x14ac:dyDescent="0.2">
      <c r="A754" s="200"/>
      <c r="B754" s="182"/>
      <c r="C754" s="182"/>
      <c r="D754" s="182"/>
      <c r="E754" s="63" t="s">
        <v>12</v>
      </c>
      <c r="F754" s="39">
        <v>9207.2000000000007</v>
      </c>
      <c r="G754" s="182"/>
      <c r="H754" s="182"/>
      <c r="I754" s="185"/>
      <c r="J754" s="182"/>
      <c r="K754" s="185"/>
      <c r="L754" s="185"/>
      <c r="M754" s="185"/>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1"/>
      <c r="AY754" s="11"/>
      <c r="AZ754" s="11"/>
      <c r="BA754" s="11"/>
    </row>
    <row r="755" spans="1:53" s="9" customFormat="1" ht="23.25" customHeight="1" x14ac:dyDescent="0.2">
      <c r="A755" s="200"/>
      <c r="B755" s="182"/>
      <c r="C755" s="182"/>
      <c r="D755" s="182"/>
      <c r="E755" s="63" t="s">
        <v>17</v>
      </c>
      <c r="F755" s="39">
        <v>3291.4</v>
      </c>
      <c r="G755" s="182"/>
      <c r="H755" s="182"/>
      <c r="I755" s="185"/>
      <c r="J755" s="182"/>
      <c r="K755" s="185"/>
      <c r="L755" s="185"/>
      <c r="M755" s="185"/>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1"/>
      <c r="AY755" s="11"/>
      <c r="AZ755" s="11"/>
      <c r="BA755" s="11"/>
    </row>
    <row r="756" spans="1:53" s="9" customFormat="1" ht="18.75" customHeight="1" x14ac:dyDescent="0.2">
      <c r="A756" s="200"/>
      <c r="B756" s="182"/>
      <c r="C756" s="182"/>
      <c r="D756" s="182"/>
      <c r="E756" s="63" t="s">
        <v>18</v>
      </c>
      <c r="F756" s="39">
        <v>472.7</v>
      </c>
      <c r="G756" s="182"/>
      <c r="H756" s="182"/>
      <c r="I756" s="185"/>
      <c r="J756" s="182"/>
      <c r="K756" s="185"/>
      <c r="L756" s="185"/>
      <c r="M756" s="185"/>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1"/>
      <c r="AY756" s="11"/>
      <c r="AZ756" s="11"/>
      <c r="BA756" s="11"/>
    </row>
    <row r="757" spans="1:53" s="9" customFormat="1" ht="21.75" customHeight="1" x14ac:dyDescent="0.2">
      <c r="A757" s="200"/>
      <c r="B757" s="182"/>
      <c r="C757" s="182"/>
      <c r="D757" s="182"/>
      <c r="E757" s="63" t="s">
        <v>19</v>
      </c>
      <c r="F757" s="39">
        <v>0</v>
      </c>
      <c r="G757" s="182"/>
      <c r="H757" s="182"/>
      <c r="I757" s="185"/>
      <c r="J757" s="182"/>
      <c r="K757" s="185"/>
      <c r="L757" s="185"/>
      <c r="M757" s="185"/>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1"/>
      <c r="AY757" s="11"/>
      <c r="AZ757" s="11"/>
      <c r="BA757" s="11"/>
    </row>
    <row r="758" spans="1:53" s="9" customFormat="1" ht="42" customHeight="1" x14ac:dyDescent="0.2">
      <c r="A758" s="201"/>
      <c r="B758" s="183"/>
      <c r="C758" s="183"/>
      <c r="D758" s="183"/>
      <c r="E758" s="63" t="s">
        <v>20</v>
      </c>
      <c r="F758" s="39">
        <v>0</v>
      </c>
      <c r="G758" s="183"/>
      <c r="H758" s="183"/>
      <c r="I758" s="186"/>
      <c r="J758" s="183"/>
      <c r="K758" s="186"/>
      <c r="L758" s="186"/>
      <c r="M758" s="186"/>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1"/>
      <c r="AY758" s="11"/>
      <c r="AZ758" s="11"/>
      <c r="BA758" s="11"/>
    </row>
    <row r="759" spans="1:53" s="9" customFormat="1" ht="47.25" customHeight="1" x14ac:dyDescent="0.2">
      <c r="A759" s="215" t="s">
        <v>288</v>
      </c>
      <c r="B759" s="181" t="s">
        <v>205</v>
      </c>
      <c r="C759" s="181"/>
      <c r="D759" s="181"/>
      <c r="E759" s="62" t="s">
        <v>25</v>
      </c>
      <c r="F759" s="39">
        <f>F763+F766+F770+F774+F778+F782</f>
        <v>44894.7</v>
      </c>
      <c r="G759" s="181" t="s">
        <v>250</v>
      </c>
      <c r="H759" s="181" t="s">
        <v>251</v>
      </c>
      <c r="I759" s="184" t="s">
        <v>22</v>
      </c>
      <c r="J759" s="181" t="s">
        <v>258</v>
      </c>
      <c r="K759" s="184"/>
      <c r="L759" s="184"/>
      <c r="M759" s="184"/>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c r="AY759" s="11"/>
      <c r="AZ759" s="11"/>
      <c r="BA759" s="11"/>
    </row>
    <row r="760" spans="1:53" s="9" customFormat="1" x14ac:dyDescent="0.2">
      <c r="A760" s="216"/>
      <c r="B760" s="182"/>
      <c r="C760" s="182"/>
      <c r="D760" s="182"/>
      <c r="E760" s="27" t="s">
        <v>9</v>
      </c>
      <c r="F760" s="41">
        <f>F764+F767+F771+F779+F783</f>
        <v>720</v>
      </c>
      <c r="G760" s="182"/>
      <c r="H760" s="182"/>
      <c r="I760" s="185"/>
      <c r="J760" s="182"/>
      <c r="K760" s="185"/>
      <c r="L760" s="185"/>
      <c r="M760" s="185"/>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c r="AY760" s="11"/>
      <c r="AZ760" s="11"/>
      <c r="BA760" s="11"/>
    </row>
    <row r="761" spans="1:53" s="9" customFormat="1" ht="17.25" customHeight="1" x14ac:dyDescent="0.2">
      <c r="A761" s="216"/>
      <c r="B761" s="182"/>
      <c r="C761" s="182"/>
      <c r="D761" s="182"/>
      <c r="E761" s="27" t="s">
        <v>152</v>
      </c>
      <c r="F761" s="41">
        <f>F765+F768+F772+F776+F780+F784</f>
        <v>42274.7</v>
      </c>
      <c r="G761" s="182"/>
      <c r="H761" s="182"/>
      <c r="I761" s="185"/>
      <c r="J761" s="182"/>
      <c r="K761" s="185"/>
      <c r="L761" s="185"/>
      <c r="M761" s="185"/>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1"/>
      <c r="AY761" s="11"/>
      <c r="AZ761" s="11"/>
      <c r="BA761" s="11"/>
    </row>
    <row r="762" spans="1:53" s="9" customFormat="1" ht="19.5" customHeight="1" x14ac:dyDescent="0.2">
      <c r="A762" s="216"/>
      <c r="B762" s="182"/>
      <c r="C762" s="182"/>
      <c r="D762" s="182"/>
      <c r="E762" s="27" t="s">
        <v>208</v>
      </c>
      <c r="F762" s="41">
        <f>F769+F773+F777+F781+F785</f>
        <v>1750</v>
      </c>
      <c r="G762" s="182"/>
      <c r="H762" s="182"/>
      <c r="I762" s="185"/>
      <c r="J762" s="182"/>
      <c r="K762" s="185"/>
      <c r="L762" s="185"/>
      <c r="M762" s="185"/>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1"/>
      <c r="AZ762" s="11"/>
      <c r="BA762" s="11"/>
    </row>
    <row r="763" spans="1:53" s="9" customFormat="1" ht="19.5" customHeight="1" x14ac:dyDescent="0.2">
      <c r="A763" s="216"/>
      <c r="B763" s="182"/>
      <c r="C763" s="182"/>
      <c r="D763" s="182"/>
      <c r="E763" s="63" t="s">
        <v>11</v>
      </c>
      <c r="F763" s="39">
        <v>0</v>
      </c>
      <c r="G763" s="182"/>
      <c r="H763" s="182"/>
      <c r="I763" s="185"/>
      <c r="J763" s="182"/>
      <c r="K763" s="185"/>
      <c r="L763" s="185"/>
      <c r="M763" s="185"/>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1"/>
      <c r="AY763" s="11"/>
      <c r="AZ763" s="11"/>
      <c r="BA763" s="11"/>
    </row>
    <row r="764" spans="1:53" s="9" customFormat="1" ht="18.75" customHeight="1" x14ac:dyDescent="0.2">
      <c r="A764" s="216"/>
      <c r="B764" s="182"/>
      <c r="C764" s="182"/>
      <c r="D764" s="182"/>
      <c r="E764" s="27" t="s">
        <v>9</v>
      </c>
      <c r="F764" s="41">
        <v>0</v>
      </c>
      <c r="G764" s="182"/>
      <c r="H764" s="182"/>
      <c r="I764" s="185"/>
      <c r="J764" s="182"/>
      <c r="K764" s="185"/>
      <c r="L764" s="185"/>
      <c r="M764" s="185"/>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c r="AV764" s="11"/>
      <c r="AW764" s="11"/>
      <c r="AX764" s="11"/>
      <c r="AY764" s="11"/>
      <c r="AZ764" s="11"/>
      <c r="BA764" s="11"/>
    </row>
    <row r="765" spans="1:53" s="9" customFormat="1" ht="15.75" customHeight="1" x14ac:dyDescent="0.2">
      <c r="A765" s="216"/>
      <c r="B765" s="182"/>
      <c r="C765" s="182"/>
      <c r="D765" s="182"/>
      <c r="E765" s="27" t="s">
        <v>152</v>
      </c>
      <c r="F765" s="41">
        <v>0</v>
      </c>
      <c r="G765" s="182"/>
      <c r="H765" s="182"/>
      <c r="I765" s="185"/>
      <c r="J765" s="182"/>
      <c r="K765" s="185"/>
      <c r="L765" s="185"/>
      <c r="M765" s="185"/>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c r="AV765" s="11"/>
      <c r="AW765" s="11"/>
      <c r="AX765" s="11"/>
      <c r="AY765" s="11"/>
      <c r="AZ765" s="11"/>
      <c r="BA765" s="11"/>
    </row>
    <row r="766" spans="1:53" s="9" customFormat="1" ht="15" customHeight="1" x14ac:dyDescent="0.2">
      <c r="A766" s="216"/>
      <c r="B766" s="182"/>
      <c r="C766" s="182"/>
      <c r="D766" s="182"/>
      <c r="E766" s="63" t="s">
        <v>12</v>
      </c>
      <c r="F766" s="39">
        <v>7310.9</v>
      </c>
      <c r="G766" s="182"/>
      <c r="H766" s="182"/>
      <c r="I766" s="185"/>
      <c r="J766" s="182"/>
      <c r="K766" s="185"/>
      <c r="L766" s="185"/>
      <c r="M766" s="185"/>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c r="AV766" s="11"/>
      <c r="AW766" s="11"/>
      <c r="AX766" s="11"/>
      <c r="AY766" s="11"/>
      <c r="AZ766" s="11"/>
      <c r="BA766" s="11"/>
    </row>
    <row r="767" spans="1:53" s="9" customFormat="1" ht="18" customHeight="1" x14ac:dyDescent="0.2">
      <c r="A767" s="216"/>
      <c r="B767" s="182"/>
      <c r="C767" s="182"/>
      <c r="D767" s="182"/>
      <c r="E767" s="27" t="s">
        <v>9</v>
      </c>
      <c r="F767" s="41">
        <v>155</v>
      </c>
      <c r="G767" s="182"/>
      <c r="H767" s="182"/>
      <c r="I767" s="185"/>
      <c r="J767" s="182"/>
      <c r="K767" s="185"/>
      <c r="L767" s="185"/>
      <c r="M767" s="185"/>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c r="AV767" s="11"/>
      <c r="AW767" s="11"/>
      <c r="AX767" s="11"/>
      <c r="AY767" s="11"/>
      <c r="AZ767" s="11"/>
      <c r="BA767" s="11"/>
    </row>
    <row r="768" spans="1:53" s="9" customFormat="1" ht="17.25" customHeight="1" x14ac:dyDescent="0.2">
      <c r="A768" s="216"/>
      <c r="B768" s="182"/>
      <c r="C768" s="182"/>
      <c r="D768" s="182"/>
      <c r="E768" s="27" t="s">
        <v>152</v>
      </c>
      <c r="F768" s="41">
        <v>6805.9</v>
      </c>
      <c r="G768" s="182"/>
      <c r="H768" s="182"/>
      <c r="I768" s="185"/>
      <c r="J768" s="182"/>
      <c r="K768" s="185"/>
      <c r="L768" s="185"/>
      <c r="M768" s="185"/>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c r="AV768" s="11"/>
      <c r="AW768" s="11"/>
      <c r="AX768" s="11"/>
      <c r="AY768" s="11"/>
      <c r="AZ768" s="11"/>
      <c r="BA768" s="11"/>
    </row>
    <row r="769" spans="1:53" s="9" customFormat="1" ht="17.25" customHeight="1" x14ac:dyDescent="0.2">
      <c r="A769" s="216"/>
      <c r="B769" s="182"/>
      <c r="C769" s="182"/>
      <c r="D769" s="182"/>
      <c r="E769" s="27" t="s">
        <v>208</v>
      </c>
      <c r="F769" s="41">
        <v>350</v>
      </c>
      <c r="G769" s="182"/>
      <c r="H769" s="182"/>
      <c r="I769" s="185"/>
      <c r="J769" s="182"/>
      <c r="K769" s="185"/>
      <c r="L769" s="185"/>
      <c r="M769" s="185"/>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1"/>
      <c r="AZ769" s="11"/>
      <c r="BA769" s="11"/>
    </row>
    <row r="770" spans="1:53" s="9" customFormat="1" ht="18" customHeight="1" x14ac:dyDescent="0.2">
      <c r="A770" s="216"/>
      <c r="B770" s="182"/>
      <c r="C770" s="182"/>
      <c r="D770" s="182"/>
      <c r="E770" s="63" t="s">
        <v>17</v>
      </c>
      <c r="F770" s="39">
        <f>F771+F772+F773</f>
        <v>8790.7999999999993</v>
      </c>
      <c r="G770" s="182"/>
      <c r="H770" s="182"/>
      <c r="I770" s="185"/>
      <c r="J770" s="182"/>
      <c r="K770" s="185"/>
      <c r="L770" s="185"/>
      <c r="M770" s="185"/>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c r="AV770" s="11"/>
      <c r="AW770" s="11"/>
      <c r="AX770" s="11"/>
      <c r="AY770" s="11"/>
      <c r="AZ770" s="11"/>
      <c r="BA770" s="11"/>
    </row>
    <row r="771" spans="1:53" s="9" customFormat="1" ht="17.25" customHeight="1" x14ac:dyDescent="0.2">
      <c r="A771" s="216"/>
      <c r="B771" s="182"/>
      <c r="C771" s="182"/>
      <c r="D771" s="182"/>
      <c r="E771" s="27" t="s">
        <v>9</v>
      </c>
      <c r="F771" s="41">
        <v>265</v>
      </c>
      <c r="G771" s="182"/>
      <c r="H771" s="182"/>
      <c r="I771" s="185"/>
      <c r="J771" s="182"/>
      <c r="K771" s="185"/>
      <c r="L771" s="185"/>
      <c r="M771" s="185"/>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c r="AV771" s="11"/>
      <c r="AW771" s="11"/>
      <c r="AX771" s="11"/>
      <c r="AY771" s="11"/>
      <c r="AZ771" s="11"/>
      <c r="BA771" s="11"/>
    </row>
    <row r="772" spans="1:53" s="9" customFormat="1" ht="17.25" customHeight="1" x14ac:dyDescent="0.2">
      <c r="A772" s="216"/>
      <c r="B772" s="182"/>
      <c r="C772" s="182"/>
      <c r="D772" s="182"/>
      <c r="E772" s="27" t="s">
        <v>152</v>
      </c>
      <c r="F772" s="41">
        <v>8175.8</v>
      </c>
      <c r="G772" s="182"/>
      <c r="H772" s="182"/>
      <c r="I772" s="185"/>
      <c r="J772" s="182"/>
      <c r="K772" s="185"/>
      <c r="L772" s="185"/>
      <c r="M772" s="185"/>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c r="AV772" s="11"/>
      <c r="AW772" s="11"/>
      <c r="AX772" s="11"/>
      <c r="AY772" s="11"/>
      <c r="AZ772" s="11"/>
      <c r="BA772" s="11"/>
    </row>
    <row r="773" spans="1:53" s="9" customFormat="1" ht="18.75" customHeight="1" x14ac:dyDescent="0.2">
      <c r="A773" s="216"/>
      <c r="B773" s="182"/>
      <c r="C773" s="182"/>
      <c r="D773" s="182"/>
      <c r="E773" s="27" t="s">
        <v>208</v>
      </c>
      <c r="F773" s="41">
        <v>350</v>
      </c>
      <c r="G773" s="182"/>
      <c r="H773" s="182"/>
      <c r="I773" s="185"/>
      <c r="J773" s="182"/>
      <c r="K773" s="185"/>
      <c r="L773" s="185"/>
      <c r="M773" s="185"/>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c r="AV773" s="11"/>
      <c r="AW773" s="11"/>
      <c r="AX773" s="11"/>
      <c r="AY773" s="11"/>
      <c r="AZ773" s="11"/>
      <c r="BA773" s="11"/>
    </row>
    <row r="774" spans="1:53" s="9" customFormat="1" ht="18" customHeight="1" x14ac:dyDescent="0.2">
      <c r="A774" s="216"/>
      <c r="B774" s="182"/>
      <c r="C774" s="182"/>
      <c r="D774" s="182"/>
      <c r="E774" s="63" t="s">
        <v>18</v>
      </c>
      <c r="F774" s="39">
        <f>F775+F776+F777</f>
        <v>6123</v>
      </c>
      <c r="G774" s="182"/>
      <c r="H774" s="182"/>
      <c r="I774" s="185"/>
      <c r="J774" s="182"/>
      <c r="K774" s="185"/>
      <c r="L774" s="185"/>
      <c r="M774" s="185"/>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c r="AV774" s="11"/>
      <c r="AW774" s="11"/>
      <c r="AX774" s="11"/>
      <c r="AY774" s="11"/>
      <c r="AZ774" s="11"/>
      <c r="BA774" s="11"/>
    </row>
    <row r="775" spans="1:53" s="9" customFormat="1" ht="18.75" customHeight="1" x14ac:dyDescent="0.2">
      <c r="A775" s="216"/>
      <c r="B775" s="182"/>
      <c r="C775" s="182"/>
      <c r="D775" s="182"/>
      <c r="E775" s="27" t="s">
        <v>9</v>
      </c>
      <c r="F775" s="41">
        <v>150</v>
      </c>
      <c r="G775" s="182"/>
      <c r="H775" s="182"/>
      <c r="I775" s="185"/>
      <c r="J775" s="182"/>
      <c r="K775" s="185"/>
      <c r="L775" s="185"/>
      <c r="M775" s="185"/>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c r="AV775" s="11"/>
      <c r="AW775" s="11"/>
      <c r="AX775" s="11"/>
      <c r="AY775" s="11"/>
      <c r="AZ775" s="11"/>
      <c r="BA775" s="11"/>
    </row>
    <row r="776" spans="1:53" s="9" customFormat="1" ht="19.5" customHeight="1" x14ac:dyDescent="0.2">
      <c r="A776" s="216"/>
      <c r="B776" s="182"/>
      <c r="C776" s="182"/>
      <c r="D776" s="182"/>
      <c r="E776" s="27" t="s">
        <v>152</v>
      </c>
      <c r="F776" s="41">
        <v>5623</v>
      </c>
      <c r="G776" s="182"/>
      <c r="H776" s="182"/>
      <c r="I776" s="185"/>
      <c r="J776" s="182"/>
      <c r="K776" s="185"/>
      <c r="L776" s="185"/>
      <c r="M776" s="185"/>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c r="AV776" s="11"/>
      <c r="AW776" s="11"/>
      <c r="AX776" s="11"/>
      <c r="AY776" s="11"/>
      <c r="AZ776" s="11"/>
      <c r="BA776" s="11"/>
    </row>
    <row r="777" spans="1:53" s="9" customFormat="1" ht="17.25" customHeight="1" x14ac:dyDescent="0.2">
      <c r="A777" s="216"/>
      <c r="B777" s="182"/>
      <c r="C777" s="182"/>
      <c r="D777" s="182"/>
      <c r="E777" s="27" t="s">
        <v>208</v>
      </c>
      <c r="F777" s="41">
        <v>350</v>
      </c>
      <c r="G777" s="182"/>
      <c r="H777" s="182"/>
      <c r="I777" s="185"/>
      <c r="J777" s="182"/>
      <c r="K777" s="185"/>
      <c r="L777" s="185"/>
      <c r="M777" s="185"/>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c r="AV777" s="11"/>
      <c r="AW777" s="11"/>
      <c r="AX777" s="11"/>
      <c r="AY777" s="11"/>
      <c r="AZ777" s="11"/>
      <c r="BA777" s="11"/>
    </row>
    <row r="778" spans="1:53" s="9" customFormat="1" ht="17.25" customHeight="1" x14ac:dyDescent="0.2">
      <c r="A778" s="216"/>
      <c r="B778" s="182"/>
      <c r="C778" s="182"/>
      <c r="D778" s="182"/>
      <c r="E778" s="63" t="s">
        <v>19</v>
      </c>
      <c r="F778" s="39">
        <f>F779+F780+F781</f>
        <v>11335</v>
      </c>
      <c r="G778" s="182"/>
      <c r="H778" s="182"/>
      <c r="I778" s="185"/>
      <c r="J778" s="182"/>
      <c r="K778" s="185"/>
      <c r="L778" s="185"/>
      <c r="M778" s="185"/>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c r="AV778" s="11"/>
      <c r="AW778" s="11"/>
      <c r="AX778" s="11"/>
      <c r="AY778" s="11"/>
      <c r="AZ778" s="11"/>
      <c r="BA778" s="11"/>
    </row>
    <row r="779" spans="1:53" s="9" customFormat="1" ht="17.25" customHeight="1" x14ac:dyDescent="0.2">
      <c r="A779" s="216"/>
      <c r="B779" s="182"/>
      <c r="C779" s="182"/>
      <c r="D779" s="182"/>
      <c r="E779" s="77" t="s">
        <v>9</v>
      </c>
      <c r="F779" s="41">
        <v>150</v>
      </c>
      <c r="G779" s="182"/>
      <c r="H779" s="182"/>
      <c r="I779" s="185"/>
      <c r="J779" s="182"/>
      <c r="K779" s="185"/>
      <c r="L779" s="185"/>
      <c r="M779" s="185"/>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c r="AV779" s="11"/>
      <c r="AW779" s="11"/>
      <c r="AX779" s="11"/>
      <c r="AY779" s="11"/>
      <c r="AZ779" s="11"/>
      <c r="BA779" s="11"/>
    </row>
    <row r="780" spans="1:53" s="9" customFormat="1" ht="17.25" customHeight="1" x14ac:dyDescent="0.2">
      <c r="A780" s="216"/>
      <c r="B780" s="182"/>
      <c r="C780" s="182"/>
      <c r="D780" s="182"/>
      <c r="E780" s="77" t="s">
        <v>152</v>
      </c>
      <c r="F780" s="41">
        <v>10835</v>
      </c>
      <c r="G780" s="182"/>
      <c r="H780" s="182"/>
      <c r="I780" s="185"/>
      <c r="J780" s="182"/>
      <c r="K780" s="185"/>
      <c r="L780" s="185"/>
      <c r="M780" s="185"/>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c r="AV780" s="11"/>
      <c r="AW780" s="11"/>
      <c r="AX780" s="11"/>
      <c r="AY780" s="11"/>
      <c r="AZ780" s="11"/>
      <c r="BA780" s="11"/>
    </row>
    <row r="781" spans="1:53" s="9" customFormat="1" ht="17.25" customHeight="1" x14ac:dyDescent="0.2">
      <c r="A781" s="216"/>
      <c r="B781" s="182"/>
      <c r="C781" s="182"/>
      <c r="D781" s="182"/>
      <c r="E781" s="77" t="s">
        <v>208</v>
      </c>
      <c r="F781" s="41">
        <v>350</v>
      </c>
      <c r="G781" s="182"/>
      <c r="H781" s="182"/>
      <c r="I781" s="185"/>
      <c r="J781" s="182"/>
      <c r="K781" s="185"/>
      <c r="L781" s="185"/>
      <c r="M781" s="185"/>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c r="AV781" s="11"/>
      <c r="AW781" s="11"/>
      <c r="AX781" s="11"/>
      <c r="AY781" s="11"/>
      <c r="AZ781" s="11"/>
      <c r="BA781" s="11"/>
    </row>
    <row r="782" spans="1:53" s="9" customFormat="1" ht="15.75" customHeight="1" x14ac:dyDescent="0.2">
      <c r="A782" s="216"/>
      <c r="B782" s="182"/>
      <c r="C782" s="182"/>
      <c r="D782" s="182"/>
      <c r="E782" s="63" t="s">
        <v>20</v>
      </c>
      <c r="F782" s="39">
        <f>F783+F784+F785</f>
        <v>11335</v>
      </c>
      <c r="G782" s="182"/>
      <c r="H782" s="182"/>
      <c r="I782" s="185"/>
      <c r="J782" s="182"/>
      <c r="K782" s="185"/>
      <c r="L782" s="185"/>
      <c r="M782" s="185"/>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c r="AO782" s="11"/>
      <c r="AP782" s="11"/>
      <c r="AQ782" s="11"/>
      <c r="AR782" s="11"/>
      <c r="AS782" s="11"/>
      <c r="AT782" s="11"/>
      <c r="AU782" s="11"/>
      <c r="AV782" s="11"/>
      <c r="AW782" s="11"/>
      <c r="AX782" s="11"/>
      <c r="AY782" s="11"/>
      <c r="AZ782" s="11"/>
      <c r="BA782" s="11"/>
    </row>
    <row r="783" spans="1:53" s="9" customFormat="1" ht="15.75" customHeight="1" x14ac:dyDescent="0.2">
      <c r="A783" s="216"/>
      <c r="B783" s="182"/>
      <c r="C783" s="182"/>
      <c r="D783" s="182"/>
      <c r="E783" s="106" t="s">
        <v>9</v>
      </c>
      <c r="F783" s="41">
        <v>150</v>
      </c>
      <c r="G783" s="182"/>
      <c r="H783" s="182"/>
      <c r="I783" s="185"/>
      <c r="J783" s="182"/>
      <c r="K783" s="185"/>
      <c r="L783" s="185"/>
      <c r="M783" s="185"/>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c r="AO783" s="11"/>
      <c r="AP783" s="11"/>
      <c r="AQ783" s="11"/>
      <c r="AR783" s="11"/>
      <c r="AS783" s="11"/>
      <c r="AT783" s="11"/>
      <c r="AU783" s="11"/>
      <c r="AV783" s="11"/>
      <c r="AW783" s="11"/>
      <c r="AX783" s="11"/>
      <c r="AY783" s="11"/>
      <c r="AZ783" s="11"/>
      <c r="BA783" s="11"/>
    </row>
    <row r="784" spans="1:53" s="9" customFormat="1" ht="15.75" customHeight="1" x14ac:dyDescent="0.2">
      <c r="A784" s="216"/>
      <c r="B784" s="182"/>
      <c r="C784" s="182"/>
      <c r="D784" s="182"/>
      <c r="E784" s="106" t="s">
        <v>152</v>
      </c>
      <c r="F784" s="41">
        <v>10835</v>
      </c>
      <c r="G784" s="182"/>
      <c r="H784" s="182"/>
      <c r="I784" s="185"/>
      <c r="J784" s="182"/>
      <c r="K784" s="185"/>
      <c r="L784" s="185"/>
      <c r="M784" s="185"/>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c r="AO784" s="11"/>
      <c r="AP784" s="11"/>
      <c r="AQ784" s="11"/>
      <c r="AR784" s="11"/>
      <c r="AS784" s="11"/>
      <c r="AT784" s="11"/>
      <c r="AU784" s="11"/>
      <c r="AV784" s="11"/>
      <c r="AW784" s="11"/>
      <c r="AX784" s="11"/>
      <c r="AY784" s="11"/>
      <c r="AZ784" s="11"/>
      <c r="BA784" s="11"/>
    </row>
    <row r="785" spans="1:53" s="9" customFormat="1" ht="15.75" customHeight="1" x14ac:dyDescent="0.2">
      <c r="A785" s="229"/>
      <c r="B785" s="183"/>
      <c r="C785" s="183"/>
      <c r="D785" s="183"/>
      <c r="E785" s="106" t="s">
        <v>208</v>
      </c>
      <c r="F785" s="41">
        <v>350</v>
      </c>
      <c r="G785" s="183"/>
      <c r="H785" s="183"/>
      <c r="I785" s="186"/>
      <c r="J785" s="183"/>
      <c r="K785" s="186"/>
      <c r="L785" s="186"/>
      <c r="M785" s="186"/>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c r="AO785" s="11"/>
      <c r="AP785" s="11"/>
      <c r="AQ785" s="11"/>
      <c r="AR785" s="11"/>
      <c r="AS785" s="11"/>
      <c r="AT785" s="11"/>
      <c r="AU785" s="11"/>
      <c r="AV785" s="11"/>
      <c r="AW785" s="11"/>
      <c r="AX785" s="11"/>
      <c r="AY785" s="11"/>
      <c r="AZ785" s="11"/>
      <c r="BA785" s="11"/>
    </row>
    <row r="786" spans="1:53" s="9" customFormat="1" ht="22.5" customHeight="1" x14ac:dyDescent="0.2">
      <c r="A786" s="199" t="s">
        <v>289</v>
      </c>
      <c r="B786" s="205" t="s">
        <v>185</v>
      </c>
      <c r="C786" s="242">
        <v>41632</v>
      </c>
      <c r="D786" s="184">
        <v>2520</v>
      </c>
      <c r="E786" s="62" t="s">
        <v>25</v>
      </c>
      <c r="F786" s="39">
        <f>F791+F796+F801+F806+F811+F816</f>
        <v>201768.7</v>
      </c>
      <c r="G786" s="181" t="s">
        <v>252</v>
      </c>
      <c r="H786" s="181" t="s">
        <v>274</v>
      </c>
      <c r="I786" s="184"/>
      <c r="J786" s="181" t="s">
        <v>233</v>
      </c>
      <c r="K786" s="32">
        <v>41695</v>
      </c>
      <c r="L786" s="45">
        <v>222</v>
      </c>
      <c r="M786" s="253"/>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c r="AO786" s="11"/>
      <c r="AP786" s="11"/>
      <c r="AQ786" s="11"/>
      <c r="AR786" s="11"/>
      <c r="AS786" s="11"/>
      <c r="AT786" s="11"/>
      <c r="AU786" s="11"/>
      <c r="AV786" s="11"/>
      <c r="AW786" s="11"/>
      <c r="AX786" s="11"/>
      <c r="AY786" s="11"/>
      <c r="AZ786" s="11"/>
      <c r="BA786" s="11"/>
    </row>
    <row r="787" spans="1:53" s="9" customFormat="1" ht="16.5" customHeight="1" x14ac:dyDescent="0.2">
      <c r="A787" s="200"/>
      <c r="B787" s="206"/>
      <c r="C787" s="243"/>
      <c r="D787" s="185"/>
      <c r="E787" s="27" t="s">
        <v>9</v>
      </c>
      <c r="F787" s="41">
        <f>F792+F797+F802+F807+F812+F817</f>
        <v>24783.700000000004</v>
      </c>
      <c r="G787" s="182"/>
      <c r="H787" s="182"/>
      <c r="I787" s="185"/>
      <c r="J787" s="182"/>
      <c r="K787" s="32">
        <v>41796</v>
      </c>
      <c r="L787" s="45">
        <v>861</v>
      </c>
      <c r="M787" s="254"/>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c r="AO787" s="11"/>
      <c r="AP787" s="11"/>
      <c r="AQ787" s="11"/>
      <c r="AR787" s="11"/>
      <c r="AS787" s="11"/>
      <c r="AT787" s="11"/>
      <c r="AU787" s="11"/>
      <c r="AV787" s="11"/>
      <c r="AW787" s="11"/>
      <c r="AX787" s="11"/>
      <c r="AY787" s="11"/>
      <c r="AZ787" s="11"/>
      <c r="BA787" s="11"/>
    </row>
    <row r="788" spans="1:53" s="9" customFormat="1" ht="18" customHeight="1" x14ac:dyDescent="0.2">
      <c r="A788" s="200"/>
      <c r="B788" s="206"/>
      <c r="C788" s="243"/>
      <c r="D788" s="185"/>
      <c r="E788" s="27" t="s">
        <v>104</v>
      </c>
      <c r="F788" s="41">
        <f>F793+F798+F803+F808+F813+F818</f>
        <v>42611.299999999996</v>
      </c>
      <c r="G788" s="182"/>
      <c r="H788" s="182"/>
      <c r="I788" s="185"/>
      <c r="J788" s="182"/>
      <c r="K788" s="32">
        <v>41815</v>
      </c>
      <c r="L788" s="45">
        <v>939</v>
      </c>
      <c r="M788" s="254"/>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c r="AO788" s="11"/>
      <c r="AP788" s="11"/>
      <c r="AQ788" s="11"/>
      <c r="AR788" s="11"/>
      <c r="AS788" s="11"/>
      <c r="AT788" s="11"/>
      <c r="AU788" s="11"/>
      <c r="AV788" s="11"/>
      <c r="AW788" s="11"/>
      <c r="AX788" s="11"/>
      <c r="AY788" s="11"/>
      <c r="AZ788" s="11"/>
      <c r="BA788" s="11"/>
    </row>
    <row r="789" spans="1:53" s="9" customFormat="1" ht="16.5" customHeight="1" x14ac:dyDescent="0.2">
      <c r="A789" s="200"/>
      <c r="B789" s="206"/>
      <c r="C789" s="243"/>
      <c r="D789" s="185"/>
      <c r="E789" s="26" t="s">
        <v>10</v>
      </c>
      <c r="F789" s="41">
        <f>F794+F799+F804+F809+F814+F819</f>
        <v>134351.69999999998</v>
      </c>
      <c r="G789" s="182"/>
      <c r="H789" s="182"/>
      <c r="I789" s="185"/>
      <c r="J789" s="182"/>
      <c r="K789" s="32">
        <v>41821</v>
      </c>
      <c r="L789" s="45">
        <v>971</v>
      </c>
      <c r="M789" s="254"/>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c r="AO789" s="11"/>
      <c r="AP789" s="11"/>
      <c r="AQ789" s="11"/>
      <c r="AR789" s="11"/>
      <c r="AS789" s="11"/>
      <c r="AT789" s="11"/>
      <c r="AU789" s="11"/>
      <c r="AV789" s="11"/>
      <c r="AW789" s="11"/>
      <c r="AX789" s="11"/>
      <c r="AY789" s="11"/>
      <c r="AZ789" s="11"/>
      <c r="BA789" s="11"/>
    </row>
    <row r="790" spans="1:53" s="9" customFormat="1" ht="18.75" customHeight="1" x14ac:dyDescent="0.2">
      <c r="A790" s="200"/>
      <c r="B790" s="206"/>
      <c r="C790" s="243"/>
      <c r="D790" s="185"/>
      <c r="E790" s="16" t="s">
        <v>40</v>
      </c>
      <c r="F790" s="41">
        <v>22</v>
      </c>
      <c r="G790" s="182"/>
      <c r="H790" s="182"/>
      <c r="I790" s="185"/>
      <c r="J790" s="182"/>
      <c r="K790" s="32">
        <v>41880</v>
      </c>
      <c r="L790" s="45">
        <v>1344</v>
      </c>
      <c r="M790" s="254"/>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c r="AO790" s="11"/>
      <c r="AP790" s="11"/>
      <c r="AQ790" s="11"/>
      <c r="AR790" s="11"/>
      <c r="AS790" s="11"/>
      <c r="AT790" s="11"/>
      <c r="AU790" s="11"/>
      <c r="AV790" s="11"/>
      <c r="AW790" s="11"/>
      <c r="AX790" s="11"/>
      <c r="AY790" s="11"/>
      <c r="AZ790" s="11"/>
      <c r="BA790" s="11"/>
    </row>
    <row r="791" spans="1:53" s="9" customFormat="1" ht="18" customHeight="1" x14ac:dyDescent="0.2">
      <c r="A791" s="200"/>
      <c r="B791" s="206"/>
      <c r="C791" s="243"/>
      <c r="D791" s="185"/>
      <c r="E791" s="63" t="s">
        <v>11</v>
      </c>
      <c r="F791" s="39">
        <v>44593.8</v>
      </c>
      <c r="G791" s="182"/>
      <c r="H791" s="182"/>
      <c r="I791" s="185"/>
      <c r="J791" s="182"/>
      <c r="K791" s="32">
        <v>42062</v>
      </c>
      <c r="L791" s="45">
        <v>219</v>
      </c>
      <c r="M791" s="254"/>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c r="AO791" s="11"/>
      <c r="AP791" s="11"/>
      <c r="AQ791" s="11"/>
      <c r="AR791" s="11"/>
      <c r="AS791" s="11"/>
      <c r="AT791" s="11"/>
      <c r="AU791" s="11"/>
      <c r="AV791" s="11"/>
      <c r="AW791" s="11"/>
      <c r="AX791" s="11"/>
      <c r="AY791" s="11"/>
      <c r="AZ791" s="11"/>
      <c r="BA791" s="11"/>
    </row>
    <row r="792" spans="1:53" s="9" customFormat="1" x14ac:dyDescent="0.2">
      <c r="A792" s="200"/>
      <c r="B792" s="206"/>
      <c r="C792" s="243"/>
      <c r="D792" s="185"/>
      <c r="E792" s="27" t="s">
        <v>9</v>
      </c>
      <c r="F792" s="41">
        <v>4599.3</v>
      </c>
      <c r="G792" s="182"/>
      <c r="H792" s="182"/>
      <c r="I792" s="185"/>
      <c r="J792" s="182"/>
      <c r="K792" s="32">
        <v>42073</v>
      </c>
      <c r="L792" s="45">
        <v>291</v>
      </c>
      <c r="M792" s="254"/>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c r="AO792" s="11"/>
      <c r="AP792" s="11"/>
      <c r="AQ792" s="11"/>
      <c r="AR792" s="11"/>
      <c r="AS792" s="11"/>
      <c r="AT792" s="11"/>
      <c r="AU792" s="11"/>
      <c r="AV792" s="11"/>
      <c r="AW792" s="11"/>
      <c r="AX792" s="11"/>
      <c r="AY792" s="11"/>
      <c r="AZ792" s="11"/>
      <c r="BA792" s="11"/>
    </row>
    <row r="793" spans="1:53" s="9" customFormat="1" x14ac:dyDescent="0.2">
      <c r="A793" s="200"/>
      <c r="B793" s="206"/>
      <c r="C793" s="243"/>
      <c r="D793" s="185"/>
      <c r="E793" s="27" t="s">
        <v>104</v>
      </c>
      <c r="F793" s="41">
        <v>8282.1</v>
      </c>
      <c r="G793" s="182"/>
      <c r="H793" s="182"/>
      <c r="I793" s="185"/>
      <c r="J793" s="182"/>
      <c r="K793" s="32">
        <v>42094</v>
      </c>
      <c r="L793" s="45">
        <v>380</v>
      </c>
      <c r="M793" s="254"/>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c r="AO793" s="11"/>
      <c r="AP793" s="11"/>
      <c r="AQ793" s="11"/>
      <c r="AR793" s="11"/>
      <c r="AS793" s="11"/>
      <c r="AT793" s="11"/>
      <c r="AU793" s="11"/>
      <c r="AV793" s="11"/>
      <c r="AW793" s="11"/>
      <c r="AX793" s="11"/>
      <c r="AY793" s="11"/>
      <c r="AZ793" s="11"/>
      <c r="BA793" s="11"/>
    </row>
    <row r="794" spans="1:53" s="9" customFormat="1" x14ac:dyDescent="0.2">
      <c r="A794" s="200"/>
      <c r="B794" s="206"/>
      <c r="C794" s="243"/>
      <c r="D794" s="185"/>
      <c r="E794" s="26" t="s">
        <v>10</v>
      </c>
      <c r="F794" s="41">
        <v>31690.400000000001</v>
      </c>
      <c r="G794" s="182"/>
      <c r="H794" s="182"/>
      <c r="I794" s="185"/>
      <c r="J794" s="182"/>
      <c r="K794" s="32">
        <v>42208</v>
      </c>
      <c r="L794" s="45">
        <v>832</v>
      </c>
      <c r="M794" s="254"/>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c r="AO794" s="11"/>
      <c r="AP794" s="11"/>
      <c r="AQ794" s="11"/>
      <c r="AR794" s="11"/>
      <c r="AS794" s="11"/>
      <c r="AT794" s="11"/>
      <c r="AU794" s="11"/>
      <c r="AV794" s="11"/>
      <c r="AW794" s="11"/>
      <c r="AX794" s="11"/>
      <c r="AY794" s="11"/>
      <c r="AZ794" s="11"/>
      <c r="BA794" s="11"/>
    </row>
    <row r="795" spans="1:53" s="9" customFormat="1" x14ac:dyDescent="0.2">
      <c r="A795" s="200"/>
      <c r="B795" s="206"/>
      <c r="C795" s="243"/>
      <c r="D795" s="185"/>
      <c r="E795" s="16" t="s">
        <v>40</v>
      </c>
      <c r="F795" s="41">
        <v>22</v>
      </c>
      <c r="G795" s="182"/>
      <c r="H795" s="182"/>
      <c r="I795" s="185"/>
      <c r="J795" s="182"/>
      <c r="K795" s="32">
        <v>42292</v>
      </c>
      <c r="L795" s="45">
        <v>1169</v>
      </c>
      <c r="M795" s="254"/>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c r="AO795" s="11"/>
      <c r="AP795" s="11"/>
      <c r="AQ795" s="11"/>
      <c r="AR795" s="11"/>
      <c r="AS795" s="11"/>
      <c r="AT795" s="11"/>
      <c r="AU795" s="11"/>
      <c r="AV795" s="11"/>
      <c r="AW795" s="11"/>
      <c r="AX795" s="11"/>
      <c r="AY795" s="11"/>
      <c r="AZ795" s="11"/>
      <c r="BA795" s="11"/>
    </row>
    <row r="796" spans="1:53" s="9" customFormat="1" x14ac:dyDescent="0.2">
      <c r="A796" s="200"/>
      <c r="B796" s="206"/>
      <c r="C796" s="243"/>
      <c r="D796" s="185"/>
      <c r="E796" s="63" t="s">
        <v>12</v>
      </c>
      <c r="F796" s="39">
        <f>F797+F798+F799+F800</f>
        <v>29832.400000000001</v>
      </c>
      <c r="G796" s="182"/>
      <c r="H796" s="182"/>
      <c r="I796" s="185"/>
      <c r="J796" s="182"/>
      <c r="K796" s="32">
        <v>42326</v>
      </c>
      <c r="L796" s="45">
        <v>1340</v>
      </c>
      <c r="M796" s="254"/>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c r="AO796" s="11"/>
      <c r="AP796" s="11"/>
      <c r="AQ796" s="11"/>
      <c r="AR796" s="11"/>
      <c r="AS796" s="11"/>
      <c r="AT796" s="11"/>
      <c r="AU796" s="11"/>
      <c r="AV796" s="11"/>
      <c r="AW796" s="11"/>
      <c r="AX796" s="11"/>
      <c r="AY796" s="11"/>
      <c r="AZ796" s="11"/>
      <c r="BA796" s="11"/>
    </row>
    <row r="797" spans="1:53" s="9" customFormat="1" x14ac:dyDescent="0.2">
      <c r="A797" s="200"/>
      <c r="B797" s="206"/>
      <c r="C797" s="243"/>
      <c r="D797" s="185"/>
      <c r="E797" s="27" t="s">
        <v>9</v>
      </c>
      <c r="F797" s="41">
        <v>4814.6000000000004</v>
      </c>
      <c r="G797" s="182"/>
      <c r="H797" s="182"/>
      <c r="I797" s="185"/>
      <c r="J797" s="182"/>
      <c r="K797" s="32">
        <v>42369</v>
      </c>
      <c r="L797" s="45">
        <v>1555</v>
      </c>
      <c r="M797" s="254"/>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c r="AO797" s="11"/>
      <c r="AP797" s="11"/>
      <c r="AQ797" s="11"/>
      <c r="AR797" s="11"/>
      <c r="AS797" s="11"/>
      <c r="AT797" s="11"/>
      <c r="AU797" s="11"/>
      <c r="AV797" s="11"/>
      <c r="AW797" s="11"/>
      <c r="AX797" s="11"/>
      <c r="AY797" s="11"/>
      <c r="AZ797" s="11"/>
      <c r="BA797" s="11"/>
    </row>
    <row r="798" spans="1:53" s="9" customFormat="1" x14ac:dyDescent="0.2">
      <c r="A798" s="200"/>
      <c r="B798" s="206"/>
      <c r="C798" s="243"/>
      <c r="D798" s="185"/>
      <c r="E798" s="27" t="s">
        <v>104</v>
      </c>
      <c r="F798" s="41">
        <v>10127.6</v>
      </c>
      <c r="G798" s="182"/>
      <c r="H798" s="182"/>
      <c r="I798" s="185"/>
      <c r="J798" s="182"/>
      <c r="K798" s="32">
        <v>42460</v>
      </c>
      <c r="L798" s="45">
        <v>247</v>
      </c>
      <c r="M798" s="254"/>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c r="AO798" s="11"/>
      <c r="AP798" s="11"/>
      <c r="AQ798" s="11"/>
      <c r="AR798" s="11"/>
      <c r="AS798" s="11"/>
      <c r="AT798" s="11"/>
      <c r="AU798" s="11"/>
      <c r="AV798" s="11"/>
      <c r="AW798" s="11"/>
      <c r="AX798" s="11"/>
      <c r="AY798" s="11"/>
      <c r="AZ798" s="11"/>
      <c r="BA798" s="11"/>
    </row>
    <row r="799" spans="1:53" s="9" customFormat="1" x14ac:dyDescent="0.2">
      <c r="A799" s="200"/>
      <c r="B799" s="206"/>
      <c r="C799" s="243"/>
      <c r="D799" s="185"/>
      <c r="E799" s="26" t="s">
        <v>10</v>
      </c>
      <c r="F799" s="41">
        <v>14890.2</v>
      </c>
      <c r="G799" s="182"/>
      <c r="H799" s="182"/>
      <c r="I799" s="185"/>
      <c r="J799" s="182"/>
      <c r="K799" s="32">
        <v>42482</v>
      </c>
      <c r="L799" s="45">
        <v>311</v>
      </c>
      <c r="M799" s="254"/>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c r="AO799" s="11"/>
      <c r="AP799" s="11"/>
      <c r="AQ799" s="11"/>
      <c r="AR799" s="11"/>
      <c r="AS799" s="11"/>
      <c r="AT799" s="11"/>
      <c r="AU799" s="11"/>
      <c r="AV799" s="11"/>
      <c r="AW799" s="11"/>
      <c r="AX799" s="11"/>
      <c r="AY799" s="11"/>
      <c r="AZ799" s="11"/>
      <c r="BA799" s="11"/>
    </row>
    <row r="800" spans="1:53" s="9" customFormat="1" x14ac:dyDescent="0.2">
      <c r="A800" s="200"/>
      <c r="B800" s="206"/>
      <c r="C800" s="243"/>
      <c r="D800" s="185"/>
      <c r="E800" s="16" t="s">
        <v>40</v>
      </c>
      <c r="F800" s="41">
        <v>0</v>
      </c>
      <c r="G800" s="182"/>
      <c r="H800" s="182"/>
      <c r="I800" s="185"/>
      <c r="J800" s="182"/>
      <c r="K800" s="32">
        <v>42495</v>
      </c>
      <c r="L800" s="45">
        <v>365</v>
      </c>
      <c r="M800" s="254"/>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c r="AO800" s="11"/>
      <c r="AP800" s="11"/>
      <c r="AQ800" s="11"/>
      <c r="AR800" s="11"/>
      <c r="AS800" s="11"/>
      <c r="AT800" s="11"/>
      <c r="AU800" s="11"/>
      <c r="AV800" s="11"/>
      <c r="AW800" s="11"/>
      <c r="AX800" s="11"/>
      <c r="AY800" s="11"/>
      <c r="AZ800" s="11"/>
      <c r="BA800" s="11"/>
    </row>
    <row r="801" spans="1:53" s="9" customFormat="1" x14ac:dyDescent="0.2">
      <c r="A801" s="200"/>
      <c r="B801" s="206"/>
      <c r="C801" s="243"/>
      <c r="D801" s="185"/>
      <c r="E801" s="63" t="s">
        <v>17</v>
      </c>
      <c r="F801" s="39">
        <f>F802+F803+F804+F805</f>
        <v>46420.6</v>
      </c>
      <c r="G801" s="182"/>
      <c r="H801" s="182"/>
      <c r="I801" s="185"/>
      <c r="J801" s="182"/>
      <c r="K801" s="32">
        <v>42515</v>
      </c>
      <c r="L801" s="45">
        <v>466</v>
      </c>
      <c r="M801" s="254"/>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c r="AO801" s="11"/>
      <c r="AP801" s="11"/>
      <c r="AQ801" s="11"/>
      <c r="AR801" s="11"/>
      <c r="AS801" s="11"/>
      <c r="AT801" s="11"/>
      <c r="AU801" s="11"/>
      <c r="AV801" s="11"/>
      <c r="AW801" s="11"/>
      <c r="AX801" s="11"/>
      <c r="AY801" s="11"/>
      <c r="AZ801" s="11"/>
      <c r="BA801" s="11"/>
    </row>
    <row r="802" spans="1:53" s="9" customFormat="1" x14ac:dyDescent="0.2">
      <c r="A802" s="200"/>
      <c r="B802" s="206"/>
      <c r="C802" s="243"/>
      <c r="D802" s="185"/>
      <c r="E802" s="27" t="s">
        <v>9</v>
      </c>
      <c r="F802" s="41">
        <v>3650.2</v>
      </c>
      <c r="G802" s="182"/>
      <c r="H802" s="182"/>
      <c r="I802" s="185"/>
      <c r="J802" s="182"/>
      <c r="K802" s="32">
        <v>42523</v>
      </c>
      <c r="L802" s="45">
        <v>514</v>
      </c>
      <c r="M802" s="254"/>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c r="AO802" s="11"/>
      <c r="AP802" s="11"/>
      <c r="AQ802" s="11"/>
      <c r="AR802" s="11"/>
      <c r="AS802" s="11"/>
      <c r="AT802" s="11"/>
      <c r="AU802" s="11"/>
      <c r="AV802" s="11"/>
      <c r="AW802" s="11"/>
      <c r="AX802" s="11"/>
      <c r="AY802" s="11"/>
      <c r="AZ802" s="11"/>
      <c r="BA802" s="11"/>
    </row>
    <row r="803" spans="1:53" s="9" customFormat="1" x14ac:dyDescent="0.2">
      <c r="A803" s="200"/>
      <c r="B803" s="206"/>
      <c r="C803" s="243"/>
      <c r="D803" s="185"/>
      <c r="E803" s="27" t="s">
        <v>104</v>
      </c>
      <c r="F803" s="41">
        <v>8632.7000000000007</v>
      </c>
      <c r="G803" s="182"/>
      <c r="H803" s="182"/>
      <c r="I803" s="185"/>
      <c r="J803" s="182"/>
      <c r="K803" s="32">
        <v>42629</v>
      </c>
      <c r="L803" s="45">
        <v>961</v>
      </c>
      <c r="M803" s="254"/>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c r="AO803" s="11"/>
      <c r="AP803" s="11"/>
      <c r="AQ803" s="11"/>
      <c r="AR803" s="11"/>
      <c r="AS803" s="11"/>
      <c r="AT803" s="11"/>
      <c r="AU803" s="11"/>
      <c r="AV803" s="11"/>
      <c r="AW803" s="11"/>
      <c r="AX803" s="11"/>
      <c r="AY803" s="11"/>
      <c r="AZ803" s="11"/>
      <c r="BA803" s="11"/>
    </row>
    <row r="804" spans="1:53" s="9" customFormat="1" x14ac:dyDescent="0.2">
      <c r="A804" s="200"/>
      <c r="B804" s="206"/>
      <c r="C804" s="243"/>
      <c r="D804" s="185"/>
      <c r="E804" s="26" t="s">
        <v>10</v>
      </c>
      <c r="F804" s="41">
        <v>34137.699999999997</v>
      </c>
      <c r="G804" s="182"/>
      <c r="H804" s="182"/>
      <c r="I804" s="185"/>
      <c r="J804" s="182"/>
      <c r="K804" s="32">
        <v>42657</v>
      </c>
      <c r="L804" s="45">
        <v>1131</v>
      </c>
      <c r="M804" s="254"/>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c r="AO804" s="11"/>
      <c r="AP804" s="11"/>
      <c r="AQ804" s="11"/>
      <c r="AR804" s="11"/>
      <c r="AS804" s="11"/>
      <c r="AT804" s="11"/>
      <c r="AU804" s="11"/>
      <c r="AV804" s="11"/>
      <c r="AW804" s="11"/>
      <c r="AX804" s="11"/>
      <c r="AY804" s="11"/>
      <c r="AZ804" s="11"/>
      <c r="BA804" s="11"/>
    </row>
    <row r="805" spans="1:53" s="9" customFormat="1" x14ac:dyDescent="0.2">
      <c r="A805" s="200"/>
      <c r="B805" s="206"/>
      <c r="C805" s="243"/>
      <c r="D805" s="185"/>
      <c r="E805" s="16" t="s">
        <v>40</v>
      </c>
      <c r="F805" s="41">
        <v>0</v>
      </c>
      <c r="G805" s="182"/>
      <c r="H805" s="182"/>
      <c r="I805" s="185"/>
      <c r="J805" s="182"/>
      <c r="K805" s="32">
        <v>42674</v>
      </c>
      <c r="L805" s="45">
        <v>1194</v>
      </c>
      <c r="M805" s="254"/>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c r="AO805" s="11"/>
      <c r="AP805" s="11"/>
      <c r="AQ805" s="11"/>
      <c r="AR805" s="11"/>
      <c r="AS805" s="11"/>
      <c r="AT805" s="11"/>
      <c r="AU805" s="11"/>
      <c r="AV805" s="11"/>
      <c r="AW805" s="11"/>
      <c r="AX805" s="11"/>
      <c r="AY805" s="11"/>
      <c r="AZ805" s="11"/>
      <c r="BA805" s="11"/>
    </row>
    <row r="806" spans="1:53" s="9" customFormat="1" x14ac:dyDescent="0.2">
      <c r="A806" s="200"/>
      <c r="B806" s="206"/>
      <c r="C806" s="243"/>
      <c r="D806" s="185"/>
      <c r="E806" s="63" t="s">
        <v>18</v>
      </c>
      <c r="F806" s="39">
        <f>F807+F808+F809+F810</f>
        <v>31598.3</v>
      </c>
      <c r="G806" s="182"/>
      <c r="H806" s="182"/>
      <c r="I806" s="185"/>
      <c r="J806" s="182"/>
      <c r="K806" s="32">
        <v>42734</v>
      </c>
      <c r="L806" s="45">
        <v>1553</v>
      </c>
      <c r="M806" s="254"/>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c r="AO806" s="11"/>
      <c r="AP806" s="11"/>
      <c r="AQ806" s="11"/>
      <c r="AR806" s="11"/>
      <c r="AS806" s="11"/>
      <c r="AT806" s="11"/>
      <c r="AU806" s="11"/>
      <c r="AV806" s="11"/>
      <c r="AW806" s="11"/>
      <c r="AX806" s="11"/>
      <c r="AY806" s="11"/>
      <c r="AZ806" s="11"/>
      <c r="BA806" s="11"/>
    </row>
    <row r="807" spans="1:53" s="9" customFormat="1" x14ac:dyDescent="0.2">
      <c r="A807" s="200"/>
      <c r="B807" s="206"/>
      <c r="C807" s="243"/>
      <c r="D807" s="185"/>
      <c r="E807" s="27" t="s">
        <v>9</v>
      </c>
      <c r="F807" s="41">
        <v>4050.2</v>
      </c>
      <c r="G807" s="182"/>
      <c r="H807" s="182"/>
      <c r="I807" s="185"/>
      <c r="J807" s="182"/>
      <c r="K807" s="32">
        <v>42761</v>
      </c>
      <c r="L807" s="133">
        <v>49</v>
      </c>
      <c r="M807" s="254"/>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c r="AO807" s="11"/>
      <c r="AP807" s="11"/>
      <c r="AQ807" s="11"/>
      <c r="AR807" s="11"/>
      <c r="AS807" s="11"/>
      <c r="AT807" s="11"/>
      <c r="AU807" s="11"/>
      <c r="AV807" s="11"/>
      <c r="AW807" s="11"/>
      <c r="AX807" s="11"/>
      <c r="AY807" s="11"/>
      <c r="AZ807" s="11"/>
      <c r="BA807" s="11"/>
    </row>
    <row r="808" spans="1:53" s="9" customFormat="1" x14ac:dyDescent="0.2">
      <c r="A808" s="200"/>
      <c r="B808" s="206"/>
      <c r="C808" s="243"/>
      <c r="D808" s="185"/>
      <c r="E808" s="27" t="s">
        <v>104</v>
      </c>
      <c r="F808" s="41">
        <v>9610.5</v>
      </c>
      <c r="G808" s="182"/>
      <c r="H808" s="182"/>
      <c r="I808" s="185"/>
      <c r="J808" s="182"/>
      <c r="K808" s="32">
        <v>42860</v>
      </c>
      <c r="L808" s="45">
        <v>548</v>
      </c>
      <c r="M808" s="254"/>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c r="AO808" s="11"/>
      <c r="AP808" s="11"/>
      <c r="AQ808" s="11"/>
      <c r="AR808" s="11"/>
      <c r="AS808" s="11"/>
      <c r="AT808" s="11"/>
      <c r="AU808" s="11"/>
      <c r="AV808" s="11"/>
      <c r="AW808" s="11"/>
      <c r="AX808" s="11"/>
      <c r="AY808" s="11"/>
      <c r="AZ808" s="11"/>
      <c r="BA808" s="11"/>
    </row>
    <row r="809" spans="1:53" s="9" customFormat="1" x14ac:dyDescent="0.2">
      <c r="A809" s="200"/>
      <c r="B809" s="206"/>
      <c r="C809" s="243"/>
      <c r="D809" s="185"/>
      <c r="E809" s="26" t="s">
        <v>10</v>
      </c>
      <c r="F809" s="41">
        <v>17937.599999999999</v>
      </c>
      <c r="G809" s="182"/>
      <c r="H809" s="182"/>
      <c r="I809" s="185"/>
      <c r="J809" s="182"/>
      <c r="K809" s="79"/>
      <c r="L809" s="45"/>
      <c r="M809" s="254"/>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c r="AO809" s="11"/>
      <c r="AP809" s="11"/>
      <c r="AQ809" s="11"/>
      <c r="AR809" s="11"/>
      <c r="AS809" s="11"/>
      <c r="AT809" s="11"/>
      <c r="AU809" s="11"/>
      <c r="AV809" s="11"/>
      <c r="AW809" s="11"/>
      <c r="AX809" s="11"/>
      <c r="AY809" s="11"/>
      <c r="AZ809" s="11"/>
      <c r="BA809" s="11"/>
    </row>
    <row r="810" spans="1:53" s="9" customFormat="1" x14ac:dyDescent="0.2">
      <c r="A810" s="200"/>
      <c r="B810" s="206"/>
      <c r="C810" s="243"/>
      <c r="D810" s="185"/>
      <c r="E810" s="16" t="s">
        <v>40</v>
      </c>
      <c r="F810" s="41">
        <v>0</v>
      </c>
      <c r="G810" s="182"/>
      <c r="H810" s="182"/>
      <c r="I810" s="185"/>
      <c r="J810" s="182"/>
      <c r="K810" s="79"/>
      <c r="L810" s="45"/>
      <c r="M810" s="254"/>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c r="AO810" s="11"/>
      <c r="AP810" s="11"/>
      <c r="AQ810" s="11"/>
      <c r="AR810" s="11"/>
      <c r="AS810" s="11"/>
      <c r="AT810" s="11"/>
      <c r="AU810" s="11"/>
      <c r="AV810" s="11"/>
      <c r="AW810" s="11"/>
      <c r="AX810" s="11"/>
      <c r="AY810" s="11"/>
      <c r="AZ810" s="11"/>
      <c r="BA810" s="11"/>
    </row>
    <row r="811" spans="1:53" s="9" customFormat="1" x14ac:dyDescent="0.2">
      <c r="A811" s="200"/>
      <c r="B811" s="206"/>
      <c r="C811" s="243"/>
      <c r="D811" s="185"/>
      <c r="E811" s="63" t="s">
        <v>19</v>
      </c>
      <c r="F811" s="39">
        <f>F812+F813+F814+F820</f>
        <v>24603.300000000003</v>
      </c>
      <c r="G811" s="182"/>
      <c r="H811" s="182"/>
      <c r="I811" s="185"/>
      <c r="J811" s="182"/>
      <c r="K811" s="108"/>
      <c r="L811" s="45"/>
      <c r="M811" s="254"/>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c r="AO811" s="11"/>
      <c r="AP811" s="11"/>
      <c r="AQ811" s="11"/>
      <c r="AR811" s="11"/>
      <c r="AS811" s="11"/>
      <c r="AT811" s="11"/>
      <c r="AU811" s="11"/>
      <c r="AV811" s="11"/>
      <c r="AW811" s="11"/>
      <c r="AX811" s="11"/>
      <c r="AY811" s="11"/>
      <c r="AZ811" s="11"/>
      <c r="BA811" s="11"/>
    </row>
    <row r="812" spans="1:53" s="9" customFormat="1" x14ac:dyDescent="0.2">
      <c r="A812" s="200"/>
      <c r="B812" s="206"/>
      <c r="C812" s="243"/>
      <c r="D812" s="185"/>
      <c r="E812" s="77" t="s">
        <v>9</v>
      </c>
      <c r="F812" s="41">
        <v>3776.2</v>
      </c>
      <c r="G812" s="182"/>
      <c r="H812" s="182"/>
      <c r="I812" s="185"/>
      <c r="J812" s="182"/>
      <c r="K812" s="108"/>
      <c r="L812" s="45"/>
      <c r="M812" s="254"/>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c r="AO812" s="11"/>
      <c r="AP812" s="11"/>
      <c r="AQ812" s="11"/>
      <c r="AR812" s="11"/>
      <c r="AS812" s="11"/>
      <c r="AT812" s="11"/>
      <c r="AU812" s="11"/>
      <c r="AV812" s="11"/>
      <c r="AW812" s="11"/>
      <c r="AX812" s="11"/>
      <c r="AY812" s="11"/>
      <c r="AZ812" s="11"/>
      <c r="BA812" s="11"/>
    </row>
    <row r="813" spans="1:53" s="9" customFormat="1" x14ac:dyDescent="0.2">
      <c r="A813" s="200"/>
      <c r="B813" s="206"/>
      <c r="C813" s="243"/>
      <c r="D813" s="185"/>
      <c r="E813" s="77" t="s">
        <v>104</v>
      </c>
      <c r="F813" s="41">
        <v>2979.2</v>
      </c>
      <c r="G813" s="182"/>
      <c r="H813" s="182"/>
      <c r="I813" s="185"/>
      <c r="J813" s="182"/>
      <c r="K813" s="108"/>
      <c r="L813" s="45"/>
      <c r="M813" s="254"/>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c r="AO813" s="11"/>
      <c r="AP813" s="11"/>
      <c r="AQ813" s="11"/>
      <c r="AR813" s="11"/>
      <c r="AS813" s="11"/>
      <c r="AT813" s="11"/>
      <c r="AU813" s="11"/>
      <c r="AV813" s="11"/>
      <c r="AW813" s="11"/>
      <c r="AX813" s="11"/>
      <c r="AY813" s="11"/>
      <c r="AZ813" s="11"/>
      <c r="BA813" s="11"/>
    </row>
    <row r="814" spans="1:53" s="9" customFormat="1" x14ac:dyDescent="0.2">
      <c r="A814" s="200"/>
      <c r="B814" s="206"/>
      <c r="C814" s="243"/>
      <c r="D814" s="185"/>
      <c r="E814" s="76" t="s">
        <v>10</v>
      </c>
      <c r="F814" s="41">
        <v>17847.900000000001</v>
      </c>
      <c r="G814" s="182"/>
      <c r="H814" s="182"/>
      <c r="I814" s="185"/>
      <c r="J814" s="182"/>
      <c r="K814" s="141"/>
      <c r="L814" s="141"/>
      <c r="M814" s="254"/>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c r="AO814" s="11"/>
      <c r="AP814" s="11"/>
      <c r="AQ814" s="11"/>
      <c r="AR814" s="11"/>
      <c r="AS814" s="11"/>
      <c r="AT814" s="11"/>
      <c r="AU814" s="11"/>
      <c r="AV814" s="11"/>
      <c r="AW814" s="11"/>
      <c r="AX814" s="11"/>
      <c r="AY814" s="11"/>
      <c r="AZ814" s="11"/>
      <c r="BA814" s="11"/>
    </row>
    <row r="815" spans="1:53" s="9" customFormat="1" x14ac:dyDescent="0.2">
      <c r="A815" s="200"/>
      <c r="B815" s="206"/>
      <c r="C815" s="243"/>
      <c r="D815" s="185"/>
      <c r="E815" s="107" t="s">
        <v>40</v>
      </c>
      <c r="F815" s="41">
        <v>0</v>
      </c>
      <c r="G815" s="182"/>
      <c r="H815" s="182"/>
      <c r="I815" s="185"/>
      <c r="J815" s="182"/>
      <c r="K815" s="148"/>
      <c r="L815" s="148"/>
      <c r="M815" s="254"/>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c r="AO815" s="11"/>
      <c r="AP815" s="11"/>
      <c r="AQ815" s="11"/>
      <c r="AR815" s="11"/>
      <c r="AS815" s="11"/>
      <c r="AT815" s="11"/>
      <c r="AU815" s="11"/>
      <c r="AV815" s="11"/>
      <c r="AW815" s="11"/>
      <c r="AX815" s="11"/>
      <c r="AY815" s="11"/>
      <c r="AZ815" s="11"/>
      <c r="BA815" s="11"/>
    </row>
    <row r="816" spans="1:53" s="9" customFormat="1" x14ac:dyDescent="0.2">
      <c r="A816" s="200"/>
      <c r="B816" s="206"/>
      <c r="C816" s="243"/>
      <c r="D816" s="185"/>
      <c r="E816" s="63" t="s">
        <v>20</v>
      </c>
      <c r="F816" s="39">
        <f>F817+F818+F819+F820</f>
        <v>24720.300000000003</v>
      </c>
      <c r="G816" s="182"/>
      <c r="H816" s="182"/>
      <c r="I816" s="185"/>
      <c r="J816" s="182"/>
      <c r="K816" s="148"/>
      <c r="L816" s="148"/>
      <c r="M816" s="254"/>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c r="AO816" s="11"/>
      <c r="AP816" s="11"/>
      <c r="AQ816" s="11"/>
      <c r="AR816" s="11"/>
      <c r="AS816" s="11"/>
      <c r="AT816" s="11"/>
      <c r="AU816" s="11"/>
      <c r="AV816" s="11"/>
      <c r="AW816" s="11"/>
      <c r="AX816" s="11"/>
      <c r="AY816" s="11"/>
      <c r="AZ816" s="11"/>
      <c r="BA816" s="11"/>
    </row>
    <row r="817" spans="1:53" s="9" customFormat="1" x14ac:dyDescent="0.2">
      <c r="A817" s="200"/>
      <c r="B817" s="206"/>
      <c r="C817" s="243"/>
      <c r="D817" s="185"/>
      <c r="E817" s="106" t="s">
        <v>9</v>
      </c>
      <c r="F817" s="41">
        <v>3893.2</v>
      </c>
      <c r="G817" s="182"/>
      <c r="H817" s="182"/>
      <c r="I817" s="185"/>
      <c r="J817" s="182"/>
      <c r="K817" s="148"/>
      <c r="L817" s="148"/>
      <c r="M817" s="254"/>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c r="AO817" s="11"/>
      <c r="AP817" s="11"/>
      <c r="AQ817" s="11"/>
      <c r="AR817" s="11"/>
      <c r="AS817" s="11"/>
      <c r="AT817" s="11"/>
      <c r="AU817" s="11"/>
      <c r="AV817" s="11"/>
      <c r="AW817" s="11"/>
      <c r="AX817" s="11"/>
      <c r="AY817" s="11"/>
      <c r="AZ817" s="11"/>
      <c r="BA817" s="11"/>
    </row>
    <row r="818" spans="1:53" s="9" customFormat="1" x14ac:dyDescent="0.2">
      <c r="A818" s="200"/>
      <c r="B818" s="206"/>
      <c r="C818" s="243"/>
      <c r="D818" s="185"/>
      <c r="E818" s="106" t="s">
        <v>104</v>
      </c>
      <c r="F818" s="41">
        <v>2979.2</v>
      </c>
      <c r="G818" s="182"/>
      <c r="H818" s="182"/>
      <c r="I818" s="185"/>
      <c r="J818" s="182"/>
      <c r="K818" s="148"/>
      <c r="L818" s="148"/>
      <c r="M818" s="254"/>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c r="AO818" s="11"/>
      <c r="AP818" s="11"/>
      <c r="AQ818" s="11"/>
      <c r="AR818" s="11"/>
      <c r="AS818" s="11"/>
      <c r="AT818" s="11"/>
      <c r="AU818" s="11"/>
      <c r="AV818" s="11"/>
      <c r="AW818" s="11"/>
      <c r="AX818" s="11"/>
      <c r="AY818" s="11"/>
      <c r="AZ818" s="11"/>
      <c r="BA818" s="11"/>
    </row>
    <row r="819" spans="1:53" s="9" customFormat="1" x14ac:dyDescent="0.2">
      <c r="A819" s="200"/>
      <c r="B819" s="206"/>
      <c r="C819" s="243"/>
      <c r="D819" s="185"/>
      <c r="E819" s="105" t="s">
        <v>10</v>
      </c>
      <c r="F819" s="41">
        <v>17847.900000000001</v>
      </c>
      <c r="G819" s="182"/>
      <c r="H819" s="182"/>
      <c r="I819" s="185"/>
      <c r="J819" s="182"/>
      <c r="K819" s="148"/>
      <c r="L819" s="148"/>
      <c r="M819" s="254"/>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c r="AO819" s="11"/>
      <c r="AP819" s="11"/>
      <c r="AQ819" s="11"/>
      <c r="AR819" s="11"/>
      <c r="AS819" s="11"/>
      <c r="AT819" s="11"/>
      <c r="AU819" s="11"/>
      <c r="AV819" s="11"/>
      <c r="AW819" s="11"/>
      <c r="AX819" s="11"/>
      <c r="AY819" s="11"/>
      <c r="AZ819" s="11"/>
      <c r="BA819" s="11"/>
    </row>
    <row r="820" spans="1:53" s="9" customFormat="1" x14ac:dyDescent="0.2">
      <c r="A820" s="200"/>
      <c r="B820" s="206"/>
      <c r="C820" s="243"/>
      <c r="D820" s="185"/>
      <c r="E820" s="107" t="s">
        <v>40</v>
      </c>
      <c r="F820" s="41">
        <v>0</v>
      </c>
      <c r="G820" s="182"/>
      <c r="H820" s="182"/>
      <c r="I820" s="185"/>
      <c r="J820" s="182"/>
      <c r="K820" s="148"/>
      <c r="L820" s="148"/>
      <c r="M820" s="254"/>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c r="AO820" s="11"/>
      <c r="AP820" s="11"/>
      <c r="AQ820" s="11"/>
      <c r="AR820" s="11"/>
      <c r="AS820" s="11"/>
      <c r="AT820" s="11"/>
      <c r="AU820" s="11"/>
      <c r="AV820" s="11"/>
      <c r="AW820" s="11"/>
      <c r="AX820" s="11"/>
      <c r="AY820" s="11"/>
      <c r="AZ820" s="11"/>
      <c r="BA820" s="11"/>
    </row>
    <row r="821" spans="1:53" s="9" customFormat="1" ht="12" customHeight="1" x14ac:dyDescent="0.2">
      <c r="A821" s="200"/>
      <c r="B821" s="206"/>
      <c r="C821" s="243"/>
      <c r="D821" s="185"/>
      <c r="E821" s="197"/>
      <c r="F821" s="198"/>
      <c r="G821" s="182"/>
      <c r="H821" s="182"/>
      <c r="I821" s="185"/>
      <c r="J821" s="182"/>
      <c r="K821" s="148"/>
      <c r="L821" s="148"/>
      <c r="M821" s="255"/>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c r="AO821" s="11"/>
      <c r="AP821" s="11"/>
      <c r="AQ821" s="11"/>
      <c r="AR821" s="11"/>
      <c r="AS821" s="11"/>
      <c r="AT821" s="11"/>
      <c r="AU821" s="11"/>
      <c r="AV821" s="11"/>
      <c r="AW821" s="11"/>
      <c r="AX821" s="11"/>
      <c r="AY821" s="11"/>
      <c r="AZ821" s="11"/>
      <c r="BA821" s="11"/>
    </row>
    <row r="822" spans="1:53" s="9" customFormat="1" ht="15.75" hidden="1" customHeight="1" x14ac:dyDescent="0.2">
      <c r="A822" s="201"/>
      <c r="B822" s="207"/>
      <c r="C822" s="244"/>
      <c r="D822" s="186"/>
      <c r="E822" s="156"/>
      <c r="F822" s="157"/>
      <c r="G822" s="183"/>
      <c r="H822" s="126"/>
      <c r="I822" s="142"/>
      <c r="J822" s="126"/>
      <c r="K822" s="148"/>
      <c r="L822" s="148"/>
      <c r="M822" s="142"/>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c r="AO822" s="11"/>
      <c r="AP822" s="11"/>
      <c r="AQ822" s="11"/>
      <c r="AR822" s="11"/>
      <c r="AS822" s="11"/>
      <c r="AT822" s="11"/>
      <c r="AU822" s="11"/>
      <c r="AV822" s="11"/>
      <c r="AW822" s="11"/>
      <c r="AX822" s="11"/>
      <c r="AY822" s="11"/>
      <c r="AZ822" s="11"/>
      <c r="BA822" s="11"/>
    </row>
    <row r="823" spans="1:53" s="9" customFormat="1" ht="47.25" customHeight="1" x14ac:dyDescent="0.2">
      <c r="A823" s="199" t="s">
        <v>290</v>
      </c>
      <c r="B823" s="181" t="s">
        <v>186</v>
      </c>
      <c r="C823" s="242"/>
      <c r="D823" s="184"/>
      <c r="E823" s="62" t="s">
        <v>25</v>
      </c>
      <c r="F823" s="39">
        <v>1065</v>
      </c>
      <c r="G823" s="181" t="s">
        <v>105</v>
      </c>
      <c r="H823" s="181" t="s">
        <v>106</v>
      </c>
      <c r="I823" s="184"/>
      <c r="J823" s="181" t="s">
        <v>238</v>
      </c>
      <c r="K823" s="184"/>
      <c r="L823" s="184"/>
      <c r="M823" s="185"/>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c r="AO823" s="11"/>
      <c r="AP823" s="11"/>
      <c r="AQ823" s="11"/>
      <c r="AR823" s="11"/>
      <c r="AS823" s="11"/>
      <c r="AT823" s="11"/>
      <c r="AU823" s="11"/>
      <c r="AV823" s="11"/>
      <c r="AW823" s="11"/>
      <c r="AX823" s="11"/>
      <c r="AY823" s="11"/>
      <c r="AZ823" s="11"/>
      <c r="BA823" s="11"/>
    </row>
    <row r="824" spans="1:53" s="9" customFormat="1" x14ac:dyDescent="0.2">
      <c r="A824" s="200"/>
      <c r="B824" s="182"/>
      <c r="C824" s="243"/>
      <c r="D824" s="185"/>
      <c r="E824" s="27" t="s">
        <v>9</v>
      </c>
      <c r="F824" s="41">
        <v>1065</v>
      </c>
      <c r="G824" s="182"/>
      <c r="H824" s="182"/>
      <c r="I824" s="185"/>
      <c r="J824" s="182"/>
      <c r="K824" s="185"/>
      <c r="L824" s="185"/>
      <c r="M824" s="185"/>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c r="AO824" s="11"/>
      <c r="AP824" s="11"/>
      <c r="AQ824" s="11"/>
      <c r="AR824" s="11"/>
      <c r="AS824" s="11"/>
      <c r="AT824" s="11"/>
      <c r="AU824" s="11"/>
      <c r="AV824" s="11"/>
      <c r="AW824" s="11"/>
      <c r="AX824" s="11"/>
      <c r="AY824" s="11"/>
      <c r="AZ824" s="11"/>
      <c r="BA824" s="11"/>
    </row>
    <row r="825" spans="1:53" s="9" customFormat="1" x14ac:dyDescent="0.2">
      <c r="A825" s="200"/>
      <c r="B825" s="182"/>
      <c r="C825" s="243"/>
      <c r="D825" s="185"/>
      <c r="E825" s="63" t="s">
        <v>11</v>
      </c>
      <c r="F825" s="39">
        <v>814.2</v>
      </c>
      <c r="G825" s="182"/>
      <c r="H825" s="182"/>
      <c r="I825" s="185"/>
      <c r="J825" s="182"/>
      <c r="K825" s="185"/>
      <c r="L825" s="185"/>
      <c r="M825" s="185"/>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c r="AO825" s="11"/>
      <c r="AP825" s="11"/>
      <c r="AQ825" s="11"/>
      <c r="AR825" s="11"/>
      <c r="AS825" s="11"/>
      <c r="AT825" s="11"/>
      <c r="AU825" s="11"/>
      <c r="AV825" s="11"/>
      <c r="AW825" s="11"/>
      <c r="AX825" s="11"/>
      <c r="AY825" s="11"/>
      <c r="AZ825" s="11"/>
      <c r="BA825" s="11"/>
    </row>
    <row r="826" spans="1:53" s="9" customFormat="1" ht="15.75" customHeight="1" x14ac:dyDescent="0.2">
      <c r="A826" s="200"/>
      <c r="B826" s="182"/>
      <c r="C826" s="243"/>
      <c r="D826" s="185"/>
      <c r="E826" s="63" t="s">
        <v>12</v>
      </c>
      <c r="F826" s="39">
        <v>50.8</v>
      </c>
      <c r="G826" s="182"/>
      <c r="H826" s="182"/>
      <c r="I826" s="185"/>
      <c r="J826" s="182"/>
      <c r="K826" s="185"/>
      <c r="L826" s="185"/>
      <c r="M826" s="185"/>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c r="AO826" s="11"/>
      <c r="AP826" s="11"/>
      <c r="AQ826" s="11"/>
      <c r="AR826" s="11"/>
      <c r="AS826" s="11"/>
      <c r="AT826" s="11"/>
      <c r="AU826" s="11"/>
      <c r="AV826" s="11"/>
      <c r="AW826" s="11"/>
      <c r="AX826" s="11"/>
      <c r="AY826" s="11"/>
      <c r="AZ826" s="11"/>
      <c r="BA826" s="11"/>
    </row>
    <row r="827" spans="1:53" s="9" customFormat="1" ht="14.25" customHeight="1" x14ac:dyDescent="0.2">
      <c r="A827" s="200"/>
      <c r="B827" s="182"/>
      <c r="C827" s="243"/>
      <c r="D827" s="185"/>
      <c r="E827" s="63" t="s">
        <v>17</v>
      </c>
      <c r="F827" s="39">
        <v>50</v>
      </c>
      <c r="G827" s="182"/>
      <c r="H827" s="182"/>
      <c r="I827" s="185"/>
      <c r="J827" s="182"/>
      <c r="K827" s="185"/>
      <c r="L827" s="185"/>
      <c r="M827" s="185"/>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c r="AO827" s="11"/>
      <c r="AP827" s="11"/>
      <c r="AQ827" s="11"/>
      <c r="AR827" s="11"/>
      <c r="AS827" s="11"/>
      <c r="AT827" s="11"/>
      <c r="AU827" s="11"/>
      <c r="AV827" s="11"/>
      <c r="AW827" s="11"/>
      <c r="AX827" s="11"/>
      <c r="AY827" s="11"/>
      <c r="AZ827" s="11"/>
      <c r="BA827" s="11"/>
    </row>
    <row r="828" spans="1:53" s="9" customFormat="1" ht="16.5" customHeight="1" x14ac:dyDescent="0.2">
      <c r="A828" s="200"/>
      <c r="B828" s="182"/>
      <c r="C828" s="243"/>
      <c r="D828" s="185"/>
      <c r="E828" s="63" t="s">
        <v>18</v>
      </c>
      <c r="F828" s="39">
        <v>50</v>
      </c>
      <c r="G828" s="182"/>
      <c r="H828" s="182"/>
      <c r="I828" s="185"/>
      <c r="J828" s="182"/>
      <c r="K828" s="185"/>
      <c r="L828" s="185"/>
      <c r="M828" s="185"/>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c r="AO828" s="11"/>
      <c r="AP828" s="11"/>
      <c r="AQ828" s="11"/>
      <c r="AR828" s="11"/>
      <c r="AS828" s="11"/>
      <c r="AT828" s="11"/>
      <c r="AU828" s="11"/>
      <c r="AV828" s="11"/>
      <c r="AW828" s="11"/>
      <c r="AX828" s="11"/>
      <c r="AY828" s="11"/>
      <c r="AZ828" s="11"/>
      <c r="BA828" s="11"/>
    </row>
    <row r="829" spans="1:53" s="9" customFormat="1" x14ac:dyDescent="0.2">
      <c r="A829" s="200"/>
      <c r="B829" s="182"/>
      <c r="C829" s="243"/>
      <c r="D829" s="185"/>
      <c r="E829" s="63" t="s">
        <v>19</v>
      </c>
      <c r="F829" s="39">
        <v>50</v>
      </c>
      <c r="G829" s="182"/>
      <c r="H829" s="182"/>
      <c r="I829" s="185"/>
      <c r="J829" s="182"/>
      <c r="K829" s="185"/>
      <c r="L829" s="185"/>
      <c r="M829" s="185"/>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c r="AO829" s="11"/>
      <c r="AP829" s="11"/>
      <c r="AQ829" s="11"/>
      <c r="AR829" s="11"/>
      <c r="AS829" s="11"/>
      <c r="AT829" s="11"/>
      <c r="AU829" s="11"/>
      <c r="AV829" s="11"/>
      <c r="AW829" s="11"/>
      <c r="AX829" s="11"/>
      <c r="AY829" s="11"/>
      <c r="AZ829" s="11"/>
      <c r="BA829" s="11"/>
    </row>
    <row r="830" spans="1:53" s="9" customFormat="1" x14ac:dyDescent="0.2">
      <c r="A830" s="201"/>
      <c r="B830" s="183"/>
      <c r="C830" s="244"/>
      <c r="D830" s="186"/>
      <c r="E830" s="63" t="s">
        <v>20</v>
      </c>
      <c r="F830" s="39">
        <v>50</v>
      </c>
      <c r="G830" s="183"/>
      <c r="H830" s="183"/>
      <c r="I830" s="186"/>
      <c r="J830" s="183"/>
      <c r="K830" s="186"/>
      <c r="L830" s="186"/>
      <c r="M830" s="186"/>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c r="AO830" s="11"/>
      <c r="AP830" s="11"/>
      <c r="AQ830" s="11"/>
      <c r="AR830" s="11"/>
      <c r="AS830" s="11"/>
      <c r="AT830" s="11"/>
      <c r="AU830" s="11"/>
      <c r="AV830" s="11"/>
      <c r="AW830" s="11"/>
      <c r="AX830" s="11"/>
      <c r="AY830" s="11"/>
      <c r="AZ830" s="11"/>
      <c r="BA830" s="11"/>
    </row>
    <row r="831" spans="1:53" s="9" customFormat="1" ht="47.25" customHeight="1" x14ac:dyDescent="0.2">
      <c r="A831" s="199" t="s">
        <v>107</v>
      </c>
      <c r="B831" s="181" t="s">
        <v>187</v>
      </c>
      <c r="C831" s="242"/>
      <c r="D831" s="184"/>
      <c r="E831" s="62" t="s">
        <v>25</v>
      </c>
      <c r="F831" s="39">
        <f>F836+F841+F846+F851+F856+F861</f>
        <v>199923.69999999995</v>
      </c>
      <c r="G831" s="181" t="s">
        <v>180</v>
      </c>
      <c r="H831" s="181" t="s">
        <v>275</v>
      </c>
      <c r="I831" s="184"/>
      <c r="J831" s="181" t="s">
        <v>233</v>
      </c>
      <c r="K831" s="184"/>
      <c r="L831" s="184"/>
      <c r="M831" s="184"/>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c r="AO831" s="11"/>
      <c r="AP831" s="11"/>
      <c r="AQ831" s="11"/>
      <c r="AR831" s="11"/>
      <c r="AS831" s="11"/>
      <c r="AT831" s="11"/>
      <c r="AU831" s="11"/>
      <c r="AV831" s="11"/>
      <c r="AW831" s="11"/>
      <c r="AX831" s="11"/>
      <c r="AY831" s="11"/>
      <c r="AZ831" s="11"/>
      <c r="BA831" s="11"/>
    </row>
    <row r="832" spans="1:53" s="9" customFormat="1" x14ac:dyDescent="0.2">
      <c r="A832" s="200"/>
      <c r="B832" s="182"/>
      <c r="C832" s="243"/>
      <c r="D832" s="185"/>
      <c r="E832" s="27" t="s">
        <v>9</v>
      </c>
      <c r="F832" s="41">
        <f>F837+F842+F847+F857+F862</f>
        <v>19218.5</v>
      </c>
      <c r="G832" s="182"/>
      <c r="H832" s="182"/>
      <c r="I832" s="185"/>
      <c r="J832" s="182"/>
      <c r="K832" s="185"/>
      <c r="L832" s="185"/>
      <c r="M832" s="185"/>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c r="AO832" s="11"/>
      <c r="AP832" s="11"/>
      <c r="AQ832" s="11"/>
      <c r="AR832" s="11"/>
      <c r="AS832" s="11"/>
      <c r="AT832" s="11"/>
      <c r="AU832" s="11"/>
      <c r="AV832" s="11"/>
      <c r="AW832" s="11"/>
      <c r="AX832" s="11"/>
      <c r="AY832" s="11"/>
      <c r="AZ832" s="11"/>
      <c r="BA832" s="11"/>
    </row>
    <row r="833" spans="1:53" s="9" customFormat="1" ht="16.5" customHeight="1" x14ac:dyDescent="0.2">
      <c r="A833" s="200"/>
      <c r="B833" s="182"/>
      <c r="C833" s="243"/>
      <c r="D833" s="185"/>
      <c r="E833" s="27" t="s">
        <v>104</v>
      </c>
      <c r="F833" s="41">
        <f>F838+F843+F848+F853+F858+F863</f>
        <v>42611.299999999996</v>
      </c>
      <c r="G833" s="182"/>
      <c r="H833" s="182"/>
      <c r="I833" s="185"/>
      <c r="J833" s="182"/>
      <c r="K833" s="185"/>
      <c r="L833" s="185"/>
      <c r="M833" s="185"/>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c r="AO833" s="11"/>
      <c r="AP833" s="11"/>
      <c r="AQ833" s="11"/>
      <c r="AR833" s="11"/>
      <c r="AS833" s="11"/>
      <c r="AT833" s="11"/>
      <c r="AU833" s="11"/>
      <c r="AV833" s="11"/>
      <c r="AW833" s="11"/>
      <c r="AX833" s="11"/>
      <c r="AY833" s="11"/>
      <c r="AZ833" s="11"/>
      <c r="BA833" s="11"/>
    </row>
    <row r="834" spans="1:53" s="9" customFormat="1" ht="21" customHeight="1" x14ac:dyDescent="0.2">
      <c r="A834" s="200"/>
      <c r="B834" s="182"/>
      <c r="C834" s="243"/>
      <c r="D834" s="185"/>
      <c r="E834" s="26" t="s">
        <v>10</v>
      </c>
      <c r="F834" s="41">
        <f>F839+F844+F849+F854+F859+F864</f>
        <v>134171.69999999998</v>
      </c>
      <c r="G834" s="182"/>
      <c r="H834" s="182"/>
      <c r="I834" s="185"/>
      <c r="J834" s="182"/>
      <c r="K834" s="185"/>
      <c r="L834" s="185"/>
      <c r="M834" s="185"/>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c r="AO834" s="11"/>
      <c r="AP834" s="11"/>
      <c r="AQ834" s="11"/>
      <c r="AR834" s="11"/>
      <c r="AS834" s="11"/>
      <c r="AT834" s="11"/>
      <c r="AU834" s="11"/>
      <c r="AV834" s="11"/>
      <c r="AW834" s="11"/>
      <c r="AX834" s="11"/>
      <c r="AY834" s="11"/>
      <c r="AZ834" s="11"/>
      <c r="BA834" s="11"/>
    </row>
    <row r="835" spans="1:53" s="9" customFormat="1" ht="18" customHeight="1" x14ac:dyDescent="0.2">
      <c r="A835" s="200"/>
      <c r="B835" s="182"/>
      <c r="C835" s="243"/>
      <c r="D835" s="185"/>
      <c r="E835" s="16" t="s">
        <v>40</v>
      </c>
      <c r="F835" s="41">
        <v>22</v>
      </c>
      <c r="G835" s="182"/>
      <c r="H835" s="182"/>
      <c r="I835" s="185"/>
      <c r="J835" s="182"/>
      <c r="K835" s="185"/>
      <c r="L835" s="185"/>
      <c r="M835" s="185"/>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c r="AO835" s="11"/>
      <c r="AP835" s="11"/>
      <c r="AQ835" s="11"/>
      <c r="AR835" s="11"/>
      <c r="AS835" s="11"/>
      <c r="AT835" s="11"/>
      <c r="AU835" s="11"/>
      <c r="AV835" s="11"/>
      <c r="AW835" s="11"/>
      <c r="AX835" s="11"/>
      <c r="AY835" s="11"/>
      <c r="AZ835" s="11"/>
      <c r="BA835" s="11"/>
    </row>
    <row r="836" spans="1:53" s="9" customFormat="1" ht="16.5" customHeight="1" x14ac:dyDescent="0.2">
      <c r="A836" s="200"/>
      <c r="B836" s="182"/>
      <c r="C836" s="243"/>
      <c r="D836" s="185"/>
      <c r="E836" s="63" t="s">
        <v>11</v>
      </c>
      <c r="F836" s="39">
        <v>43679.6</v>
      </c>
      <c r="G836" s="182"/>
      <c r="H836" s="182"/>
      <c r="I836" s="185"/>
      <c r="J836" s="182"/>
      <c r="K836" s="185"/>
      <c r="L836" s="185"/>
      <c r="M836" s="185"/>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c r="AO836" s="11"/>
      <c r="AP836" s="11"/>
      <c r="AQ836" s="11"/>
      <c r="AR836" s="11"/>
      <c r="AS836" s="11"/>
      <c r="AT836" s="11"/>
      <c r="AU836" s="11"/>
      <c r="AV836" s="11"/>
      <c r="AW836" s="11"/>
      <c r="AX836" s="11"/>
      <c r="AY836" s="11"/>
      <c r="AZ836" s="11"/>
      <c r="BA836" s="11"/>
    </row>
    <row r="837" spans="1:53" s="9" customFormat="1" x14ac:dyDescent="0.2">
      <c r="A837" s="200"/>
      <c r="B837" s="182"/>
      <c r="C837" s="243"/>
      <c r="D837" s="185"/>
      <c r="E837" s="27" t="s">
        <v>9</v>
      </c>
      <c r="F837" s="41">
        <v>3685.1</v>
      </c>
      <c r="G837" s="182"/>
      <c r="H837" s="182"/>
      <c r="I837" s="185"/>
      <c r="J837" s="182"/>
      <c r="K837" s="185"/>
      <c r="L837" s="185"/>
      <c r="M837" s="185"/>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c r="AO837" s="11"/>
      <c r="AP837" s="11"/>
      <c r="AQ837" s="11"/>
      <c r="AR837" s="11"/>
      <c r="AS837" s="11"/>
      <c r="AT837" s="11"/>
      <c r="AU837" s="11"/>
      <c r="AV837" s="11"/>
      <c r="AW837" s="11"/>
      <c r="AX837" s="11"/>
      <c r="AY837" s="11"/>
      <c r="AZ837" s="11"/>
      <c r="BA837" s="11"/>
    </row>
    <row r="838" spans="1:53" s="9" customFormat="1" x14ac:dyDescent="0.2">
      <c r="A838" s="200"/>
      <c r="B838" s="182"/>
      <c r="C838" s="243"/>
      <c r="D838" s="185"/>
      <c r="E838" s="27" t="s">
        <v>104</v>
      </c>
      <c r="F838" s="41">
        <v>8282.1</v>
      </c>
      <c r="G838" s="182"/>
      <c r="H838" s="182"/>
      <c r="I838" s="185"/>
      <c r="J838" s="182"/>
      <c r="K838" s="185"/>
      <c r="L838" s="185"/>
      <c r="M838" s="185"/>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c r="AO838" s="11"/>
      <c r="AP838" s="11"/>
      <c r="AQ838" s="11"/>
      <c r="AR838" s="11"/>
      <c r="AS838" s="11"/>
      <c r="AT838" s="11"/>
      <c r="AU838" s="11"/>
      <c r="AV838" s="11"/>
      <c r="AW838" s="11"/>
      <c r="AX838" s="11"/>
      <c r="AY838" s="11"/>
      <c r="AZ838" s="11"/>
      <c r="BA838" s="11"/>
    </row>
    <row r="839" spans="1:53" s="9" customFormat="1" x14ac:dyDescent="0.2">
      <c r="A839" s="200"/>
      <c r="B839" s="182"/>
      <c r="C839" s="243"/>
      <c r="D839" s="185"/>
      <c r="E839" s="26" t="s">
        <v>10</v>
      </c>
      <c r="F839" s="41">
        <v>31690.400000000001</v>
      </c>
      <c r="G839" s="182"/>
      <c r="H839" s="182"/>
      <c r="I839" s="185"/>
      <c r="J839" s="182"/>
      <c r="K839" s="185"/>
      <c r="L839" s="185"/>
      <c r="M839" s="185"/>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c r="AO839" s="11"/>
      <c r="AP839" s="11"/>
      <c r="AQ839" s="11"/>
      <c r="AR839" s="11"/>
      <c r="AS839" s="11"/>
      <c r="AT839" s="11"/>
      <c r="AU839" s="11"/>
      <c r="AV839" s="11"/>
      <c r="AW839" s="11"/>
      <c r="AX839" s="11"/>
      <c r="AY839" s="11"/>
      <c r="AZ839" s="11"/>
      <c r="BA839" s="11"/>
    </row>
    <row r="840" spans="1:53" s="9" customFormat="1" x14ac:dyDescent="0.2">
      <c r="A840" s="200"/>
      <c r="B840" s="182"/>
      <c r="C840" s="243"/>
      <c r="D840" s="185"/>
      <c r="E840" s="16" t="s">
        <v>40</v>
      </c>
      <c r="F840" s="41">
        <v>22</v>
      </c>
      <c r="G840" s="182"/>
      <c r="H840" s="182"/>
      <c r="I840" s="185"/>
      <c r="J840" s="182"/>
      <c r="K840" s="185"/>
      <c r="L840" s="185"/>
      <c r="M840" s="185"/>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c r="AO840" s="11"/>
      <c r="AP840" s="11"/>
      <c r="AQ840" s="11"/>
      <c r="AR840" s="11"/>
      <c r="AS840" s="11"/>
      <c r="AT840" s="11"/>
      <c r="AU840" s="11"/>
      <c r="AV840" s="11"/>
      <c r="AW840" s="11"/>
      <c r="AX840" s="11"/>
      <c r="AY840" s="11"/>
      <c r="AZ840" s="11"/>
      <c r="BA840" s="11"/>
    </row>
    <row r="841" spans="1:53" s="9" customFormat="1" x14ac:dyDescent="0.2">
      <c r="A841" s="200"/>
      <c r="B841" s="182"/>
      <c r="C841" s="243"/>
      <c r="D841" s="185"/>
      <c r="E841" s="63" t="s">
        <v>12</v>
      </c>
      <c r="F841" s="39">
        <f>F842+F843+F844+F845</f>
        <v>29581.600000000002</v>
      </c>
      <c r="G841" s="182"/>
      <c r="H841" s="182"/>
      <c r="I841" s="185"/>
      <c r="J841" s="182"/>
      <c r="K841" s="185"/>
      <c r="L841" s="185"/>
      <c r="M841" s="185"/>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c r="AO841" s="11"/>
      <c r="AP841" s="11"/>
      <c r="AQ841" s="11"/>
      <c r="AR841" s="11"/>
      <c r="AS841" s="11"/>
      <c r="AT841" s="11"/>
      <c r="AU841" s="11"/>
      <c r="AV841" s="11"/>
      <c r="AW841" s="11"/>
      <c r="AX841" s="11"/>
      <c r="AY841" s="11"/>
      <c r="AZ841" s="11"/>
      <c r="BA841" s="11"/>
    </row>
    <row r="842" spans="1:53" s="9" customFormat="1" x14ac:dyDescent="0.2">
      <c r="A842" s="200"/>
      <c r="B842" s="182"/>
      <c r="C842" s="243"/>
      <c r="D842" s="185"/>
      <c r="E842" s="27" t="s">
        <v>9</v>
      </c>
      <c r="F842" s="41">
        <v>4663.8</v>
      </c>
      <c r="G842" s="182"/>
      <c r="H842" s="182"/>
      <c r="I842" s="185"/>
      <c r="J842" s="182"/>
      <c r="K842" s="185"/>
      <c r="L842" s="185"/>
      <c r="M842" s="185"/>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c r="AO842" s="11"/>
      <c r="AP842" s="11"/>
      <c r="AQ842" s="11"/>
      <c r="AR842" s="11"/>
      <c r="AS842" s="11"/>
      <c r="AT842" s="11"/>
      <c r="AU842" s="11"/>
      <c r="AV842" s="11"/>
      <c r="AW842" s="11"/>
      <c r="AX842" s="11"/>
      <c r="AY842" s="11"/>
      <c r="AZ842" s="11"/>
      <c r="BA842" s="11"/>
    </row>
    <row r="843" spans="1:53" s="9" customFormat="1" x14ac:dyDescent="0.2">
      <c r="A843" s="200"/>
      <c r="B843" s="182"/>
      <c r="C843" s="243"/>
      <c r="D843" s="185"/>
      <c r="E843" s="27" t="s">
        <v>104</v>
      </c>
      <c r="F843" s="41">
        <v>10127.6</v>
      </c>
      <c r="G843" s="182"/>
      <c r="H843" s="182"/>
      <c r="I843" s="185"/>
      <c r="J843" s="182"/>
      <c r="K843" s="185"/>
      <c r="L843" s="185"/>
      <c r="M843" s="185"/>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c r="AO843" s="11"/>
      <c r="AP843" s="11"/>
      <c r="AQ843" s="11"/>
      <c r="AR843" s="11"/>
      <c r="AS843" s="11"/>
      <c r="AT843" s="11"/>
      <c r="AU843" s="11"/>
      <c r="AV843" s="11"/>
      <c r="AW843" s="11"/>
      <c r="AX843" s="11"/>
      <c r="AY843" s="11"/>
      <c r="AZ843" s="11"/>
      <c r="BA843" s="11"/>
    </row>
    <row r="844" spans="1:53" s="9" customFormat="1" x14ac:dyDescent="0.2">
      <c r="A844" s="200"/>
      <c r="B844" s="182"/>
      <c r="C844" s="243"/>
      <c r="D844" s="185"/>
      <c r="E844" s="26" t="s">
        <v>10</v>
      </c>
      <c r="F844" s="41">
        <v>14790.2</v>
      </c>
      <c r="G844" s="182"/>
      <c r="H844" s="182"/>
      <c r="I844" s="185"/>
      <c r="J844" s="182"/>
      <c r="K844" s="185"/>
      <c r="L844" s="185"/>
      <c r="M844" s="185"/>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c r="AO844" s="11"/>
      <c r="AP844" s="11"/>
      <c r="AQ844" s="11"/>
      <c r="AR844" s="11"/>
      <c r="AS844" s="11"/>
      <c r="AT844" s="11"/>
      <c r="AU844" s="11"/>
      <c r="AV844" s="11"/>
      <c r="AW844" s="11"/>
      <c r="AX844" s="11"/>
      <c r="AY844" s="11"/>
      <c r="AZ844" s="11"/>
      <c r="BA844" s="11"/>
    </row>
    <row r="845" spans="1:53" s="9" customFormat="1" x14ac:dyDescent="0.2">
      <c r="A845" s="200"/>
      <c r="B845" s="182"/>
      <c r="C845" s="243"/>
      <c r="D845" s="185"/>
      <c r="E845" s="16" t="s">
        <v>137</v>
      </c>
      <c r="F845" s="41">
        <v>0</v>
      </c>
      <c r="G845" s="182"/>
      <c r="H845" s="182"/>
      <c r="I845" s="185"/>
      <c r="J845" s="182"/>
      <c r="K845" s="185"/>
      <c r="L845" s="185"/>
      <c r="M845" s="185"/>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c r="AO845" s="11"/>
      <c r="AP845" s="11"/>
      <c r="AQ845" s="11"/>
      <c r="AR845" s="11"/>
      <c r="AS845" s="11"/>
      <c r="AT845" s="11"/>
      <c r="AU845" s="11"/>
      <c r="AV845" s="11"/>
      <c r="AW845" s="11"/>
      <c r="AX845" s="11"/>
      <c r="AY845" s="11"/>
      <c r="AZ845" s="11"/>
      <c r="BA845" s="11"/>
    </row>
    <row r="846" spans="1:53" s="9" customFormat="1" x14ac:dyDescent="0.2">
      <c r="A846" s="200"/>
      <c r="B846" s="182"/>
      <c r="C846" s="243"/>
      <c r="D846" s="185"/>
      <c r="E846" s="63" t="s">
        <v>17</v>
      </c>
      <c r="F846" s="39">
        <f>F847+F848+F849+F850</f>
        <v>46190.6</v>
      </c>
      <c r="G846" s="182"/>
      <c r="H846" s="182"/>
      <c r="I846" s="185"/>
      <c r="J846" s="182"/>
      <c r="K846" s="185"/>
      <c r="L846" s="185"/>
      <c r="M846" s="185"/>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c r="AO846" s="11"/>
      <c r="AP846" s="11"/>
      <c r="AQ846" s="11"/>
      <c r="AR846" s="11"/>
      <c r="AS846" s="11"/>
      <c r="AT846" s="11"/>
      <c r="AU846" s="11"/>
      <c r="AV846" s="11"/>
      <c r="AW846" s="11"/>
      <c r="AX846" s="11"/>
      <c r="AY846" s="11"/>
      <c r="AZ846" s="11"/>
      <c r="BA846" s="11"/>
    </row>
    <row r="847" spans="1:53" s="9" customFormat="1" x14ac:dyDescent="0.2">
      <c r="A847" s="200"/>
      <c r="B847" s="182"/>
      <c r="C847" s="243"/>
      <c r="D847" s="185"/>
      <c r="E847" s="27" t="s">
        <v>9</v>
      </c>
      <c r="F847" s="41">
        <v>3500.2</v>
      </c>
      <c r="G847" s="182"/>
      <c r="H847" s="182"/>
      <c r="I847" s="185"/>
      <c r="J847" s="182"/>
      <c r="K847" s="185"/>
      <c r="L847" s="185"/>
      <c r="M847" s="185"/>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c r="AO847" s="11"/>
      <c r="AP847" s="11"/>
      <c r="AQ847" s="11"/>
      <c r="AR847" s="11"/>
      <c r="AS847" s="11"/>
      <c r="AT847" s="11"/>
      <c r="AU847" s="11"/>
      <c r="AV847" s="11"/>
      <c r="AW847" s="11"/>
      <c r="AX847" s="11"/>
      <c r="AY847" s="11"/>
      <c r="AZ847" s="11"/>
      <c r="BA847" s="11"/>
    </row>
    <row r="848" spans="1:53" s="9" customFormat="1" x14ac:dyDescent="0.2">
      <c r="A848" s="200"/>
      <c r="B848" s="182"/>
      <c r="C848" s="243"/>
      <c r="D848" s="185"/>
      <c r="E848" s="27" t="s">
        <v>104</v>
      </c>
      <c r="F848" s="41">
        <v>8632.7000000000007</v>
      </c>
      <c r="G848" s="182"/>
      <c r="H848" s="182"/>
      <c r="I848" s="185"/>
      <c r="J848" s="182"/>
      <c r="K848" s="185"/>
      <c r="L848" s="185"/>
      <c r="M848" s="185"/>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c r="AO848" s="11"/>
      <c r="AP848" s="11"/>
      <c r="AQ848" s="11"/>
      <c r="AR848" s="11"/>
      <c r="AS848" s="11"/>
      <c r="AT848" s="11"/>
      <c r="AU848" s="11"/>
      <c r="AV848" s="11"/>
      <c r="AW848" s="11"/>
      <c r="AX848" s="11"/>
      <c r="AY848" s="11"/>
      <c r="AZ848" s="11"/>
      <c r="BA848" s="11"/>
    </row>
    <row r="849" spans="1:53" s="9" customFormat="1" x14ac:dyDescent="0.2">
      <c r="A849" s="200"/>
      <c r="B849" s="182"/>
      <c r="C849" s="243"/>
      <c r="D849" s="185"/>
      <c r="E849" s="26" t="s">
        <v>10</v>
      </c>
      <c r="F849" s="41">
        <v>34057.699999999997</v>
      </c>
      <c r="G849" s="182"/>
      <c r="H849" s="182"/>
      <c r="I849" s="185"/>
      <c r="J849" s="182"/>
      <c r="K849" s="185"/>
      <c r="L849" s="185"/>
      <c r="M849" s="185"/>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c r="AO849" s="11"/>
      <c r="AP849" s="11"/>
      <c r="AQ849" s="11"/>
      <c r="AR849" s="11"/>
      <c r="AS849" s="11"/>
      <c r="AT849" s="11"/>
      <c r="AU849" s="11"/>
      <c r="AV849" s="11"/>
      <c r="AW849" s="11"/>
      <c r="AX849" s="11"/>
      <c r="AY849" s="11"/>
      <c r="AZ849" s="11"/>
      <c r="BA849" s="11"/>
    </row>
    <row r="850" spans="1:53" s="9" customFormat="1" x14ac:dyDescent="0.2">
      <c r="A850" s="200"/>
      <c r="B850" s="182"/>
      <c r="C850" s="243"/>
      <c r="D850" s="185"/>
      <c r="E850" s="16" t="s">
        <v>137</v>
      </c>
      <c r="F850" s="41">
        <v>0</v>
      </c>
      <c r="G850" s="182"/>
      <c r="H850" s="182"/>
      <c r="I850" s="185"/>
      <c r="J850" s="182"/>
      <c r="K850" s="185"/>
      <c r="L850" s="185"/>
      <c r="M850" s="185"/>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c r="AO850" s="11"/>
      <c r="AP850" s="11"/>
      <c r="AQ850" s="11"/>
      <c r="AR850" s="11"/>
      <c r="AS850" s="11"/>
      <c r="AT850" s="11"/>
      <c r="AU850" s="11"/>
      <c r="AV850" s="11"/>
      <c r="AW850" s="11"/>
      <c r="AX850" s="11"/>
      <c r="AY850" s="11"/>
      <c r="AZ850" s="11"/>
      <c r="BA850" s="11"/>
    </row>
    <row r="851" spans="1:53" s="9" customFormat="1" x14ac:dyDescent="0.2">
      <c r="A851" s="200"/>
      <c r="B851" s="182"/>
      <c r="C851" s="243"/>
      <c r="D851" s="185"/>
      <c r="E851" s="63" t="s">
        <v>18</v>
      </c>
      <c r="F851" s="39">
        <f>F852+F853+F854+F855</f>
        <v>31448.3</v>
      </c>
      <c r="G851" s="182"/>
      <c r="H851" s="182"/>
      <c r="I851" s="185"/>
      <c r="J851" s="182"/>
      <c r="K851" s="185"/>
      <c r="L851" s="185"/>
      <c r="M851" s="185"/>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c r="AO851" s="11"/>
      <c r="AP851" s="11"/>
      <c r="AQ851" s="11"/>
      <c r="AR851" s="11"/>
      <c r="AS851" s="11"/>
      <c r="AT851" s="11"/>
      <c r="AU851" s="11"/>
      <c r="AV851" s="11"/>
      <c r="AW851" s="11"/>
      <c r="AX851" s="11"/>
      <c r="AY851" s="11"/>
      <c r="AZ851" s="11"/>
      <c r="BA851" s="11"/>
    </row>
    <row r="852" spans="1:53" s="9" customFormat="1" x14ac:dyDescent="0.2">
      <c r="A852" s="200"/>
      <c r="B852" s="182"/>
      <c r="C852" s="243"/>
      <c r="D852" s="185"/>
      <c r="E852" s="27" t="s">
        <v>9</v>
      </c>
      <c r="F852" s="41">
        <v>3900.2</v>
      </c>
      <c r="G852" s="182"/>
      <c r="H852" s="182"/>
      <c r="I852" s="185"/>
      <c r="J852" s="182"/>
      <c r="K852" s="185"/>
      <c r="L852" s="185"/>
      <c r="M852" s="185"/>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c r="AO852" s="11"/>
      <c r="AP852" s="11"/>
      <c r="AQ852" s="11"/>
      <c r="AR852" s="11"/>
      <c r="AS852" s="11"/>
      <c r="AT852" s="11"/>
      <c r="AU852" s="11"/>
      <c r="AV852" s="11"/>
      <c r="AW852" s="11"/>
      <c r="AX852" s="11"/>
      <c r="AY852" s="11"/>
      <c r="AZ852" s="11"/>
      <c r="BA852" s="11"/>
    </row>
    <row r="853" spans="1:53" s="9" customFormat="1" x14ac:dyDescent="0.2">
      <c r="A853" s="200"/>
      <c r="B853" s="182"/>
      <c r="C853" s="243"/>
      <c r="D853" s="185"/>
      <c r="E853" s="27" t="s">
        <v>104</v>
      </c>
      <c r="F853" s="41">
        <v>9610.5</v>
      </c>
      <c r="G853" s="182"/>
      <c r="H853" s="182"/>
      <c r="I853" s="185"/>
      <c r="J853" s="182"/>
      <c r="K853" s="185"/>
      <c r="L853" s="185"/>
      <c r="M853" s="185"/>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c r="AO853" s="11"/>
      <c r="AP853" s="11"/>
      <c r="AQ853" s="11"/>
      <c r="AR853" s="11"/>
      <c r="AS853" s="11"/>
      <c r="AT853" s="11"/>
      <c r="AU853" s="11"/>
      <c r="AV853" s="11"/>
      <c r="AW853" s="11"/>
      <c r="AX853" s="11"/>
      <c r="AY853" s="11"/>
      <c r="AZ853" s="11"/>
      <c r="BA853" s="11"/>
    </row>
    <row r="854" spans="1:53" s="9" customFormat="1" x14ac:dyDescent="0.2">
      <c r="A854" s="200"/>
      <c r="B854" s="182"/>
      <c r="C854" s="243"/>
      <c r="D854" s="185"/>
      <c r="E854" s="26" t="s">
        <v>10</v>
      </c>
      <c r="F854" s="41">
        <v>17937.599999999999</v>
      </c>
      <c r="G854" s="182"/>
      <c r="H854" s="182"/>
      <c r="I854" s="185"/>
      <c r="J854" s="182"/>
      <c r="K854" s="185"/>
      <c r="L854" s="185"/>
      <c r="M854" s="185"/>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c r="AO854" s="11"/>
      <c r="AP854" s="11"/>
      <c r="AQ854" s="11"/>
      <c r="AR854" s="11"/>
      <c r="AS854" s="11"/>
      <c r="AT854" s="11"/>
      <c r="AU854" s="11"/>
      <c r="AV854" s="11"/>
      <c r="AW854" s="11"/>
      <c r="AX854" s="11"/>
      <c r="AY854" s="11"/>
      <c r="AZ854" s="11"/>
      <c r="BA854" s="11"/>
    </row>
    <row r="855" spans="1:53" s="9" customFormat="1" x14ac:dyDescent="0.2">
      <c r="A855" s="200"/>
      <c r="B855" s="182"/>
      <c r="C855" s="243"/>
      <c r="D855" s="185"/>
      <c r="E855" s="16" t="s">
        <v>137</v>
      </c>
      <c r="F855" s="41">
        <v>0</v>
      </c>
      <c r="G855" s="182"/>
      <c r="H855" s="182"/>
      <c r="I855" s="185"/>
      <c r="J855" s="182"/>
      <c r="K855" s="185"/>
      <c r="L855" s="185"/>
      <c r="M855" s="185"/>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c r="AO855" s="11"/>
      <c r="AP855" s="11"/>
      <c r="AQ855" s="11"/>
      <c r="AR855" s="11"/>
      <c r="AS855" s="11"/>
      <c r="AT855" s="11"/>
      <c r="AU855" s="11"/>
      <c r="AV855" s="11"/>
      <c r="AW855" s="11"/>
      <c r="AX855" s="11"/>
      <c r="AY855" s="11"/>
      <c r="AZ855" s="11"/>
      <c r="BA855" s="11"/>
    </row>
    <row r="856" spans="1:53" s="9" customFormat="1" x14ac:dyDescent="0.2">
      <c r="A856" s="200"/>
      <c r="B856" s="182"/>
      <c r="C856" s="243"/>
      <c r="D856" s="185"/>
      <c r="E856" s="63" t="s">
        <v>19</v>
      </c>
      <c r="F856" s="39">
        <f>F857+F858+F859+F860</f>
        <v>24453.300000000003</v>
      </c>
      <c r="G856" s="182"/>
      <c r="H856" s="182"/>
      <c r="I856" s="185"/>
      <c r="J856" s="182"/>
      <c r="K856" s="185"/>
      <c r="L856" s="185"/>
      <c r="M856" s="185"/>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c r="AO856" s="11"/>
      <c r="AP856" s="11"/>
      <c r="AQ856" s="11"/>
      <c r="AR856" s="11"/>
      <c r="AS856" s="11"/>
      <c r="AT856" s="11"/>
      <c r="AU856" s="11"/>
      <c r="AV856" s="11"/>
      <c r="AW856" s="11"/>
      <c r="AX856" s="11"/>
      <c r="AY856" s="11"/>
      <c r="AZ856" s="11"/>
      <c r="BA856" s="11"/>
    </row>
    <row r="857" spans="1:53" s="9" customFormat="1" x14ac:dyDescent="0.2">
      <c r="A857" s="200"/>
      <c r="B857" s="182"/>
      <c r="C857" s="243"/>
      <c r="D857" s="185"/>
      <c r="E857" s="77" t="s">
        <v>9</v>
      </c>
      <c r="F857" s="41">
        <v>3626.2</v>
      </c>
      <c r="G857" s="182"/>
      <c r="H857" s="182"/>
      <c r="I857" s="185"/>
      <c r="J857" s="182"/>
      <c r="K857" s="185"/>
      <c r="L857" s="185"/>
      <c r="M857" s="185"/>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c r="AO857" s="11"/>
      <c r="AP857" s="11"/>
      <c r="AQ857" s="11"/>
      <c r="AR857" s="11"/>
      <c r="AS857" s="11"/>
      <c r="AT857" s="11"/>
      <c r="AU857" s="11"/>
      <c r="AV857" s="11"/>
      <c r="AW857" s="11"/>
      <c r="AX857" s="11"/>
      <c r="AY857" s="11"/>
      <c r="AZ857" s="11"/>
      <c r="BA857" s="11"/>
    </row>
    <row r="858" spans="1:53" s="9" customFormat="1" x14ac:dyDescent="0.2">
      <c r="A858" s="200"/>
      <c r="B858" s="182"/>
      <c r="C858" s="243"/>
      <c r="D858" s="185"/>
      <c r="E858" s="77" t="s">
        <v>104</v>
      </c>
      <c r="F858" s="41">
        <v>2979.2</v>
      </c>
      <c r="G858" s="182"/>
      <c r="H858" s="182"/>
      <c r="I858" s="185"/>
      <c r="J858" s="182"/>
      <c r="K858" s="185"/>
      <c r="L858" s="185"/>
      <c r="M858" s="185"/>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c r="AO858" s="11"/>
      <c r="AP858" s="11"/>
      <c r="AQ858" s="11"/>
      <c r="AR858" s="11"/>
      <c r="AS858" s="11"/>
      <c r="AT858" s="11"/>
      <c r="AU858" s="11"/>
      <c r="AV858" s="11"/>
      <c r="AW858" s="11"/>
      <c r="AX858" s="11"/>
      <c r="AY858" s="11"/>
      <c r="AZ858" s="11"/>
      <c r="BA858" s="11"/>
    </row>
    <row r="859" spans="1:53" s="9" customFormat="1" x14ac:dyDescent="0.2">
      <c r="A859" s="200"/>
      <c r="B859" s="182"/>
      <c r="C859" s="243"/>
      <c r="D859" s="185"/>
      <c r="E859" s="76" t="s">
        <v>10</v>
      </c>
      <c r="F859" s="41">
        <v>17847.900000000001</v>
      </c>
      <c r="G859" s="182"/>
      <c r="H859" s="182"/>
      <c r="I859" s="185"/>
      <c r="J859" s="182"/>
      <c r="K859" s="185"/>
      <c r="L859" s="185"/>
      <c r="M859" s="185"/>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c r="AO859" s="11"/>
      <c r="AP859" s="11"/>
      <c r="AQ859" s="11"/>
      <c r="AR859" s="11"/>
      <c r="AS859" s="11"/>
      <c r="AT859" s="11"/>
      <c r="AU859" s="11"/>
      <c r="AV859" s="11"/>
      <c r="AW859" s="11"/>
      <c r="AX859" s="11"/>
      <c r="AY859" s="11"/>
      <c r="AZ859" s="11"/>
      <c r="BA859" s="11"/>
    </row>
    <row r="860" spans="1:53" s="9" customFormat="1" ht="18" customHeight="1" x14ac:dyDescent="0.2">
      <c r="A860" s="200"/>
      <c r="B860" s="182"/>
      <c r="C860" s="243"/>
      <c r="D860" s="185"/>
      <c r="E860" s="78" t="s">
        <v>137</v>
      </c>
      <c r="F860" s="41">
        <v>0</v>
      </c>
      <c r="G860" s="182"/>
      <c r="H860" s="182"/>
      <c r="I860" s="185"/>
      <c r="J860" s="182"/>
      <c r="K860" s="185"/>
      <c r="L860" s="185"/>
      <c r="M860" s="185"/>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c r="AT860" s="11"/>
      <c r="AU860" s="11"/>
      <c r="AV860" s="11"/>
      <c r="AW860" s="11"/>
      <c r="AX860" s="11"/>
      <c r="AY860" s="11"/>
      <c r="AZ860" s="11"/>
      <c r="BA860" s="11"/>
    </row>
    <row r="861" spans="1:53" s="9" customFormat="1" ht="15.75" customHeight="1" x14ac:dyDescent="0.2">
      <c r="A861" s="200"/>
      <c r="B861" s="182"/>
      <c r="C861" s="243"/>
      <c r="D861" s="185"/>
      <c r="E861" s="63" t="s">
        <v>20</v>
      </c>
      <c r="F861" s="39">
        <f>F862+F863+F864+F865</f>
        <v>24570.300000000003</v>
      </c>
      <c r="G861" s="182"/>
      <c r="H861" s="182"/>
      <c r="I861" s="185"/>
      <c r="J861" s="182"/>
      <c r="K861" s="185"/>
      <c r="L861" s="185"/>
      <c r="M861" s="185"/>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c r="AO861" s="11"/>
      <c r="AP861" s="11"/>
      <c r="AQ861" s="11"/>
      <c r="AR861" s="11"/>
      <c r="AS861" s="11"/>
      <c r="AT861" s="11"/>
      <c r="AU861" s="11"/>
      <c r="AV861" s="11"/>
      <c r="AW861" s="11"/>
      <c r="AX861" s="11"/>
      <c r="AY861" s="11"/>
      <c r="AZ861" s="11"/>
      <c r="BA861" s="11"/>
    </row>
    <row r="862" spans="1:53" s="9" customFormat="1" ht="15.75" customHeight="1" x14ac:dyDescent="0.2">
      <c r="A862" s="200"/>
      <c r="B862" s="182"/>
      <c r="C862" s="243"/>
      <c r="D862" s="185"/>
      <c r="E862" s="106" t="s">
        <v>9</v>
      </c>
      <c r="F862" s="41">
        <v>3743.2</v>
      </c>
      <c r="G862" s="182"/>
      <c r="H862" s="182"/>
      <c r="I862" s="185"/>
      <c r="J862" s="182"/>
      <c r="K862" s="185"/>
      <c r="L862" s="185"/>
      <c r="M862" s="185"/>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c r="AO862" s="11"/>
      <c r="AP862" s="11"/>
      <c r="AQ862" s="11"/>
      <c r="AR862" s="11"/>
      <c r="AS862" s="11"/>
      <c r="AT862" s="11"/>
      <c r="AU862" s="11"/>
      <c r="AV862" s="11"/>
      <c r="AW862" s="11"/>
      <c r="AX862" s="11"/>
      <c r="AY862" s="11"/>
      <c r="AZ862" s="11"/>
      <c r="BA862" s="11"/>
    </row>
    <row r="863" spans="1:53" s="9" customFormat="1" ht="18.75" customHeight="1" x14ac:dyDescent="0.2">
      <c r="A863" s="200"/>
      <c r="B863" s="182"/>
      <c r="C863" s="243"/>
      <c r="D863" s="185"/>
      <c r="E863" s="106" t="s">
        <v>104</v>
      </c>
      <c r="F863" s="41">
        <v>2979.2</v>
      </c>
      <c r="G863" s="182"/>
      <c r="H863" s="182"/>
      <c r="I863" s="185"/>
      <c r="J863" s="182"/>
      <c r="K863" s="185"/>
      <c r="L863" s="185"/>
      <c r="M863" s="185"/>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c r="AO863" s="11"/>
      <c r="AP863" s="11"/>
      <c r="AQ863" s="11"/>
      <c r="AR863" s="11"/>
      <c r="AS863" s="11"/>
      <c r="AT863" s="11"/>
      <c r="AU863" s="11"/>
      <c r="AV863" s="11"/>
      <c r="AW863" s="11"/>
      <c r="AX863" s="11"/>
      <c r="AY863" s="11"/>
      <c r="AZ863" s="11"/>
      <c r="BA863" s="11"/>
    </row>
    <row r="864" spans="1:53" s="9" customFormat="1" ht="16.5" customHeight="1" x14ac:dyDescent="0.2">
      <c r="A864" s="200"/>
      <c r="B864" s="182"/>
      <c r="C864" s="243"/>
      <c r="D864" s="185"/>
      <c r="E864" s="105" t="s">
        <v>10</v>
      </c>
      <c r="F864" s="41">
        <v>17847.900000000001</v>
      </c>
      <c r="G864" s="182"/>
      <c r="H864" s="182"/>
      <c r="I864" s="185"/>
      <c r="J864" s="182"/>
      <c r="K864" s="185"/>
      <c r="L864" s="185"/>
      <c r="M864" s="185"/>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c r="AO864" s="11"/>
      <c r="AP864" s="11"/>
      <c r="AQ864" s="11"/>
      <c r="AR864" s="11"/>
      <c r="AS864" s="11"/>
      <c r="AT864" s="11"/>
      <c r="AU864" s="11"/>
      <c r="AV864" s="11"/>
      <c r="AW864" s="11"/>
      <c r="AX864" s="11"/>
      <c r="AY864" s="11"/>
      <c r="AZ864" s="11"/>
      <c r="BA864" s="11"/>
    </row>
    <row r="865" spans="1:53" s="9" customFormat="1" ht="16.5" customHeight="1" x14ac:dyDescent="0.2">
      <c r="A865" s="201"/>
      <c r="B865" s="183"/>
      <c r="C865" s="244"/>
      <c r="D865" s="186"/>
      <c r="E865" s="107" t="s">
        <v>137</v>
      </c>
      <c r="F865" s="41">
        <v>0</v>
      </c>
      <c r="G865" s="183"/>
      <c r="H865" s="183"/>
      <c r="I865" s="186"/>
      <c r="J865" s="183"/>
      <c r="K865" s="186"/>
      <c r="L865" s="186"/>
      <c r="M865" s="186"/>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c r="AO865" s="11"/>
      <c r="AP865" s="11"/>
      <c r="AQ865" s="11"/>
      <c r="AR865" s="11"/>
      <c r="AS865" s="11"/>
      <c r="AT865" s="11"/>
      <c r="AU865" s="11"/>
      <c r="AV865" s="11"/>
      <c r="AW865" s="11"/>
      <c r="AX865" s="11"/>
      <c r="AY865" s="11"/>
      <c r="AZ865" s="11"/>
      <c r="BA865" s="11"/>
    </row>
    <row r="866" spans="1:53" s="9" customFormat="1" ht="21" customHeight="1" x14ac:dyDescent="0.2">
      <c r="A866" s="199" t="s">
        <v>291</v>
      </c>
      <c r="B866" s="181" t="s">
        <v>188</v>
      </c>
      <c r="C866" s="181"/>
      <c r="D866" s="184"/>
      <c r="E866" s="62" t="s">
        <v>25</v>
      </c>
      <c r="F866" s="39">
        <f>F867+F868</f>
        <v>780</v>
      </c>
      <c r="G866" s="181" t="s">
        <v>108</v>
      </c>
      <c r="H866" s="181" t="s">
        <v>109</v>
      </c>
      <c r="I866" s="184"/>
      <c r="J866" s="181" t="s">
        <v>239</v>
      </c>
      <c r="K866" s="184"/>
      <c r="L866" s="184"/>
      <c r="M866" s="184"/>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c r="AO866" s="11"/>
      <c r="AP866" s="11"/>
      <c r="AQ866" s="11"/>
      <c r="AR866" s="11"/>
      <c r="AS866" s="11"/>
      <c r="AT866" s="11"/>
      <c r="AU866" s="11"/>
      <c r="AV866" s="11"/>
      <c r="AW866" s="11"/>
      <c r="AX866" s="11"/>
      <c r="AY866" s="11"/>
      <c r="AZ866" s="11"/>
      <c r="BA866" s="11"/>
    </row>
    <row r="867" spans="1:53" s="9" customFormat="1" ht="21" customHeight="1" x14ac:dyDescent="0.2">
      <c r="A867" s="200"/>
      <c r="B867" s="182"/>
      <c r="C867" s="182"/>
      <c r="D867" s="185"/>
      <c r="E867" s="27" t="s">
        <v>9</v>
      </c>
      <c r="F867" s="41">
        <f>F870+F873+F876+F879+F882+F885</f>
        <v>600</v>
      </c>
      <c r="G867" s="182"/>
      <c r="H867" s="182"/>
      <c r="I867" s="185"/>
      <c r="J867" s="182"/>
      <c r="K867" s="185"/>
      <c r="L867" s="185"/>
      <c r="M867" s="185"/>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c r="AO867" s="11"/>
      <c r="AP867" s="11"/>
      <c r="AQ867" s="11"/>
      <c r="AR867" s="11"/>
      <c r="AS867" s="11"/>
      <c r="AT867" s="11"/>
      <c r="AU867" s="11"/>
      <c r="AV867" s="11"/>
      <c r="AW867" s="11"/>
      <c r="AX867" s="11"/>
      <c r="AY867" s="11"/>
      <c r="AZ867" s="11"/>
      <c r="BA867" s="11"/>
    </row>
    <row r="868" spans="1:53" s="9" customFormat="1" ht="21" customHeight="1" x14ac:dyDescent="0.2">
      <c r="A868" s="200"/>
      <c r="B868" s="182"/>
      <c r="C868" s="182"/>
      <c r="D868" s="185"/>
      <c r="E868" s="105" t="s">
        <v>10</v>
      </c>
      <c r="F868" s="41">
        <v>180</v>
      </c>
      <c r="G868" s="182"/>
      <c r="H868" s="182"/>
      <c r="I868" s="185"/>
      <c r="J868" s="182"/>
      <c r="K868" s="185"/>
      <c r="L868" s="185"/>
      <c r="M868" s="185"/>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c r="AO868" s="11"/>
      <c r="AP868" s="11"/>
      <c r="AQ868" s="11"/>
      <c r="AR868" s="11"/>
      <c r="AS868" s="11"/>
      <c r="AT868" s="11"/>
      <c r="AU868" s="11"/>
      <c r="AV868" s="11"/>
      <c r="AW868" s="11"/>
      <c r="AX868" s="11"/>
      <c r="AY868" s="11"/>
      <c r="AZ868" s="11"/>
      <c r="BA868" s="11"/>
    </row>
    <row r="869" spans="1:53" s="9" customFormat="1" ht="21" customHeight="1" x14ac:dyDescent="0.2">
      <c r="A869" s="200"/>
      <c r="B869" s="182"/>
      <c r="C869" s="182"/>
      <c r="D869" s="185"/>
      <c r="E869" s="63" t="s">
        <v>11</v>
      </c>
      <c r="F869" s="39">
        <v>100</v>
      </c>
      <c r="G869" s="182"/>
      <c r="H869" s="182"/>
      <c r="I869" s="185"/>
      <c r="J869" s="182"/>
      <c r="K869" s="185"/>
      <c r="L869" s="185"/>
      <c r="M869" s="185"/>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c r="AO869" s="11"/>
      <c r="AP869" s="11"/>
      <c r="AQ869" s="11"/>
      <c r="AR869" s="11"/>
      <c r="AS869" s="11"/>
      <c r="AT869" s="11"/>
      <c r="AU869" s="11"/>
      <c r="AV869" s="11"/>
      <c r="AW869" s="11"/>
      <c r="AX869" s="11"/>
      <c r="AY869" s="11"/>
      <c r="AZ869" s="11"/>
      <c r="BA869" s="11"/>
    </row>
    <row r="870" spans="1:53" s="9" customFormat="1" ht="21" customHeight="1" x14ac:dyDescent="0.2">
      <c r="A870" s="200"/>
      <c r="B870" s="182"/>
      <c r="C870" s="182"/>
      <c r="D870" s="185"/>
      <c r="E870" s="106" t="s">
        <v>9</v>
      </c>
      <c r="F870" s="41">
        <v>100</v>
      </c>
      <c r="G870" s="182"/>
      <c r="H870" s="182"/>
      <c r="I870" s="185"/>
      <c r="J870" s="182"/>
      <c r="K870" s="185"/>
      <c r="L870" s="185"/>
      <c r="M870" s="185"/>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c r="AO870" s="11"/>
      <c r="AP870" s="11"/>
      <c r="AQ870" s="11"/>
      <c r="AR870" s="11"/>
      <c r="AS870" s="11"/>
      <c r="AT870" s="11"/>
      <c r="AU870" s="11"/>
      <c r="AV870" s="11"/>
      <c r="AW870" s="11"/>
      <c r="AX870" s="11"/>
      <c r="AY870" s="11"/>
      <c r="AZ870" s="11"/>
      <c r="BA870" s="11"/>
    </row>
    <row r="871" spans="1:53" s="9" customFormat="1" ht="21.75" customHeight="1" x14ac:dyDescent="0.2">
      <c r="A871" s="200"/>
      <c r="B871" s="182"/>
      <c r="C871" s="182"/>
      <c r="D871" s="185"/>
      <c r="E871" s="105" t="s">
        <v>10</v>
      </c>
      <c r="F871" s="41">
        <v>0</v>
      </c>
      <c r="G871" s="182"/>
      <c r="H871" s="182"/>
      <c r="I871" s="185"/>
      <c r="J871" s="182"/>
      <c r="K871" s="185"/>
      <c r="L871" s="185"/>
      <c r="M871" s="185"/>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c r="AO871" s="11"/>
      <c r="AP871" s="11"/>
      <c r="AQ871" s="11"/>
      <c r="AR871" s="11"/>
      <c r="AS871" s="11"/>
      <c r="AT871" s="11"/>
      <c r="AU871" s="11"/>
      <c r="AV871" s="11"/>
      <c r="AW871" s="11"/>
      <c r="AX871" s="11"/>
      <c r="AY871" s="11"/>
      <c r="AZ871" s="11"/>
      <c r="BA871" s="11"/>
    </row>
    <row r="872" spans="1:53" s="9" customFormat="1" x14ac:dyDescent="0.2">
      <c r="A872" s="200"/>
      <c r="B872" s="182"/>
      <c r="C872" s="182"/>
      <c r="D872" s="185"/>
      <c r="E872" s="63" t="s">
        <v>12</v>
      </c>
      <c r="F872" s="39">
        <v>200</v>
      </c>
      <c r="G872" s="182"/>
      <c r="H872" s="182"/>
      <c r="I872" s="185"/>
      <c r="J872" s="182"/>
      <c r="K872" s="185"/>
      <c r="L872" s="185"/>
      <c r="M872" s="185"/>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c r="AO872" s="11"/>
      <c r="AP872" s="11"/>
      <c r="AQ872" s="11"/>
      <c r="AR872" s="11"/>
      <c r="AS872" s="11"/>
      <c r="AT872" s="11"/>
      <c r="AU872" s="11"/>
      <c r="AV872" s="11"/>
      <c r="AW872" s="11"/>
      <c r="AX872" s="11"/>
      <c r="AY872" s="11"/>
      <c r="AZ872" s="11"/>
      <c r="BA872" s="11"/>
    </row>
    <row r="873" spans="1:53" s="9" customFormat="1" x14ac:dyDescent="0.2">
      <c r="A873" s="200"/>
      <c r="B873" s="182"/>
      <c r="C873" s="182"/>
      <c r="D873" s="185"/>
      <c r="E873" s="106" t="s">
        <v>9</v>
      </c>
      <c r="F873" s="41">
        <v>100</v>
      </c>
      <c r="G873" s="182"/>
      <c r="H873" s="182"/>
      <c r="I873" s="185"/>
      <c r="J873" s="182"/>
      <c r="K873" s="185"/>
      <c r="L873" s="185"/>
      <c r="M873" s="185"/>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c r="AO873" s="11"/>
      <c r="AP873" s="11"/>
      <c r="AQ873" s="11"/>
      <c r="AR873" s="11"/>
      <c r="AS873" s="11"/>
      <c r="AT873" s="11"/>
      <c r="AU873" s="11"/>
      <c r="AV873" s="11"/>
      <c r="AW873" s="11"/>
      <c r="AX873" s="11"/>
      <c r="AY873" s="11"/>
      <c r="AZ873" s="11"/>
      <c r="BA873" s="11"/>
    </row>
    <row r="874" spans="1:53" s="9" customFormat="1" x14ac:dyDescent="0.2">
      <c r="A874" s="200"/>
      <c r="B874" s="182"/>
      <c r="C874" s="182"/>
      <c r="D874" s="185"/>
      <c r="E874" s="105" t="s">
        <v>10</v>
      </c>
      <c r="F874" s="41">
        <v>100</v>
      </c>
      <c r="G874" s="182"/>
      <c r="H874" s="182"/>
      <c r="I874" s="185"/>
      <c r="J874" s="182"/>
      <c r="K874" s="185"/>
      <c r="L874" s="185"/>
      <c r="M874" s="185"/>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c r="AO874" s="11"/>
      <c r="AP874" s="11"/>
      <c r="AQ874" s="11"/>
      <c r="AR874" s="11"/>
      <c r="AS874" s="11"/>
      <c r="AT874" s="11"/>
      <c r="AU874" s="11"/>
      <c r="AV874" s="11"/>
      <c r="AW874" s="11"/>
      <c r="AX874" s="11"/>
      <c r="AY874" s="11"/>
      <c r="AZ874" s="11"/>
      <c r="BA874" s="11"/>
    </row>
    <row r="875" spans="1:53" s="9" customFormat="1" x14ac:dyDescent="0.2">
      <c r="A875" s="200"/>
      <c r="B875" s="182"/>
      <c r="C875" s="182"/>
      <c r="D875" s="185"/>
      <c r="E875" s="63" t="s">
        <v>17</v>
      </c>
      <c r="F875" s="39">
        <v>180</v>
      </c>
      <c r="G875" s="182"/>
      <c r="H875" s="182"/>
      <c r="I875" s="185"/>
      <c r="J875" s="182"/>
      <c r="K875" s="185"/>
      <c r="L875" s="185"/>
      <c r="M875" s="185"/>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c r="AO875" s="11"/>
      <c r="AP875" s="11"/>
      <c r="AQ875" s="11"/>
      <c r="AR875" s="11"/>
      <c r="AS875" s="11"/>
      <c r="AT875" s="11"/>
      <c r="AU875" s="11"/>
      <c r="AV875" s="11"/>
      <c r="AW875" s="11"/>
      <c r="AX875" s="11"/>
      <c r="AY875" s="11"/>
      <c r="AZ875" s="11"/>
      <c r="BA875" s="11"/>
    </row>
    <row r="876" spans="1:53" s="9" customFormat="1" x14ac:dyDescent="0.2">
      <c r="A876" s="200"/>
      <c r="B876" s="182"/>
      <c r="C876" s="182"/>
      <c r="D876" s="185"/>
      <c r="E876" s="106" t="s">
        <v>9</v>
      </c>
      <c r="F876" s="41">
        <v>100</v>
      </c>
      <c r="G876" s="182"/>
      <c r="H876" s="182"/>
      <c r="I876" s="185"/>
      <c r="J876" s="182"/>
      <c r="K876" s="185"/>
      <c r="L876" s="185"/>
      <c r="M876" s="185"/>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c r="AO876" s="11"/>
      <c r="AP876" s="11"/>
      <c r="AQ876" s="11"/>
      <c r="AR876" s="11"/>
      <c r="AS876" s="11"/>
      <c r="AT876" s="11"/>
      <c r="AU876" s="11"/>
      <c r="AV876" s="11"/>
      <c r="AW876" s="11"/>
      <c r="AX876" s="11"/>
      <c r="AY876" s="11"/>
      <c r="AZ876" s="11"/>
      <c r="BA876" s="11"/>
    </row>
    <row r="877" spans="1:53" s="9" customFormat="1" x14ac:dyDescent="0.2">
      <c r="A877" s="200"/>
      <c r="B877" s="182"/>
      <c r="C877" s="182"/>
      <c r="D877" s="185"/>
      <c r="E877" s="105" t="s">
        <v>10</v>
      </c>
      <c r="F877" s="41">
        <v>80</v>
      </c>
      <c r="G877" s="182"/>
      <c r="H877" s="182"/>
      <c r="I877" s="185"/>
      <c r="J877" s="182"/>
      <c r="K877" s="185"/>
      <c r="L877" s="185"/>
      <c r="M877" s="185"/>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c r="AO877" s="11"/>
      <c r="AP877" s="11"/>
      <c r="AQ877" s="11"/>
      <c r="AR877" s="11"/>
      <c r="AS877" s="11"/>
      <c r="AT877" s="11"/>
      <c r="AU877" s="11"/>
      <c r="AV877" s="11"/>
      <c r="AW877" s="11"/>
      <c r="AX877" s="11"/>
      <c r="AY877" s="11"/>
      <c r="AZ877" s="11"/>
      <c r="BA877" s="11"/>
    </row>
    <row r="878" spans="1:53" s="9" customFormat="1" x14ac:dyDescent="0.2">
      <c r="A878" s="200"/>
      <c r="B878" s="182"/>
      <c r="C878" s="182"/>
      <c r="D878" s="185"/>
      <c r="E878" s="63" t="s">
        <v>18</v>
      </c>
      <c r="F878" s="39">
        <v>100</v>
      </c>
      <c r="G878" s="182"/>
      <c r="H878" s="182"/>
      <c r="I878" s="185"/>
      <c r="J878" s="182"/>
      <c r="K878" s="185"/>
      <c r="L878" s="185"/>
      <c r="M878" s="185"/>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c r="AO878" s="11"/>
      <c r="AP878" s="11"/>
      <c r="AQ878" s="11"/>
      <c r="AR878" s="11"/>
      <c r="AS878" s="11"/>
      <c r="AT878" s="11"/>
      <c r="AU878" s="11"/>
      <c r="AV878" s="11"/>
      <c r="AW878" s="11"/>
      <c r="AX878" s="11"/>
      <c r="AY878" s="11"/>
      <c r="AZ878" s="11"/>
      <c r="BA878" s="11"/>
    </row>
    <row r="879" spans="1:53" s="9" customFormat="1" x14ac:dyDescent="0.2">
      <c r="A879" s="200"/>
      <c r="B879" s="182"/>
      <c r="C879" s="182"/>
      <c r="D879" s="185"/>
      <c r="E879" s="106" t="s">
        <v>9</v>
      </c>
      <c r="F879" s="41">
        <v>100</v>
      </c>
      <c r="G879" s="182"/>
      <c r="H879" s="182"/>
      <c r="I879" s="185"/>
      <c r="J879" s="182"/>
      <c r="K879" s="185"/>
      <c r="L879" s="185"/>
      <c r="M879" s="185"/>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c r="AO879" s="11"/>
      <c r="AP879" s="11"/>
      <c r="AQ879" s="11"/>
      <c r="AR879" s="11"/>
      <c r="AS879" s="11"/>
      <c r="AT879" s="11"/>
      <c r="AU879" s="11"/>
      <c r="AV879" s="11"/>
      <c r="AW879" s="11"/>
      <c r="AX879" s="11"/>
      <c r="AY879" s="11"/>
      <c r="AZ879" s="11"/>
      <c r="BA879" s="11"/>
    </row>
    <row r="880" spans="1:53" s="9" customFormat="1" x14ac:dyDescent="0.2">
      <c r="A880" s="200"/>
      <c r="B880" s="182"/>
      <c r="C880" s="182"/>
      <c r="D880" s="185"/>
      <c r="E880" s="105" t="s">
        <v>10</v>
      </c>
      <c r="F880" s="41">
        <v>0</v>
      </c>
      <c r="G880" s="182"/>
      <c r="H880" s="182"/>
      <c r="I880" s="185"/>
      <c r="J880" s="182"/>
      <c r="K880" s="185"/>
      <c r="L880" s="185"/>
      <c r="M880" s="185"/>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c r="AO880" s="11"/>
      <c r="AP880" s="11"/>
      <c r="AQ880" s="11"/>
      <c r="AR880" s="11"/>
      <c r="AS880" s="11"/>
      <c r="AT880" s="11"/>
      <c r="AU880" s="11"/>
      <c r="AV880" s="11"/>
      <c r="AW880" s="11"/>
      <c r="AX880" s="11"/>
      <c r="AY880" s="11"/>
      <c r="AZ880" s="11"/>
      <c r="BA880" s="11"/>
    </row>
    <row r="881" spans="1:53" s="9" customFormat="1" x14ac:dyDescent="0.2">
      <c r="A881" s="200"/>
      <c r="B881" s="182"/>
      <c r="C881" s="182"/>
      <c r="D881" s="185"/>
      <c r="E881" s="62" t="s">
        <v>19</v>
      </c>
      <c r="F881" s="39">
        <v>100</v>
      </c>
      <c r="G881" s="182"/>
      <c r="H881" s="182"/>
      <c r="I881" s="185"/>
      <c r="J881" s="182"/>
      <c r="K881" s="185"/>
      <c r="L881" s="185"/>
      <c r="M881" s="185"/>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c r="AV881" s="11"/>
      <c r="AW881" s="11"/>
      <c r="AX881" s="11"/>
      <c r="AY881" s="11"/>
      <c r="AZ881" s="11"/>
      <c r="BA881" s="11"/>
    </row>
    <row r="882" spans="1:53" s="9" customFormat="1" x14ac:dyDescent="0.2">
      <c r="A882" s="200"/>
      <c r="B882" s="182"/>
      <c r="C882" s="182"/>
      <c r="D882" s="185"/>
      <c r="E882" s="106" t="s">
        <v>9</v>
      </c>
      <c r="F882" s="41">
        <v>100</v>
      </c>
      <c r="G882" s="182"/>
      <c r="H882" s="182"/>
      <c r="I882" s="185"/>
      <c r="J882" s="182"/>
      <c r="K882" s="185"/>
      <c r="L882" s="185"/>
      <c r="M882" s="185"/>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c r="AO882" s="11"/>
      <c r="AP882" s="11"/>
      <c r="AQ882" s="11"/>
      <c r="AR882" s="11"/>
      <c r="AS882" s="11"/>
      <c r="AT882" s="11"/>
      <c r="AU882" s="11"/>
      <c r="AV882" s="11"/>
      <c r="AW882" s="11"/>
      <c r="AX882" s="11"/>
      <c r="AY882" s="11"/>
      <c r="AZ882" s="11"/>
      <c r="BA882" s="11"/>
    </row>
    <row r="883" spans="1:53" s="9" customFormat="1" ht="18.75" customHeight="1" x14ac:dyDescent="0.2">
      <c r="A883" s="200"/>
      <c r="B883" s="182"/>
      <c r="C883" s="182"/>
      <c r="D883" s="185"/>
      <c r="E883" s="105" t="s">
        <v>10</v>
      </c>
      <c r="F883" s="41">
        <v>0</v>
      </c>
      <c r="G883" s="182"/>
      <c r="H883" s="182"/>
      <c r="I883" s="185"/>
      <c r="J883" s="182"/>
      <c r="K883" s="185"/>
      <c r="L883" s="185"/>
      <c r="M883" s="185"/>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c r="AO883" s="11"/>
      <c r="AP883" s="11"/>
      <c r="AQ883" s="11"/>
      <c r="AR883" s="11"/>
      <c r="AS883" s="11"/>
      <c r="AT883" s="11"/>
      <c r="AU883" s="11"/>
      <c r="AV883" s="11"/>
      <c r="AW883" s="11"/>
      <c r="AX883" s="11"/>
      <c r="AY883" s="11"/>
      <c r="AZ883" s="11"/>
      <c r="BA883" s="11"/>
    </row>
    <row r="884" spans="1:53" s="9" customFormat="1" ht="16.5" customHeight="1" x14ac:dyDescent="0.2">
      <c r="A884" s="200"/>
      <c r="B884" s="182"/>
      <c r="C884" s="182"/>
      <c r="D884" s="185"/>
      <c r="E884" s="62" t="s">
        <v>20</v>
      </c>
      <c r="F884" s="39">
        <v>100</v>
      </c>
      <c r="G884" s="182"/>
      <c r="H884" s="182"/>
      <c r="I884" s="185"/>
      <c r="J884" s="182"/>
      <c r="K884" s="185"/>
      <c r="L884" s="185"/>
      <c r="M884" s="185"/>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c r="AO884" s="11"/>
      <c r="AP884" s="11"/>
      <c r="AQ884" s="11"/>
      <c r="AR884" s="11"/>
      <c r="AS884" s="11"/>
      <c r="AT884" s="11"/>
      <c r="AU884" s="11"/>
      <c r="AV884" s="11"/>
      <c r="AW884" s="11"/>
      <c r="AX884" s="11"/>
      <c r="AY884" s="11"/>
      <c r="AZ884" s="11"/>
      <c r="BA884" s="11"/>
    </row>
    <row r="885" spans="1:53" s="9" customFormat="1" ht="18.75" customHeight="1" x14ac:dyDescent="0.2">
      <c r="A885" s="200"/>
      <c r="B885" s="182"/>
      <c r="C885" s="182"/>
      <c r="D885" s="185"/>
      <c r="E885" s="106" t="s">
        <v>9</v>
      </c>
      <c r="F885" s="109">
        <v>100</v>
      </c>
      <c r="G885" s="182"/>
      <c r="H885" s="182"/>
      <c r="I885" s="185"/>
      <c r="J885" s="182"/>
      <c r="K885" s="185"/>
      <c r="L885" s="185"/>
      <c r="M885" s="185"/>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c r="AO885" s="11"/>
      <c r="AP885" s="11"/>
      <c r="AQ885" s="11"/>
      <c r="AR885" s="11"/>
      <c r="AS885" s="11"/>
      <c r="AT885" s="11"/>
      <c r="AU885" s="11"/>
      <c r="AV885" s="11"/>
      <c r="AW885" s="11"/>
      <c r="AX885" s="11"/>
      <c r="AY885" s="11"/>
      <c r="AZ885" s="11"/>
      <c r="BA885" s="11"/>
    </row>
    <row r="886" spans="1:53" s="9" customFormat="1" ht="20.25" customHeight="1" x14ac:dyDescent="0.2">
      <c r="A886" s="200"/>
      <c r="B886" s="182"/>
      <c r="C886" s="182"/>
      <c r="D886" s="185"/>
      <c r="E886" s="138" t="s">
        <v>10</v>
      </c>
      <c r="F886" s="41">
        <v>0</v>
      </c>
      <c r="G886" s="182"/>
      <c r="H886" s="182"/>
      <c r="I886" s="185"/>
      <c r="J886" s="182"/>
      <c r="K886" s="185"/>
      <c r="L886" s="185"/>
      <c r="M886" s="185"/>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c r="AO886" s="11"/>
      <c r="AP886" s="11"/>
      <c r="AQ886" s="11"/>
      <c r="AR886" s="11"/>
      <c r="AS886" s="11"/>
      <c r="AT886" s="11"/>
      <c r="AU886" s="11"/>
      <c r="AV886" s="11"/>
      <c r="AW886" s="11"/>
      <c r="AX886" s="11"/>
      <c r="AY886" s="11"/>
      <c r="AZ886" s="11"/>
      <c r="BA886" s="11"/>
    </row>
    <row r="887" spans="1:53" s="9" customFormat="1" ht="3" customHeight="1" x14ac:dyDescent="0.2">
      <c r="A887" s="200"/>
      <c r="B887" s="182"/>
      <c r="C887" s="182"/>
      <c r="D887" s="185"/>
      <c r="E887" s="188"/>
      <c r="F887" s="189"/>
      <c r="G887" s="182"/>
      <c r="H887" s="182"/>
      <c r="I887" s="185"/>
      <c r="J887" s="182"/>
      <c r="K887" s="185"/>
      <c r="L887" s="185"/>
      <c r="M887" s="185"/>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c r="AO887" s="11"/>
      <c r="AP887" s="11"/>
      <c r="AQ887" s="11"/>
      <c r="AR887" s="11"/>
      <c r="AS887" s="11"/>
      <c r="AT887" s="11"/>
      <c r="AU887" s="11"/>
      <c r="AV887" s="11"/>
      <c r="AW887" s="11"/>
      <c r="AX887" s="11"/>
      <c r="AY887" s="11"/>
      <c r="AZ887" s="11"/>
      <c r="BA887" s="11"/>
    </row>
    <row r="888" spans="1:53" s="9" customFormat="1" ht="11.25" customHeight="1" x14ac:dyDescent="0.2">
      <c r="A888" s="200"/>
      <c r="B888" s="182"/>
      <c r="C888" s="182"/>
      <c r="D888" s="185"/>
      <c r="E888" s="272"/>
      <c r="F888" s="273"/>
      <c r="G888" s="182"/>
      <c r="H888" s="182"/>
      <c r="I888" s="185"/>
      <c r="J888" s="182"/>
      <c r="K888" s="185"/>
      <c r="L888" s="185"/>
      <c r="M888" s="185"/>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c r="AO888" s="11"/>
      <c r="AP888" s="11"/>
      <c r="AQ888" s="11"/>
      <c r="AR888" s="11"/>
      <c r="AS888" s="11"/>
      <c r="AT888" s="11"/>
      <c r="AU888" s="11"/>
      <c r="AV888" s="11"/>
      <c r="AW888" s="11"/>
      <c r="AX888" s="11"/>
      <c r="AY888" s="11"/>
      <c r="AZ888" s="11"/>
      <c r="BA888" s="11"/>
    </row>
    <row r="889" spans="1:53" s="9" customFormat="1" ht="3" customHeight="1" x14ac:dyDescent="0.2">
      <c r="A889" s="200"/>
      <c r="B889" s="182"/>
      <c r="C889" s="182"/>
      <c r="D889" s="185"/>
      <c r="E889" s="272"/>
      <c r="F889" s="273"/>
      <c r="G889" s="182"/>
      <c r="H889" s="182"/>
      <c r="I889" s="185"/>
      <c r="J889" s="182"/>
      <c r="K889" s="185"/>
      <c r="L889" s="185"/>
      <c r="M889" s="185"/>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c r="AO889" s="11"/>
      <c r="AP889" s="11"/>
      <c r="AQ889" s="11"/>
      <c r="AR889" s="11"/>
      <c r="AS889" s="11"/>
      <c r="AT889" s="11"/>
      <c r="AU889" s="11"/>
      <c r="AV889" s="11"/>
      <c r="AW889" s="11"/>
      <c r="AX889" s="11"/>
      <c r="AY889" s="11"/>
      <c r="AZ889" s="11"/>
      <c r="BA889" s="11"/>
    </row>
    <row r="890" spans="1:53" s="9" customFormat="1" ht="3" hidden="1" customHeight="1" x14ac:dyDescent="0.2">
      <c r="A890" s="200"/>
      <c r="B890" s="182"/>
      <c r="C890" s="182"/>
      <c r="D890" s="185"/>
      <c r="E890" s="272"/>
      <c r="F890" s="273"/>
      <c r="G890" s="182"/>
      <c r="H890" s="182"/>
      <c r="I890" s="185"/>
      <c r="J890" s="182"/>
      <c r="K890" s="185"/>
      <c r="L890" s="185"/>
      <c r="M890" s="185"/>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c r="AO890" s="11"/>
      <c r="AP890" s="11"/>
      <c r="AQ890" s="11"/>
      <c r="AR890" s="11"/>
      <c r="AS890" s="11"/>
      <c r="AT890" s="11"/>
      <c r="AU890" s="11"/>
      <c r="AV890" s="11"/>
      <c r="AW890" s="11"/>
      <c r="AX890" s="11"/>
      <c r="AY890" s="11"/>
      <c r="AZ890" s="11"/>
      <c r="BA890" s="11"/>
    </row>
    <row r="891" spans="1:53" s="9" customFormat="1" ht="20.25" hidden="1" customHeight="1" x14ac:dyDescent="0.2">
      <c r="A891" s="201"/>
      <c r="B891" s="183"/>
      <c r="C891" s="183"/>
      <c r="D891" s="186"/>
      <c r="E891" s="274"/>
      <c r="F891" s="275"/>
      <c r="G891" s="183"/>
      <c r="H891" s="183"/>
      <c r="I891" s="186"/>
      <c r="J891" s="183"/>
      <c r="K891" s="186"/>
      <c r="L891" s="186"/>
      <c r="M891" s="186"/>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c r="AO891" s="11"/>
      <c r="AP891" s="11"/>
      <c r="AQ891" s="11"/>
      <c r="AR891" s="11"/>
      <c r="AS891" s="11"/>
      <c r="AT891" s="11"/>
      <c r="AU891" s="11"/>
      <c r="AV891" s="11"/>
      <c r="AW891" s="11"/>
      <c r="AX891" s="11"/>
      <c r="AY891" s="11"/>
      <c r="AZ891" s="11"/>
      <c r="BA891" s="11"/>
    </row>
    <row r="892" spans="1:53" s="9" customFormat="1" ht="69" customHeight="1" x14ac:dyDescent="0.2">
      <c r="A892" s="64" t="s">
        <v>292</v>
      </c>
      <c r="B892" s="16" t="s">
        <v>189</v>
      </c>
      <c r="C892" s="28"/>
      <c r="D892" s="28"/>
      <c r="E892" s="150"/>
      <c r="F892" s="152"/>
      <c r="G892" s="135" t="s">
        <v>190</v>
      </c>
      <c r="H892" s="16" t="s">
        <v>191</v>
      </c>
      <c r="I892" s="31"/>
      <c r="J892" s="16" t="s">
        <v>192</v>
      </c>
      <c r="K892" s="148"/>
      <c r="L892" s="2"/>
      <c r="M892" s="3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c r="AO892" s="11"/>
      <c r="AP892" s="11"/>
      <c r="AQ892" s="11"/>
      <c r="AR892" s="11"/>
      <c r="AS892" s="11"/>
      <c r="AT892" s="11"/>
      <c r="AU892" s="11"/>
      <c r="AV892" s="11"/>
      <c r="AW892" s="11"/>
      <c r="AX892" s="11"/>
      <c r="AY892" s="11"/>
      <c r="AZ892" s="11"/>
      <c r="BA892" s="11"/>
    </row>
    <row r="893" spans="1:53" s="9" customFormat="1" ht="98.25" customHeight="1" x14ac:dyDescent="0.2">
      <c r="A893" s="64" t="s">
        <v>293</v>
      </c>
      <c r="B893" s="16" t="s">
        <v>193</v>
      </c>
      <c r="C893" s="28"/>
      <c r="D893" s="28"/>
      <c r="E893" s="2"/>
      <c r="F893" s="3"/>
      <c r="G893" s="135" t="s">
        <v>194</v>
      </c>
      <c r="H893" s="16" t="s">
        <v>195</v>
      </c>
      <c r="I893" s="31"/>
      <c r="J893" s="16" t="s">
        <v>196</v>
      </c>
      <c r="K893" s="148"/>
      <c r="L893" s="2"/>
      <c r="M893" s="3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c r="AO893" s="11"/>
      <c r="AP893" s="11"/>
      <c r="AQ893" s="11"/>
      <c r="AR893" s="11"/>
      <c r="AS893" s="11"/>
      <c r="AT893" s="11"/>
      <c r="AU893" s="11"/>
      <c r="AV893" s="11"/>
      <c r="AW893" s="11"/>
      <c r="AX893" s="11"/>
      <c r="AY893" s="11"/>
      <c r="AZ893" s="11"/>
      <c r="BA893" s="11"/>
    </row>
    <row r="894" spans="1:53" s="14" customFormat="1" ht="137.25" customHeight="1" x14ac:dyDescent="0.2">
      <c r="A894" s="64" t="s">
        <v>294</v>
      </c>
      <c r="B894" s="16" t="s">
        <v>237</v>
      </c>
      <c r="C894" s="32">
        <v>41632</v>
      </c>
      <c r="D894" s="31">
        <v>2511</v>
      </c>
      <c r="E894" s="151"/>
      <c r="F894" s="153"/>
      <c r="G894" s="33" t="s">
        <v>110</v>
      </c>
      <c r="H894" s="16" t="s">
        <v>198</v>
      </c>
      <c r="I894" s="31"/>
      <c r="J894" s="16" t="s">
        <v>197</v>
      </c>
      <c r="K894" s="148"/>
      <c r="L894" s="2"/>
      <c r="M894" s="31"/>
    </row>
  </sheetData>
  <mergeCells count="417">
    <mergeCell ref="E887:F891"/>
    <mergeCell ref="B308:B314"/>
    <mergeCell ref="C308:C314"/>
    <mergeCell ref="D308:D314"/>
    <mergeCell ref="A350:A379"/>
    <mergeCell ref="J605:J629"/>
    <mergeCell ref="I605:I629"/>
    <mergeCell ref="H605:H629"/>
    <mergeCell ref="G605:G629"/>
    <mergeCell ref="D605:D629"/>
    <mergeCell ref="C605:C629"/>
    <mergeCell ref="B605:B629"/>
    <mergeCell ref="A605:A629"/>
    <mergeCell ref="I350:I379"/>
    <mergeCell ref="J350:J379"/>
    <mergeCell ref="G450:G466"/>
    <mergeCell ref="H450:H466"/>
    <mergeCell ref="I450:I466"/>
    <mergeCell ref="J450:J466"/>
    <mergeCell ref="H743:H750"/>
    <mergeCell ref="G743:G750"/>
    <mergeCell ref="J537:J569"/>
    <mergeCell ref="D522:D536"/>
    <mergeCell ref="G522:G536"/>
    <mergeCell ref="D450:D466"/>
    <mergeCell ref="J733:J742"/>
    <mergeCell ref="G725:G732"/>
    <mergeCell ref="H725:H732"/>
    <mergeCell ref="I743:I750"/>
    <mergeCell ref="I733:I742"/>
    <mergeCell ref="J743:J750"/>
    <mergeCell ref="E741:F742"/>
    <mergeCell ref="E626:F629"/>
    <mergeCell ref="D725:D732"/>
    <mergeCell ref="I725:I732"/>
    <mergeCell ref="J725:J732"/>
    <mergeCell ref="J694:J724"/>
    <mergeCell ref="I694:I724"/>
    <mergeCell ref="D694:D724"/>
    <mergeCell ref="G733:G742"/>
    <mergeCell ref="H733:H742"/>
    <mergeCell ref="C110:C132"/>
    <mergeCell ref="B110:B132"/>
    <mergeCell ref="A110:A132"/>
    <mergeCell ref="D91:D109"/>
    <mergeCell ref="C91:C109"/>
    <mergeCell ref="B91:B109"/>
    <mergeCell ref="C786:C822"/>
    <mergeCell ref="C725:C732"/>
    <mergeCell ref="C694:C724"/>
    <mergeCell ref="B786:B822"/>
    <mergeCell ref="A786:A822"/>
    <mergeCell ref="B751:B758"/>
    <mergeCell ref="C751:C758"/>
    <mergeCell ref="D733:D742"/>
    <mergeCell ref="A733:A742"/>
    <mergeCell ref="D743:D750"/>
    <mergeCell ref="C743:C750"/>
    <mergeCell ref="B743:B750"/>
    <mergeCell ref="A743:A750"/>
    <mergeCell ref="C759:C785"/>
    <mergeCell ref="B759:B785"/>
    <mergeCell ref="A759:A785"/>
    <mergeCell ref="A751:A758"/>
    <mergeCell ref="D429:D449"/>
    <mergeCell ref="M725:M732"/>
    <mergeCell ref="M694:M722"/>
    <mergeCell ref="M429:M449"/>
    <mergeCell ref="M408:M428"/>
    <mergeCell ref="M646:M666"/>
    <mergeCell ref="K683:K693"/>
    <mergeCell ref="M630:M637"/>
    <mergeCell ref="M638:M645"/>
    <mergeCell ref="L630:L637"/>
    <mergeCell ref="M667:M682"/>
    <mergeCell ref="K450:K466"/>
    <mergeCell ref="L450:L466"/>
    <mergeCell ref="L487:L506"/>
    <mergeCell ref="M605:M629"/>
    <mergeCell ref="M537:M569"/>
    <mergeCell ref="M522:M536"/>
    <mergeCell ref="M507:M521"/>
    <mergeCell ref="M487:M506"/>
    <mergeCell ref="K522:K536"/>
    <mergeCell ref="L522:L536"/>
    <mergeCell ref="K487:K506"/>
    <mergeCell ref="K429:K449"/>
    <mergeCell ref="M733:M742"/>
    <mergeCell ref="K350:K379"/>
    <mergeCell ref="L350:L379"/>
    <mergeCell ref="K380:K407"/>
    <mergeCell ref="C133:C186"/>
    <mergeCell ref="A133:A186"/>
    <mergeCell ref="J224:J256"/>
    <mergeCell ref="I224:I256"/>
    <mergeCell ref="H224:H256"/>
    <mergeCell ref="G224:G256"/>
    <mergeCell ref="M224:M256"/>
    <mergeCell ref="M189:M223"/>
    <mergeCell ref="E186:F186"/>
    <mergeCell ref="M133:M186"/>
    <mergeCell ref="D224:D256"/>
    <mergeCell ref="C224:C256"/>
    <mergeCell ref="B224:B256"/>
    <mergeCell ref="A224:A256"/>
    <mergeCell ref="H133:H188"/>
    <mergeCell ref="I133:I188"/>
    <mergeCell ref="J133:J188"/>
    <mergeCell ref="L429:L449"/>
    <mergeCell ref="M350:M379"/>
    <mergeCell ref="M450:M466"/>
    <mergeCell ref="M866:M891"/>
    <mergeCell ref="M831:M865"/>
    <mergeCell ref="M786:M821"/>
    <mergeCell ref="M823:M830"/>
    <mergeCell ref="M759:M785"/>
    <mergeCell ref="M751:M758"/>
    <mergeCell ref="M743:M750"/>
    <mergeCell ref="K743:K750"/>
    <mergeCell ref="L743:L750"/>
    <mergeCell ref="K823:K830"/>
    <mergeCell ref="L823:L830"/>
    <mergeCell ref="K751:K758"/>
    <mergeCell ref="L751:L758"/>
    <mergeCell ref="K759:K785"/>
    <mergeCell ref="L759:L785"/>
    <mergeCell ref="H786:H821"/>
    <mergeCell ref="I786:I821"/>
    <mergeCell ref="J786:J821"/>
    <mergeCell ref="J751:J758"/>
    <mergeCell ref="H759:H785"/>
    <mergeCell ref="I759:I785"/>
    <mergeCell ref="J759:J785"/>
    <mergeCell ref="G786:G822"/>
    <mergeCell ref="D786:D822"/>
    <mergeCell ref="E821:F821"/>
    <mergeCell ref="D751:D758"/>
    <mergeCell ref="G751:G758"/>
    <mergeCell ref="I751:I758"/>
    <mergeCell ref="H751:H758"/>
    <mergeCell ref="G759:G785"/>
    <mergeCell ref="D759:D785"/>
    <mergeCell ref="C866:C891"/>
    <mergeCell ref="B866:B891"/>
    <mergeCell ref="A866:A891"/>
    <mergeCell ref="G866:G891"/>
    <mergeCell ref="H866:H891"/>
    <mergeCell ref="I866:I891"/>
    <mergeCell ref="J866:J891"/>
    <mergeCell ref="D823:D830"/>
    <mergeCell ref="C823:C830"/>
    <mergeCell ref="B823:B830"/>
    <mergeCell ref="A823:A830"/>
    <mergeCell ref="G823:G830"/>
    <mergeCell ref="H823:H830"/>
    <mergeCell ref="D831:D865"/>
    <mergeCell ref="C831:C865"/>
    <mergeCell ref="B831:B865"/>
    <mergeCell ref="A831:A865"/>
    <mergeCell ref="G831:G865"/>
    <mergeCell ref="H831:H865"/>
    <mergeCell ref="I823:I830"/>
    <mergeCell ref="J823:J830"/>
    <mergeCell ref="I831:I865"/>
    <mergeCell ref="J831:J865"/>
    <mergeCell ref="D866:D891"/>
    <mergeCell ref="A725:A732"/>
    <mergeCell ref="C733:C742"/>
    <mergeCell ref="D189:D223"/>
    <mergeCell ref="C189:C223"/>
    <mergeCell ref="B189:B223"/>
    <mergeCell ref="A189:A223"/>
    <mergeCell ref="G189:G223"/>
    <mergeCell ref="A303:A307"/>
    <mergeCell ref="B303:B307"/>
    <mergeCell ref="C303:C307"/>
    <mergeCell ref="D303:D307"/>
    <mergeCell ref="G303:G307"/>
    <mergeCell ref="A309:A314"/>
    <mergeCell ref="G309:G314"/>
    <mergeCell ref="E305:E306"/>
    <mergeCell ref="D350:D379"/>
    <mergeCell ref="C350:C379"/>
    <mergeCell ref="B350:B379"/>
    <mergeCell ref="G350:G379"/>
    <mergeCell ref="D315:D349"/>
    <mergeCell ref="A4:A31"/>
    <mergeCell ref="B4:B31"/>
    <mergeCell ref="C4:C31"/>
    <mergeCell ref="D4:D31"/>
    <mergeCell ref="G4:G31"/>
    <mergeCell ref="G34:G61"/>
    <mergeCell ref="E33:F33"/>
    <mergeCell ref="E32:F32"/>
    <mergeCell ref="A694:A724"/>
    <mergeCell ref="G694:G724"/>
    <mergeCell ref="A62:A90"/>
    <mergeCell ref="A257:A302"/>
    <mergeCell ref="B257:B302"/>
    <mergeCell ref="C257:C302"/>
    <mergeCell ref="D257:D302"/>
    <mergeCell ref="G257:G302"/>
    <mergeCell ref="F305:F306"/>
    <mergeCell ref="A408:A428"/>
    <mergeCell ref="A380:A407"/>
    <mergeCell ref="L380:L407"/>
    <mergeCell ref="M309:M314"/>
    <mergeCell ref="G429:G449"/>
    <mergeCell ref="G467:G486"/>
    <mergeCell ref="A34:A61"/>
    <mergeCell ref="B34:B61"/>
    <mergeCell ref="C34:C61"/>
    <mergeCell ref="D34:D61"/>
    <mergeCell ref="H257:H302"/>
    <mergeCell ref="C380:C407"/>
    <mergeCell ref="D380:D407"/>
    <mergeCell ref="G380:G407"/>
    <mergeCell ref="B380:B407"/>
    <mergeCell ref="H380:H407"/>
    <mergeCell ref="I62:I90"/>
    <mergeCell ref="J62:J90"/>
    <mergeCell ref="B133:B188"/>
    <mergeCell ref="G133:G188"/>
    <mergeCell ref="C315:C349"/>
    <mergeCell ref="B315:B349"/>
    <mergeCell ref="M467:M486"/>
    <mergeCell ref="M380:M407"/>
    <mergeCell ref="A467:A486"/>
    <mergeCell ref="D110:D132"/>
    <mergeCell ref="A522:A536"/>
    <mergeCell ref="B522:B536"/>
    <mergeCell ref="C522:C536"/>
    <mergeCell ref="B408:B428"/>
    <mergeCell ref="B467:B486"/>
    <mergeCell ref="C467:C486"/>
    <mergeCell ref="D133:D186"/>
    <mergeCell ref="M34:M61"/>
    <mergeCell ref="K34:K61"/>
    <mergeCell ref="L34:L61"/>
    <mergeCell ref="J34:J61"/>
    <mergeCell ref="M315:M349"/>
    <mergeCell ref="M110:M132"/>
    <mergeCell ref="J408:J428"/>
    <mergeCell ref="D467:D485"/>
    <mergeCell ref="G487:G505"/>
    <mergeCell ref="H487:H506"/>
    <mergeCell ref="A91:A109"/>
    <mergeCell ref="G110:G132"/>
    <mergeCell ref="H110:H132"/>
    <mergeCell ref="I110:I132"/>
    <mergeCell ref="J110:J132"/>
    <mergeCell ref="G91:G109"/>
    <mergeCell ref="C450:C466"/>
    <mergeCell ref="C429:C449"/>
    <mergeCell ref="B429:B449"/>
    <mergeCell ref="D487:D506"/>
    <mergeCell ref="C487:C506"/>
    <mergeCell ref="B487:B506"/>
    <mergeCell ref="H62:H90"/>
    <mergeCell ref="A683:A693"/>
    <mergeCell ref="A429:A449"/>
    <mergeCell ref="E90:F90"/>
    <mergeCell ref="B62:B90"/>
    <mergeCell ref="C62:C90"/>
    <mergeCell ref="D62:D90"/>
    <mergeCell ref="G62:G90"/>
    <mergeCell ref="H303:H307"/>
    <mergeCell ref="A315:A349"/>
    <mergeCell ref="G315:G349"/>
    <mergeCell ref="H315:H349"/>
    <mergeCell ref="C408:C428"/>
    <mergeCell ref="D408:D428"/>
    <mergeCell ref="G408:G428"/>
    <mergeCell ref="H408:H428"/>
    <mergeCell ref="A487:A506"/>
    <mergeCell ref="A638:A645"/>
    <mergeCell ref="B638:B645"/>
    <mergeCell ref="J4:J31"/>
    <mergeCell ref="I522:I536"/>
    <mergeCell ref="J522:J536"/>
    <mergeCell ref="I315:I349"/>
    <mergeCell ref="J315:J349"/>
    <mergeCell ref="H4:H31"/>
    <mergeCell ref="I4:I31"/>
    <mergeCell ref="I34:I61"/>
    <mergeCell ref="H34:H61"/>
    <mergeCell ref="H189:H223"/>
    <mergeCell ref="I408:I428"/>
    <mergeCell ref="H429:H449"/>
    <mergeCell ref="I429:I449"/>
    <mergeCell ref="J429:J449"/>
    <mergeCell ref="H467:H486"/>
    <mergeCell ref="I467:I486"/>
    <mergeCell ref="H507:H521"/>
    <mergeCell ref="J507:J521"/>
    <mergeCell ref="J467:J486"/>
    <mergeCell ref="H91:H109"/>
    <mergeCell ref="I91:I109"/>
    <mergeCell ref="J91:J109"/>
    <mergeCell ref="I507:I521"/>
    <mergeCell ref="H350:H379"/>
    <mergeCell ref="A1:M1"/>
    <mergeCell ref="C570:C601"/>
    <mergeCell ref="J303:J307"/>
    <mergeCell ref="E599:F602"/>
    <mergeCell ref="D570:D602"/>
    <mergeCell ref="B570:B602"/>
    <mergeCell ref="A570:A602"/>
    <mergeCell ref="G570:G602"/>
    <mergeCell ref="H570:H602"/>
    <mergeCell ref="I570:I602"/>
    <mergeCell ref="J570:J602"/>
    <mergeCell ref="I487:I506"/>
    <mergeCell ref="J487:J506"/>
    <mergeCell ref="G507:G521"/>
    <mergeCell ref="C507:C521"/>
    <mergeCell ref="D507:D521"/>
    <mergeCell ref="M257:M302"/>
    <mergeCell ref="M303:M307"/>
    <mergeCell ref="B537:B569"/>
    <mergeCell ref="A507:A521"/>
    <mergeCell ref="B507:B521"/>
    <mergeCell ref="A630:A637"/>
    <mergeCell ref="C630:C637"/>
    <mergeCell ref="D630:D637"/>
    <mergeCell ref="G630:G637"/>
    <mergeCell ref="H630:H637"/>
    <mergeCell ref="I630:I637"/>
    <mergeCell ref="J630:J637"/>
    <mergeCell ref="H309:H314"/>
    <mergeCell ref="I309:I314"/>
    <mergeCell ref="H522:H536"/>
    <mergeCell ref="I380:I407"/>
    <mergeCell ref="J380:J407"/>
    <mergeCell ref="J309:J314"/>
    <mergeCell ref="A450:A465"/>
    <mergeCell ref="B450:B466"/>
    <mergeCell ref="C638:C645"/>
    <mergeCell ref="D638:D645"/>
    <mergeCell ref="G638:G645"/>
    <mergeCell ref="H638:H645"/>
    <mergeCell ref="I638:I645"/>
    <mergeCell ref="J638:J645"/>
    <mergeCell ref="B630:B637"/>
    <mergeCell ref="L683:L693"/>
    <mergeCell ref="B694:B724"/>
    <mergeCell ref="B683:B693"/>
    <mergeCell ref="G683:G693"/>
    <mergeCell ref="H683:H693"/>
    <mergeCell ref="I683:I693"/>
    <mergeCell ref="J683:J693"/>
    <mergeCell ref="E691:F693"/>
    <mergeCell ref="H694:H724"/>
    <mergeCell ref="B733:B742"/>
    <mergeCell ref="E722:F722"/>
    <mergeCell ref="K725:K732"/>
    <mergeCell ref="L725:L732"/>
    <mergeCell ref="K733:K742"/>
    <mergeCell ref="L733:L742"/>
    <mergeCell ref="A646:A666"/>
    <mergeCell ref="G646:G666"/>
    <mergeCell ref="H646:H666"/>
    <mergeCell ref="I646:I666"/>
    <mergeCell ref="J646:J666"/>
    <mergeCell ref="D667:D682"/>
    <mergeCell ref="C667:C682"/>
    <mergeCell ref="B667:B682"/>
    <mergeCell ref="A667:A682"/>
    <mergeCell ref="G667:G682"/>
    <mergeCell ref="H667:H682"/>
    <mergeCell ref="I667:I682"/>
    <mergeCell ref="J667:J682"/>
    <mergeCell ref="D646:D666"/>
    <mergeCell ref="C646:C666"/>
    <mergeCell ref="B646:B666"/>
    <mergeCell ref="D683:D693"/>
    <mergeCell ref="C683:C693"/>
    <mergeCell ref="B725:B732"/>
    <mergeCell ref="M62:M90"/>
    <mergeCell ref="M91:M109"/>
    <mergeCell ref="K831:K865"/>
    <mergeCell ref="L831:L865"/>
    <mergeCell ref="K866:K891"/>
    <mergeCell ref="L866:L891"/>
    <mergeCell ref="L667:L682"/>
    <mergeCell ref="K667:K682"/>
    <mergeCell ref="L638:L645"/>
    <mergeCell ref="K646:K666"/>
    <mergeCell ref="L646:L666"/>
    <mergeCell ref="G537:G569"/>
    <mergeCell ref="H537:H569"/>
    <mergeCell ref="I537:I569"/>
    <mergeCell ref="L507:L521"/>
    <mergeCell ref="K507:K521"/>
    <mergeCell ref="K630:K637"/>
    <mergeCell ref="K638:K645"/>
    <mergeCell ref="K408:K428"/>
    <mergeCell ref="L408:L428"/>
    <mergeCell ref="L309:L314"/>
    <mergeCell ref="K257:K302"/>
    <mergeCell ref="K303:K307"/>
    <mergeCell ref="L303:L307"/>
    <mergeCell ref="L257:L302"/>
    <mergeCell ref="K224:K256"/>
    <mergeCell ref="L224:L256"/>
    <mergeCell ref="K189:K223"/>
    <mergeCell ref="L189:L223"/>
    <mergeCell ref="K309:K314"/>
    <mergeCell ref="I189:I223"/>
    <mergeCell ref="J189:J223"/>
    <mergeCell ref="I303:I307"/>
    <mergeCell ref="I257:I302"/>
    <mergeCell ref="J257:J302"/>
    <mergeCell ref="K91:K109"/>
    <mergeCell ref="K110:K132"/>
    <mergeCell ref="L91:L109"/>
    <mergeCell ref="L110:L132"/>
  </mergeCells>
  <printOptions horizontalCentered="1"/>
  <pageMargins left="0.17" right="0.19685039370078741" top="0.19685039370078741" bottom="0.19685039370078741" header="0.11811023622047245" footer="0.11811023622047245"/>
  <pageSetup paperSize="9" scale="27" orientation="landscape" r:id="rId1"/>
  <headerFooter alignWithMargins="0"/>
  <rowBreaks count="6" manualBreakCount="6">
    <brk id="90" max="12" man="1"/>
    <brk id="379" max="12" man="1"/>
    <brk id="486" max="12" man="1"/>
    <brk id="604" max="12" man="1"/>
    <brk id="666" max="12" man="1"/>
    <brk id="722" max="12" man="1"/>
  </rowBreaks>
  <ignoredErrors>
    <ignoredError sqref="E66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 МП</vt:lpstr>
      <vt:lpstr>'Реестр МП'!Заголовки_для_печати</vt:lpstr>
      <vt:lpstr>'Реестр МП'!Область_печати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Компус</dc:creator>
  <cp:lastModifiedBy>Широкая ОА</cp:lastModifiedBy>
  <cp:lastPrinted>2017-03-28T12:36:20Z</cp:lastPrinted>
  <dcterms:created xsi:type="dcterms:W3CDTF">2014-04-06T15:44:58Z</dcterms:created>
  <dcterms:modified xsi:type="dcterms:W3CDTF">2017-07-27T13:04:04Z</dcterms:modified>
</cp:coreProperties>
</file>