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Лист1!$A$1:$X$34</definedName>
  </definedNames>
  <calcPr calcId="145621"/>
</workbook>
</file>

<file path=xl/calcChain.xml><?xml version="1.0" encoding="utf-8"?>
<calcChain xmlns="http://schemas.openxmlformats.org/spreadsheetml/2006/main">
  <c r="Q26" i="1" l="1"/>
  <c r="O30" i="1"/>
  <c r="D30" i="1" s="1"/>
  <c r="K30" i="1"/>
  <c r="N15" i="1" l="1"/>
  <c r="M15" i="1"/>
  <c r="L15" i="1"/>
  <c r="F15" i="1"/>
  <c r="G15" i="1"/>
  <c r="I15" i="1"/>
  <c r="J15" i="1"/>
  <c r="X15" i="1"/>
  <c r="W15" i="1"/>
  <c r="U15" i="1"/>
  <c r="T15" i="1"/>
  <c r="Q15" i="1"/>
  <c r="R15" i="1"/>
  <c r="X18" i="1"/>
  <c r="W18" i="1"/>
  <c r="U18" i="1"/>
  <c r="T18" i="1"/>
  <c r="R18" i="1"/>
  <c r="Q18" i="1"/>
  <c r="P18" i="1"/>
  <c r="N18" i="1"/>
  <c r="M18" i="1"/>
  <c r="L18" i="1"/>
  <c r="J18" i="1"/>
  <c r="I18" i="1"/>
  <c r="G18" i="1"/>
  <c r="F18" i="1"/>
  <c r="S18" i="1" l="1"/>
  <c r="V18" i="1"/>
  <c r="O18" i="1"/>
  <c r="K18" i="1"/>
  <c r="R19" i="1"/>
  <c r="Q19" i="1"/>
  <c r="H15" i="1"/>
  <c r="V14" i="1"/>
  <c r="V15" i="1"/>
  <c r="V20" i="1"/>
  <c r="V21" i="1"/>
  <c r="V22" i="1"/>
  <c r="V23" i="1"/>
  <c r="V24" i="1"/>
  <c r="V25" i="1"/>
  <c r="V27" i="1"/>
  <c r="V28" i="1"/>
  <c r="S14" i="1"/>
  <c r="S15" i="1"/>
  <c r="S20" i="1"/>
  <c r="S22" i="1"/>
  <c r="S23" i="1"/>
  <c r="S24" i="1"/>
  <c r="S27" i="1"/>
  <c r="S28" i="1"/>
  <c r="O14" i="1"/>
  <c r="O20" i="1"/>
  <c r="O21" i="1"/>
  <c r="O22" i="1"/>
  <c r="O23" i="1"/>
  <c r="O24" i="1"/>
  <c r="O25" i="1"/>
  <c r="O27" i="1"/>
  <c r="O28" i="1"/>
  <c r="K14" i="1"/>
  <c r="K15" i="1"/>
  <c r="K21" i="1"/>
  <c r="K22" i="1"/>
  <c r="K23" i="1"/>
  <c r="K24" i="1"/>
  <c r="K25" i="1"/>
  <c r="K27" i="1"/>
  <c r="H20" i="1"/>
  <c r="H21" i="1"/>
  <c r="H22" i="1"/>
  <c r="H23" i="1"/>
  <c r="H24" i="1"/>
  <c r="H25" i="1"/>
  <c r="H27" i="1"/>
  <c r="H18" i="1" s="1"/>
  <c r="E21" i="1"/>
  <c r="E16" i="1" s="1"/>
  <c r="E22" i="1"/>
  <c r="E15" i="1" s="1"/>
  <c r="E23" i="1"/>
  <c r="E24" i="1"/>
  <c r="E25" i="1"/>
  <c r="E27" i="1"/>
  <c r="E18" i="1" s="1"/>
  <c r="E28" i="1"/>
  <c r="H28" i="1"/>
  <c r="K28" i="1"/>
  <c r="K29" i="1"/>
  <c r="W26" i="1"/>
  <c r="W19" i="1"/>
  <c r="W17" i="1"/>
  <c r="W16" i="1"/>
  <c r="W13" i="1" s="1"/>
  <c r="T26" i="1"/>
  <c r="T19" i="1"/>
  <c r="T17" i="1"/>
  <c r="T16" i="1"/>
  <c r="M26" i="1"/>
  <c r="M19" i="1"/>
  <c r="M17" i="1"/>
  <c r="M16" i="1"/>
  <c r="M13" i="1" s="1"/>
  <c r="N26" i="1"/>
  <c r="N19" i="1"/>
  <c r="N17" i="1"/>
  <c r="N16" i="1"/>
  <c r="N13" i="1" s="1"/>
  <c r="L26" i="1"/>
  <c r="L19" i="1"/>
  <c r="K19" i="1" s="1"/>
  <c r="L17" i="1"/>
  <c r="L13" i="1" s="1"/>
  <c r="I26" i="1"/>
  <c r="I19" i="1"/>
  <c r="I17" i="1"/>
  <c r="I16" i="1"/>
  <c r="H16" i="1"/>
  <c r="J26" i="1"/>
  <c r="J19" i="1"/>
  <c r="J17" i="1"/>
  <c r="J16" i="1"/>
  <c r="F26" i="1"/>
  <c r="F19" i="1"/>
  <c r="F17" i="1"/>
  <c r="F16" i="1"/>
  <c r="G26" i="1"/>
  <c r="G19" i="1"/>
  <c r="G17" i="1"/>
  <c r="G16" i="1"/>
  <c r="P26" i="1"/>
  <c r="P19" i="1"/>
  <c r="P17" i="1"/>
  <c r="P16" i="1"/>
  <c r="P15" i="1"/>
  <c r="O15" i="1" s="1"/>
  <c r="Q17" i="1"/>
  <c r="Q16" i="1"/>
  <c r="O19" i="1" l="1"/>
  <c r="G13" i="1"/>
  <c r="F13" i="1"/>
  <c r="E19" i="1"/>
  <c r="J13" i="1"/>
  <c r="H26" i="1"/>
  <c r="H17" i="1" s="1"/>
  <c r="I13" i="1"/>
  <c r="H13" i="1" s="1"/>
  <c r="H19" i="1"/>
  <c r="T13" i="1"/>
  <c r="D28" i="1"/>
  <c r="O26" i="1"/>
  <c r="Q13" i="1"/>
  <c r="K17" i="1"/>
  <c r="P13" i="1"/>
  <c r="K16" i="1"/>
  <c r="D18" i="1"/>
  <c r="K13" i="1"/>
  <c r="D25" i="1"/>
  <c r="X26" i="1"/>
  <c r="V26" i="1" s="1"/>
  <c r="X19" i="1"/>
  <c r="V19" i="1" s="1"/>
  <c r="X17" i="1"/>
  <c r="V17" i="1" s="1"/>
  <c r="X16" i="1"/>
  <c r="X13" i="1" l="1"/>
  <c r="V13" i="1" s="1"/>
  <c r="V16" i="1"/>
  <c r="E13" i="1"/>
  <c r="D29" i="1"/>
  <c r="K26" i="1" l="1"/>
  <c r="U19" i="1" l="1"/>
  <c r="S19" i="1" s="1"/>
  <c r="U26" i="1"/>
  <c r="U17" i="1" s="1"/>
  <c r="U16" i="1"/>
  <c r="U13" i="1" l="1"/>
  <c r="S13" i="1" s="1"/>
  <c r="S26" i="1"/>
  <c r="S17" i="1" s="1"/>
  <c r="D24" i="1" l="1"/>
  <c r="D23" i="1" l="1"/>
  <c r="R16" i="1" l="1"/>
  <c r="O16" i="1" s="1"/>
  <c r="D19" i="1"/>
  <c r="D21" i="1" l="1"/>
  <c r="R26" i="1"/>
  <c r="R17" i="1" s="1"/>
  <c r="R13" i="1" l="1"/>
  <c r="O17" i="1"/>
  <c r="D16" i="1"/>
  <c r="D27" i="1" l="1"/>
  <c r="O13" i="1"/>
  <c r="D22" i="1" l="1"/>
  <c r="E26" i="1"/>
  <c r="D26" i="1" s="1"/>
  <c r="D15" i="1"/>
  <c r="D13" i="1" l="1"/>
  <c r="E17" i="1"/>
  <c r="D17" i="1" s="1"/>
</calcChain>
</file>

<file path=xl/sharedStrings.xml><?xml version="1.0" encoding="utf-8"?>
<sst xmlns="http://schemas.openxmlformats.org/spreadsheetml/2006/main" count="76" uniqueCount="39">
  <si>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</si>
  <si>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</si>
  <si>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</si>
  <si>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</si>
  <si>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</si>
  <si>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</si>
  <si>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</si>
  <si>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</si>
  <si>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</si>
  <si>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</si>
  <si>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</si>
  <si>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</si>
  <si>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</si>
  <si>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</si>
  <si>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</si>
  <si>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</si>
  <si>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</si>
  <si>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</si>
  <si>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</si>
  <si>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</si>
  <si>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</si>
  <si>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</si>
  <si>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</si>
  <si>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</si>
  <si>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</si>
  <si>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</si>
  <si>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</si>
  <si>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</si>
  <si>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</si>
  <si>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</si>
  <si>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</si>
  <si>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</si>
  <si>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</si>
  <si>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 xml:space="preserve"> 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</si>
  <si>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</si>
  <si>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</si>
  <si>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</si>
  <si>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</si>
  <si>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 xml:space="preserve">Приложение  
к изменениям, вносимым в постановление администрации
 муниципального района «Печора»
 от 24.12.2013г. № 2512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</si>
</sst>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tabSelected="1" view="pageBreakPreview" zoomScale="40" zoomScaleSheetLayoutView="40" workbookViewId="0">
      <pane ySplit="11" topLeftCell="A12" activePane="bottomLeft" state="frozen"/>
      <selection pane="bottomLeft" sqref="A1:XFD1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4" width="14.85546875" customWidth="1"/>
    <col min="5" max="10" width="13.7109375" customWidth="1"/>
    <col min="11" max="11" width="15.140625" customWidth="1"/>
    <col min="12" max="24" width="13.7109375" customWidth="1"/>
  </cols>
  <sheetData>
    <row r="1" spans="1:27" ht="2.25" hidden="1" customHeight="1" x14ac:dyDescent="0.25"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7" ht="11.25" hidden="1" customHeight="1" x14ac:dyDescent="0.25"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27" ht="86.25" customHeight="1" x14ac:dyDescent="0.25">
      <c r="K3" t="s">
        <v>33</v>
      </c>
      <c r="M3" s="57" t="s">
        <v>38</v>
      </c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</row>
    <row r="4" spans="1:27" ht="23.25" customHeight="1" x14ac:dyDescent="0.25">
      <c r="J4" t="s">
        <v>33</v>
      </c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</row>
    <row r="5" spans="1:27" ht="68.25" customHeight="1" x14ac:dyDescent="0.25">
      <c r="M5" s="57" t="s">
        <v>37</v>
      </c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</row>
    <row r="6" spans="1:27" ht="31.5" customHeight="1" x14ac:dyDescent="0.25"/>
    <row r="7" spans="1:27" ht="27.75" customHeight="1" x14ac:dyDescent="0.25">
      <c r="A7" s="56" t="s">
        <v>17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AA7" t="s">
        <v>28</v>
      </c>
    </row>
    <row r="8" spans="1:27" ht="16.5" x14ac:dyDescent="0.25">
      <c r="A8" s="7"/>
    </row>
    <row r="9" spans="1:27" s="9" customFormat="1" ht="52.5" customHeight="1" x14ac:dyDescent="0.25">
      <c r="A9" s="39" t="s">
        <v>18</v>
      </c>
      <c r="B9" s="39" t="s">
        <v>8</v>
      </c>
      <c r="C9" s="48" t="s">
        <v>0</v>
      </c>
      <c r="D9" s="54" t="s">
        <v>1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</row>
    <row r="10" spans="1:27" s="9" customFormat="1" ht="35.25" customHeight="1" x14ac:dyDescent="0.25">
      <c r="A10" s="52"/>
      <c r="B10" s="49"/>
      <c r="C10" s="48"/>
      <c r="D10" s="48" t="s">
        <v>2</v>
      </c>
      <c r="E10" s="48" t="s">
        <v>3</v>
      </c>
      <c r="F10" s="48"/>
      <c r="G10" s="48"/>
      <c r="H10" s="48" t="s">
        <v>4</v>
      </c>
      <c r="I10" s="48"/>
      <c r="J10" s="48"/>
      <c r="K10" s="54" t="s">
        <v>5</v>
      </c>
      <c r="L10" s="55"/>
      <c r="M10" s="55"/>
      <c r="N10" s="59"/>
      <c r="O10" s="48" t="s">
        <v>6</v>
      </c>
      <c r="P10" s="48"/>
      <c r="Q10" s="48"/>
      <c r="R10" s="48"/>
      <c r="S10" s="54" t="s">
        <v>26</v>
      </c>
      <c r="T10" s="55"/>
      <c r="U10" s="60"/>
      <c r="V10" s="54" t="s">
        <v>31</v>
      </c>
      <c r="W10" s="55"/>
      <c r="X10" s="60"/>
    </row>
    <row r="11" spans="1:27" s="9" customFormat="1" ht="87" customHeight="1" x14ac:dyDescent="0.25">
      <c r="A11" s="53"/>
      <c r="B11" s="50"/>
      <c r="C11" s="48"/>
      <c r="D11" s="48"/>
      <c r="E11" s="10" t="s">
        <v>7</v>
      </c>
      <c r="F11" s="26" t="s">
        <v>12</v>
      </c>
      <c r="G11" s="26" t="s">
        <v>11</v>
      </c>
      <c r="H11" s="26" t="s">
        <v>7</v>
      </c>
      <c r="I11" s="26" t="s">
        <v>12</v>
      </c>
      <c r="J11" s="26" t="s">
        <v>11</v>
      </c>
      <c r="K11" s="10" t="s">
        <v>7</v>
      </c>
      <c r="L11" s="26" t="s">
        <v>29</v>
      </c>
      <c r="M11" s="26" t="s">
        <v>12</v>
      </c>
      <c r="N11" s="26" t="s">
        <v>11</v>
      </c>
      <c r="O11" s="10" t="s">
        <v>7</v>
      </c>
      <c r="P11" s="26" t="s">
        <v>12</v>
      </c>
      <c r="Q11" s="26" t="s">
        <v>11</v>
      </c>
      <c r="R11" s="10" t="s">
        <v>32</v>
      </c>
      <c r="S11" s="10" t="s">
        <v>7</v>
      </c>
      <c r="T11" s="26" t="s">
        <v>12</v>
      </c>
      <c r="U11" s="10" t="s">
        <v>11</v>
      </c>
      <c r="V11" s="22" t="s">
        <v>7</v>
      </c>
      <c r="W11" s="26" t="s">
        <v>12</v>
      </c>
      <c r="X11" s="22" t="s">
        <v>11</v>
      </c>
    </row>
    <row r="12" spans="1:27" x14ac:dyDescent="0.25">
      <c r="A12" s="8">
        <v>1</v>
      </c>
      <c r="B12" s="1">
        <v>2</v>
      </c>
      <c r="C12" s="1">
        <v>3</v>
      </c>
      <c r="D12" s="1">
        <v>4</v>
      </c>
      <c r="E12" s="1">
        <v>5</v>
      </c>
      <c r="F12" s="4">
        <v>7</v>
      </c>
      <c r="G12" s="4">
        <v>6</v>
      </c>
      <c r="H12" s="4">
        <v>8</v>
      </c>
      <c r="I12" s="4">
        <v>10</v>
      </c>
      <c r="J12" s="4">
        <v>9</v>
      </c>
      <c r="K12" s="1">
        <v>11</v>
      </c>
      <c r="L12" s="4"/>
      <c r="M12" s="4">
        <v>13</v>
      </c>
      <c r="N12" s="4">
        <v>12</v>
      </c>
      <c r="O12" s="1">
        <v>14</v>
      </c>
      <c r="P12" s="4">
        <v>16</v>
      </c>
      <c r="Q12" s="4">
        <v>15</v>
      </c>
      <c r="R12" s="1">
        <v>16</v>
      </c>
      <c r="S12" s="4">
        <v>14</v>
      </c>
      <c r="T12" s="4">
        <v>16</v>
      </c>
      <c r="U12" s="4">
        <v>15</v>
      </c>
      <c r="V12" s="4">
        <v>17</v>
      </c>
      <c r="W12" s="4">
        <v>19</v>
      </c>
      <c r="X12" s="4">
        <v>18</v>
      </c>
    </row>
    <row r="13" spans="1:27" s="5" customFormat="1" ht="27" customHeight="1" x14ac:dyDescent="0.25">
      <c r="A13" s="34" t="s">
        <v>13</v>
      </c>
      <c r="B13" s="61"/>
      <c r="C13" s="43" t="s">
        <v>14</v>
      </c>
      <c r="D13" s="37">
        <f>E13+H13+K13+O13+S13+V13</f>
        <v>29908.509000000002</v>
      </c>
      <c r="E13" s="37">
        <f>F13+G13</f>
        <v>1035</v>
      </c>
      <c r="F13" s="41">
        <f t="shared" ref="F13" si="0">F15+F16+F17+F18</f>
        <v>0</v>
      </c>
      <c r="G13" s="41">
        <f t="shared" ref="G13" si="1">G15+G16+G17+G18</f>
        <v>1035</v>
      </c>
      <c r="H13" s="41">
        <f>I13+J13</f>
        <v>3203.509</v>
      </c>
      <c r="I13" s="37">
        <f t="shared" ref="I13" si="2">I15+I16+I17+I18</f>
        <v>322.40899999999999</v>
      </c>
      <c r="J13" s="37">
        <f t="shared" ref="J13" si="3">J15+J16+J17+J18</f>
        <v>2881.1</v>
      </c>
      <c r="K13" s="37">
        <f t="shared" ref="K13:K14" si="4">L13+M13+N13</f>
        <v>23436.3</v>
      </c>
      <c r="L13" s="37">
        <f t="shared" ref="L13" si="5">L15+L16+L17+L18</f>
        <v>9934.1</v>
      </c>
      <c r="M13" s="37">
        <f t="shared" ref="M13" si="6">M15+M16+M17+M18</f>
        <v>8294.5</v>
      </c>
      <c r="N13" s="37">
        <f t="shared" ref="N13" si="7">N15+N16+N17+N18</f>
        <v>5207.7</v>
      </c>
      <c r="O13" s="37">
        <f t="shared" ref="O13:O14" si="8">P13+Q13+R13</f>
        <v>1483.7</v>
      </c>
      <c r="P13" s="37">
        <f>P15+P16+P17+P18</f>
        <v>969.7</v>
      </c>
      <c r="Q13" s="37">
        <f t="shared" ref="Q13:R13" si="9">Q15+Q16+Q17+Q18</f>
        <v>460</v>
      </c>
      <c r="R13" s="37">
        <f t="shared" si="9"/>
        <v>54</v>
      </c>
      <c r="S13" s="37">
        <f t="shared" ref="S13:S14" si="10">T13+U13</f>
        <v>375</v>
      </c>
      <c r="T13" s="37">
        <f t="shared" ref="T13:U13" si="11">T15+T16+T17+T18</f>
        <v>0</v>
      </c>
      <c r="U13" s="37">
        <f t="shared" si="11"/>
        <v>375</v>
      </c>
      <c r="V13" s="37">
        <f t="shared" ref="V13:V14" si="12">W13+X13</f>
        <v>375</v>
      </c>
      <c r="W13" s="37">
        <f t="shared" ref="W13:X13" si="13">W15+W16+W17+W18</f>
        <v>0</v>
      </c>
      <c r="X13" s="37">
        <f t="shared" si="13"/>
        <v>375</v>
      </c>
      <c r="Y13" s="17"/>
    </row>
    <row r="14" spans="1:27" s="5" customFormat="1" ht="25.5" customHeight="1" x14ac:dyDescent="0.25">
      <c r="A14" s="35"/>
      <c r="B14" s="61"/>
      <c r="C14" s="44"/>
      <c r="D14" s="37"/>
      <c r="E14" s="37"/>
      <c r="F14" s="42"/>
      <c r="G14" s="42"/>
      <c r="H14" s="42"/>
      <c r="I14" s="37"/>
      <c r="J14" s="37"/>
      <c r="K14" s="37">
        <f t="shared" si="4"/>
        <v>0</v>
      </c>
      <c r="L14" s="37"/>
      <c r="M14" s="37"/>
      <c r="N14" s="37"/>
      <c r="O14" s="37">
        <f t="shared" si="8"/>
        <v>0</v>
      </c>
      <c r="P14" s="37"/>
      <c r="Q14" s="37"/>
      <c r="R14" s="37"/>
      <c r="S14" s="37">
        <f t="shared" si="10"/>
        <v>0</v>
      </c>
      <c r="T14" s="37"/>
      <c r="U14" s="37"/>
      <c r="V14" s="37">
        <f t="shared" si="12"/>
        <v>0</v>
      </c>
      <c r="W14" s="37"/>
      <c r="X14" s="37"/>
    </row>
    <row r="15" spans="1:27" ht="36" customHeight="1" x14ac:dyDescent="0.25">
      <c r="A15" s="35"/>
      <c r="B15" s="11" t="s">
        <v>9</v>
      </c>
      <c r="C15" s="11" t="s">
        <v>9</v>
      </c>
      <c r="D15" s="14">
        <f>E15+H15+K15+O15+S15+V15</f>
        <v>1517.9090000000001</v>
      </c>
      <c r="E15" s="14">
        <f t="shared" ref="E15" si="14">E22</f>
        <v>62</v>
      </c>
      <c r="F15" s="14">
        <f>F22+F23+F24</f>
        <v>0</v>
      </c>
      <c r="G15" s="14">
        <f>G22+G23+G24</f>
        <v>62</v>
      </c>
      <c r="H15" s="14">
        <f>I15+J15</f>
        <v>450.90899999999999</v>
      </c>
      <c r="I15" s="14">
        <f>I22+I23+I24</f>
        <v>322.40899999999999</v>
      </c>
      <c r="J15" s="14">
        <f>J22+J23+J24</f>
        <v>128.5</v>
      </c>
      <c r="K15" s="14">
        <f>L15+M15+N15</f>
        <v>665</v>
      </c>
      <c r="L15" s="14">
        <f>L22+L23+L24</f>
        <v>0</v>
      </c>
      <c r="M15" s="14">
        <f>M22+M23+M24</f>
        <v>490</v>
      </c>
      <c r="N15" s="14">
        <f>N22+N23+N24</f>
        <v>175</v>
      </c>
      <c r="O15" s="14">
        <f>P15+Q15+R15</f>
        <v>100</v>
      </c>
      <c r="P15" s="14">
        <f t="shared" ref="P15" si="15">P22</f>
        <v>0</v>
      </c>
      <c r="Q15" s="14">
        <f>Q22+Q23+Q24</f>
        <v>100</v>
      </c>
      <c r="R15" s="14">
        <f>R22+R23+R24</f>
        <v>0</v>
      </c>
      <c r="S15" s="14">
        <f>T15+U15</f>
        <v>120</v>
      </c>
      <c r="T15" s="14">
        <f>T22+T23+T24</f>
        <v>0</v>
      </c>
      <c r="U15" s="14">
        <f>U22+U23+U24</f>
        <v>120</v>
      </c>
      <c r="V15" s="14">
        <f>W15+X15</f>
        <v>120</v>
      </c>
      <c r="W15" s="14">
        <f>W22+W23+W24</f>
        <v>0</v>
      </c>
      <c r="X15" s="14">
        <f>X22+X23+X24</f>
        <v>120</v>
      </c>
    </row>
    <row r="16" spans="1:27" ht="69" customHeight="1" x14ac:dyDescent="0.25">
      <c r="A16" s="35"/>
      <c r="B16" s="11" t="s">
        <v>10</v>
      </c>
      <c r="C16" s="11" t="s">
        <v>10</v>
      </c>
      <c r="D16" s="14">
        <f>E16+H16+K16+O16+S16</f>
        <v>973</v>
      </c>
      <c r="E16" s="14">
        <f t="shared" ref="E16:R16" si="16">E21</f>
        <v>973</v>
      </c>
      <c r="F16" s="14">
        <f t="shared" ref="F16" si="17">F21</f>
        <v>0</v>
      </c>
      <c r="G16" s="14">
        <f t="shared" ref="G16" si="18">G21</f>
        <v>973</v>
      </c>
      <c r="H16" s="14">
        <f t="shared" si="16"/>
        <v>0</v>
      </c>
      <c r="I16" s="14">
        <f t="shared" ref="I16" si="19">I21</f>
        <v>0</v>
      </c>
      <c r="J16" s="14">
        <f t="shared" ref="J16" si="20">J21</f>
        <v>0</v>
      </c>
      <c r="K16" s="14">
        <f>L16+M16+N16</f>
        <v>0</v>
      </c>
      <c r="L16" s="14">
        <v>0</v>
      </c>
      <c r="M16" s="14">
        <f t="shared" ref="M16" si="21">M21</f>
        <v>0</v>
      </c>
      <c r="N16" s="14">
        <f t="shared" ref="N16" si="22">N21</f>
        <v>0</v>
      </c>
      <c r="O16" s="14">
        <f>P16+Q16+R16</f>
        <v>0</v>
      </c>
      <c r="P16" s="14">
        <f t="shared" ref="P16" si="23">P21</f>
        <v>0</v>
      </c>
      <c r="Q16" s="14">
        <f t="shared" ref="Q16" si="24">Q21</f>
        <v>0</v>
      </c>
      <c r="R16" s="14">
        <f t="shared" si="16"/>
        <v>0</v>
      </c>
      <c r="S16" s="14">
        <v>0</v>
      </c>
      <c r="T16" s="14">
        <f t="shared" ref="T16:U16" si="25">T21</f>
        <v>0</v>
      </c>
      <c r="U16" s="14">
        <f t="shared" si="25"/>
        <v>0</v>
      </c>
      <c r="V16" s="14">
        <f>W16+X16</f>
        <v>0</v>
      </c>
      <c r="W16" s="14">
        <f t="shared" ref="W16:X16" si="26">W21</f>
        <v>0</v>
      </c>
      <c r="X16" s="14">
        <f t="shared" si="26"/>
        <v>0</v>
      </c>
      <c r="Z16" s="2"/>
    </row>
    <row r="17" spans="1:24" ht="54.75" customHeight="1" x14ac:dyDescent="0.25">
      <c r="A17" s="35"/>
      <c r="B17" s="11" t="s">
        <v>19</v>
      </c>
      <c r="C17" s="11" t="s">
        <v>9</v>
      </c>
      <c r="D17" s="14">
        <f>E17+H17+K17+O17+S17+V17</f>
        <v>27363.599999999999</v>
      </c>
      <c r="E17" s="14">
        <f t="shared" ref="E17:R18" si="27">E26</f>
        <v>0</v>
      </c>
      <c r="F17" s="14">
        <f t="shared" ref="F17" si="28">F26</f>
        <v>0</v>
      </c>
      <c r="G17" s="14">
        <f t="shared" ref="G17" si="29">G26</f>
        <v>0</v>
      </c>
      <c r="H17" s="14">
        <f t="shared" si="27"/>
        <v>2752.6</v>
      </c>
      <c r="I17" s="14">
        <f t="shared" ref="I17" si="30">I26</f>
        <v>0</v>
      </c>
      <c r="J17" s="14">
        <f t="shared" ref="J17" si="31">J26</f>
        <v>2752.6</v>
      </c>
      <c r="K17" s="14">
        <f>L17+M17+N17</f>
        <v>22771.3</v>
      </c>
      <c r="L17" s="14">
        <f t="shared" ref="L17:M17" si="32">L26</f>
        <v>9934.1</v>
      </c>
      <c r="M17" s="14">
        <f t="shared" si="32"/>
        <v>7804.5</v>
      </c>
      <c r="N17" s="14">
        <f t="shared" ref="N17" si="33">N26</f>
        <v>5032.7</v>
      </c>
      <c r="O17" s="14">
        <f>P17+Q17+R17</f>
        <v>1329.7</v>
      </c>
      <c r="P17" s="14">
        <f t="shared" ref="P17" si="34">P26</f>
        <v>969.7</v>
      </c>
      <c r="Q17" s="14">
        <f t="shared" ref="Q17" si="35">Q26</f>
        <v>360</v>
      </c>
      <c r="R17" s="14">
        <f t="shared" si="27"/>
        <v>0</v>
      </c>
      <c r="S17" s="14">
        <f t="shared" ref="S17:U17" si="36">S26</f>
        <v>255</v>
      </c>
      <c r="T17" s="14">
        <f t="shared" si="36"/>
        <v>0</v>
      </c>
      <c r="U17" s="14">
        <f t="shared" si="36"/>
        <v>255</v>
      </c>
      <c r="V17" s="14">
        <f>W17+X17</f>
        <v>255</v>
      </c>
      <c r="W17" s="14">
        <f t="shared" ref="W17:X17" si="37">W26</f>
        <v>0</v>
      </c>
      <c r="X17" s="14">
        <f t="shared" si="37"/>
        <v>255</v>
      </c>
    </row>
    <row r="18" spans="1:24" ht="54.75" customHeight="1" x14ac:dyDescent="0.25">
      <c r="A18" s="36"/>
      <c r="B18" s="27" t="s">
        <v>34</v>
      </c>
      <c r="C18" s="28" t="s">
        <v>34</v>
      </c>
      <c r="D18" s="14">
        <f>E18+H18+K18+O18+S18+V18</f>
        <v>54</v>
      </c>
      <c r="E18" s="14">
        <f t="shared" si="27"/>
        <v>0</v>
      </c>
      <c r="F18" s="29">
        <f>F25</f>
        <v>0</v>
      </c>
      <c r="G18" s="29">
        <f>G25</f>
        <v>0</v>
      </c>
      <c r="H18" s="29">
        <f t="shared" si="27"/>
        <v>0</v>
      </c>
      <c r="I18" s="14">
        <f>I25</f>
        <v>0</v>
      </c>
      <c r="J18" s="14">
        <f>J25</f>
        <v>0</v>
      </c>
      <c r="K18" s="14">
        <f>L18+M18+N18</f>
        <v>0</v>
      </c>
      <c r="L18" s="14">
        <f>L25</f>
        <v>0</v>
      </c>
      <c r="M18" s="14">
        <f>M25</f>
        <v>0</v>
      </c>
      <c r="N18" s="14">
        <f>N25</f>
        <v>0</v>
      </c>
      <c r="O18" s="14">
        <f>P18+Q18+R18</f>
        <v>54</v>
      </c>
      <c r="P18" s="14">
        <f>P25</f>
        <v>0</v>
      </c>
      <c r="Q18" s="14">
        <f>Q25</f>
        <v>0</v>
      </c>
      <c r="R18" s="14">
        <f>R25</f>
        <v>54</v>
      </c>
      <c r="S18" s="14">
        <f>T18+U18</f>
        <v>0</v>
      </c>
      <c r="T18" s="14">
        <f>T25</f>
        <v>0</v>
      </c>
      <c r="U18" s="14">
        <f>U25</f>
        <v>0</v>
      </c>
      <c r="V18" s="14">
        <f>W18+X18</f>
        <v>0</v>
      </c>
      <c r="W18" s="14">
        <f>W25</f>
        <v>0</v>
      </c>
      <c r="X18" s="14">
        <f>X25</f>
        <v>0</v>
      </c>
    </row>
    <row r="19" spans="1:24" s="5" customFormat="1" ht="55.5" customHeight="1" x14ac:dyDescent="0.25">
      <c r="A19" s="45" t="s">
        <v>23</v>
      </c>
      <c r="B19" s="47"/>
      <c r="C19" s="43" t="s">
        <v>14</v>
      </c>
      <c r="D19" s="37">
        <f>E19+H19+K19+O19+S19+V19</f>
        <v>2544.9090000000001</v>
      </c>
      <c r="E19" s="37">
        <f>F19+G19</f>
        <v>1035</v>
      </c>
      <c r="F19" s="41">
        <f>F21+F22+F23+F24</f>
        <v>0</v>
      </c>
      <c r="G19" s="41">
        <f>G21+G22+G23+G24</f>
        <v>1035</v>
      </c>
      <c r="H19" s="41">
        <f t="shared" ref="H19:H20" si="38">I19+J19</f>
        <v>450.90899999999999</v>
      </c>
      <c r="I19" s="37">
        <f>I21+I22+I23+I24</f>
        <v>322.40899999999999</v>
      </c>
      <c r="J19" s="37">
        <f>J21+J22+J23+J24</f>
        <v>128.5</v>
      </c>
      <c r="K19" s="37">
        <f>L19+M19+N19</f>
        <v>665</v>
      </c>
      <c r="L19" s="37">
        <f>L21+L22+L23+L24</f>
        <v>0</v>
      </c>
      <c r="M19" s="37">
        <f>M21+M22+M23+M24</f>
        <v>490</v>
      </c>
      <c r="N19" s="37">
        <f>N21+N22+N23+N24</f>
        <v>175</v>
      </c>
      <c r="O19" s="37">
        <f t="shared" ref="O19:O20" si="39">P19+Q19+R19</f>
        <v>154</v>
      </c>
      <c r="P19" s="37">
        <f>P21+P22+P23+P24</f>
        <v>0</v>
      </c>
      <c r="Q19" s="37">
        <f>Q21+Q22+Q23+Q24+Q25</f>
        <v>100</v>
      </c>
      <c r="R19" s="37">
        <f>R21+R22+R23+R24+R25</f>
        <v>54</v>
      </c>
      <c r="S19" s="37">
        <f t="shared" ref="S19:S20" si="40">T19+U19</f>
        <v>120</v>
      </c>
      <c r="T19" s="37">
        <f>T21+T22+T23+T24</f>
        <v>0</v>
      </c>
      <c r="U19" s="37">
        <f>U21+U22+U23+U24</f>
        <v>120</v>
      </c>
      <c r="V19" s="37">
        <f t="shared" ref="V19:V20" si="41">W19+X19</f>
        <v>120</v>
      </c>
      <c r="W19" s="37">
        <f>W21+W22+W23+W24</f>
        <v>0</v>
      </c>
      <c r="X19" s="37">
        <f>X21+X22+X23+X24</f>
        <v>120</v>
      </c>
    </row>
    <row r="20" spans="1:24" s="5" customFormat="1" ht="57" customHeight="1" x14ac:dyDescent="0.25">
      <c r="A20" s="46"/>
      <c r="B20" s="47"/>
      <c r="C20" s="44"/>
      <c r="D20" s="37"/>
      <c r="E20" s="37"/>
      <c r="F20" s="42"/>
      <c r="G20" s="42"/>
      <c r="H20" s="42">
        <f t="shared" si="38"/>
        <v>0</v>
      </c>
      <c r="I20" s="37"/>
      <c r="J20" s="37"/>
      <c r="K20" s="37"/>
      <c r="L20" s="37"/>
      <c r="M20" s="37"/>
      <c r="N20" s="37"/>
      <c r="O20" s="37">
        <f t="shared" si="39"/>
        <v>0</v>
      </c>
      <c r="P20" s="37"/>
      <c r="Q20" s="37"/>
      <c r="R20" s="37"/>
      <c r="S20" s="37">
        <f t="shared" si="40"/>
        <v>0</v>
      </c>
      <c r="T20" s="37"/>
      <c r="U20" s="37"/>
      <c r="V20" s="37">
        <f t="shared" si="41"/>
        <v>0</v>
      </c>
      <c r="W20" s="37"/>
      <c r="X20" s="37"/>
    </row>
    <row r="21" spans="1:24" ht="93" customHeight="1" x14ac:dyDescent="0.25">
      <c r="A21" s="18" t="s">
        <v>20</v>
      </c>
      <c r="B21" s="11" t="s">
        <v>10</v>
      </c>
      <c r="C21" s="11" t="s">
        <v>15</v>
      </c>
      <c r="D21" s="14">
        <f>E21+H21+K21+O21+S21</f>
        <v>973</v>
      </c>
      <c r="E21" s="14">
        <f>F21+G21</f>
        <v>973</v>
      </c>
      <c r="F21" s="14">
        <v>0</v>
      </c>
      <c r="G21" s="14">
        <v>973</v>
      </c>
      <c r="H21" s="14">
        <f>I21+J21</f>
        <v>0</v>
      </c>
      <c r="I21" s="14">
        <v>0</v>
      </c>
      <c r="J21" s="14">
        <v>0</v>
      </c>
      <c r="K21" s="14">
        <f>L21+M21+N21</f>
        <v>0</v>
      </c>
      <c r="L21" s="14">
        <v>0</v>
      </c>
      <c r="M21" s="14">
        <v>0</v>
      </c>
      <c r="N21" s="14">
        <v>0</v>
      </c>
      <c r="O21" s="14">
        <f>P21+Q21+R21</f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f t="shared" ref="V21:V28" si="42">W21+X21</f>
        <v>0</v>
      </c>
      <c r="W21" s="14">
        <v>0</v>
      </c>
      <c r="X21" s="14">
        <v>0</v>
      </c>
    </row>
    <row r="22" spans="1:24" ht="72.75" customHeight="1" x14ac:dyDescent="0.25">
      <c r="A22" s="18" t="s">
        <v>21</v>
      </c>
      <c r="B22" s="11" t="s">
        <v>9</v>
      </c>
      <c r="C22" s="11" t="s">
        <v>16</v>
      </c>
      <c r="D22" s="14">
        <f>E22+H22+K22+O22+S22+V22</f>
        <v>505.8</v>
      </c>
      <c r="E22" s="14">
        <f>F22+G22</f>
        <v>62</v>
      </c>
      <c r="F22" s="14">
        <v>0</v>
      </c>
      <c r="G22" s="14">
        <v>62</v>
      </c>
      <c r="H22" s="14">
        <f>I22+J22</f>
        <v>58.8</v>
      </c>
      <c r="I22" s="14">
        <v>0</v>
      </c>
      <c r="J22" s="14">
        <v>58.8</v>
      </c>
      <c r="K22" s="14">
        <f>L22+M22+N22</f>
        <v>85</v>
      </c>
      <c r="L22" s="14">
        <v>0</v>
      </c>
      <c r="M22" s="14">
        <v>0</v>
      </c>
      <c r="N22" s="14">
        <v>85</v>
      </c>
      <c r="O22" s="14">
        <f>P22+Q22+R22</f>
        <v>100</v>
      </c>
      <c r="P22" s="14">
        <v>0</v>
      </c>
      <c r="Q22" s="14">
        <v>100</v>
      </c>
      <c r="R22" s="14">
        <v>0</v>
      </c>
      <c r="S22" s="14">
        <f>T22+U22</f>
        <v>100</v>
      </c>
      <c r="T22" s="14">
        <v>0</v>
      </c>
      <c r="U22" s="14">
        <v>100</v>
      </c>
      <c r="V22" s="14">
        <f t="shared" si="42"/>
        <v>100</v>
      </c>
      <c r="W22" s="14">
        <v>0</v>
      </c>
      <c r="X22" s="14">
        <v>100</v>
      </c>
    </row>
    <row r="23" spans="1:24" ht="156.75" customHeight="1" x14ac:dyDescent="0.25">
      <c r="A23" s="19" t="s">
        <v>27</v>
      </c>
      <c r="B23" s="11" t="s">
        <v>9</v>
      </c>
      <c r="C23" s="11" t="s">
        <v>16</v>
      </c>
      <c r="D23" s="14">
        <f>E23+H23+K23+O23+V23+V23</f>
        <v>80</v>
      </c>
      <c r="E23" s="14">
        <f>F23+G23</f>
        <v>0</v>
      </c>
      <c r="F23" s="14">
        <v>0</v>
      </c>
      <c r="G23" s="14">
        <v>0</v>
      </c>
      <c r="H23" s="14">
        <f>I23+J23</f>
        <v>20</v>
      </c>
      <c r="I23" s="14">
        <v>0</v>
      </c>
      <c r="J23" s="14">
        <v>20</v>
      </c>
      <c r="K23" s="14">
        <f>L23+M23+N23</f>
        <v>20</v>
      </c>
      <c r="L23" s="14">
        <v>0</v>
      </c>
      <c r="M23" s="14">
        <v>0</v>
      </c>
      <c r="N23" s="14">
        <v>20</v>
      </c>
      <c r="O23" s="14">
        <f>P23+Q23+R23</f>
        <v>0</v>
      </c>
      <c r="P23" s="14">
        <v>0</v>
      </c>
      <c r="Q23" s="14">
        <v>0</v>
      </c>
      <c r="R23" s="14">
        <v>0</v>
      </c>
      <c r="S23" s="14">
        <f>T23+U23</f>
        <v>20</v>
      </c>
      <c r="T23" s="14">
        <v>0</v>
      </c>
      <c r="U23" s="14">
        <v>20</v>
      </c>
      <c r="V23" s="14">
        <f t="shared" si="42"/>
        <v>20</v>
      </c>
      <c r="W23" s="14">
        <v>0</v>
      </c>
      <c r="X23" s="14">
        <v>20</v>
      </c>
    </row>
    <row r="24" spans="1:24" ht="78" customHeight="1" x14ac:dyDescent="0.25">
      <c r="A24" s="19" t="s">
        <v>24</v>
      </c>
      <c r="B24" s="11" t="s">
        <v>9</v>
      </c>
      <c r="C24" s="11" t="s">
        <v>16</v>
      </c>
      <c r="D24" s="14">
        <f>E24+H24+K24+O24</f>
        <v>932.10899999999992</v>
      </c>
      <c r="E24" s="14">
        <f>F24+G24</f>
        <v>0</v>
      </c>
      <c r="F24" s="14">
        <v>0</v>
      </c>
      <c r="G24" s="14">
        <v>0</v>
      </c>
      <c r="H24" s="14">
        <f>I24+J24</f>
        <v>372.10899999999998</v>
      </c>
      <c r="I24" s="14">
        <v>322.40899999999999</v>
      </c>
      <c r="J24" s="14">
        <v>49.7</v>
      </c>
      <c r="K24" s="14">
        <f>L24+M24+N24</f>
        <v>560</v>
      </c>
      <c r="L24" s="14">
        <v>0</v>
      </c>
      <c r="M24" s="14">
        <v>490</v>
      </c>
      <c r="N24" s="14">
        <v>70</v>
      </c>
      <c r="O24" s="14">
        <f>P24+Q24+R24</f>
        <v>0</v>
      </c>
      <c r="P24" s="14">
        <v>0</v>
      </c>
      <c r="Q24" s="14">
        <v>0</v>
      </c>
      <c r="R24" s="14">
        <v>0</v>
      </c>
      <c r="S24" s="14">
        <f>T24+U24</f>
        <v>0</v>
      </c>
      <c r="T24" s="14">
        <v>0</v>
      </c>
      <c r="U24" s="14">
        <v>0</v>
      </c>
      <c r="V24" s="14">
        <f t="shared" si="42"/>
        <v>0</v>
      </c>
      <c r="W24" s="14">
        <v>0</v>
      </c>
      <c r="X24" s="14">
        <v>0</v>
      </c>
    </row>
    <row r="25" spans="1:24" ht="118.5" customHeight="1" x14ac:dyDescent="0.25">
      <c r="A25" s="23" t="s">
        <v>35</v>
      </c>
      <c r="B25" s="26" t="s">
        <v>34</v>
      </c>
      <c r="C25" s="24" t="s">
        <v>34</v>
      </c>
      <c r="D25" s="14">
        <f>E25+H25+K25+O25</f>
        <v>54</v>
      </c>
      <c r="E25" s="14">
        <f>F25+G25</f>
        <v>0</v>
      </c>
      <c r="F25" s="14">
        <v>0</v>
      </c>
      <c r="G25" s="14">
        <v>0</v>
      </c>
      <c r="H25" s="14">
        <f>I25+J25</f>
        <v>0</v>
      </c>
      <c r="I25" s="14">
        <v>0</v>
      </c>
      <c r="J25" s="14">
        <v>0</v>
      </c>
      <c r="K25" s="14">
        <f>L25+M25+N25</f>
        <v>0</v>
      </c>
      <c r="L25" s="14">
        <v>0</v>
      </c>
      <c r="M25" s="14">
        <v>0</v>
      </c>
      <c r="N25" s="14">
        <v>0</v>
      </c>
      <c r="O25" s="14">
        <f>P25+Q25+R25</f>
        <v>54</v>
      </c>
      <c r="P25" s="14">
        <v>0</v>
      </c>
      <c r="Q25" s="14">
        <v>0</v>
      </c>
      <c r="R25" s="14">
        <v>54</v>
      </c>
      <c r="S25" s="14">
        <v>0</v>
      </c>
      <c r="T25" s="14">
        <v>0</v>
      </c>
      <c r="U25" s="14">
        <v>0</v>
      </c>
      <c r="V25" s="14">
        <f t="shared" si="42"/>
        <v>0</v>
      </c>
      <c r="W25" s="14">
        <v>0</v>
      </c>
      <c r="X25" s="14">
        <v>0</v>
      </c>
    </row>
    <row r="26" spans="1:24" s="5" customFormat="1" ht="100.5" customHeight="1" x14ac:dyDescent="0.25">
      <c r="A26" s="20" t="s">
        <v>25</v>
      </c>
      <c r="B26" s="12"/>
      <c r="C26" s="13" t="s">
        <v>14</v>
      </c>
      <c r="D26" s="15">
        <f>E26+H26+K26+O26+S26+V26</f>
        <v>27363.599999999995</v>
      </c>
      <c r="E26" s="15">
        <f t="shared" ref="E26:R26" si="43">E27+E28</f>
        <v>0</v>
      </c>
      <c r="F26" s="25">
        <f t="shared" ref="F26" si="44">F27+F28</f>
        <v>0</v>
      </c>
      <c r="G26" s="25">
        <f t="shared" ref="G26" si="45">G27+G28</f>
        <v>0</v>
      </c>
      <c r="H26" s="25">
        <f t="shared" si="43"/>
        <v>2752.6</v>
      </c>
      <c r="I26" s="25">
        <f t="shared" ref="I26" si="46">I27+I28</f>
        <v>0</v>
      </c>
      <c r="J26" s="25">
        <f t="shared" ref="J26" si="47">J27+J28</f>
        <v>2752.6</v>
      </c>
      <c r="K26" s="15">
        <f>K29+K28+K27</f>
        <v>22771.299999999996</v>
      </c>
      <c r="L26" s="25">
        <f>L29+L28+L27</f>
        <v>9934.1</v>
      </c>
      <c r="M26" s="25">
        <f>M29+M28+M27</f>
        <v>7804.5</v>
      </c>
      <c r="N26" s="25">
        <f>N29+N28+N27</f>
        <v>5032.7</v>
      </c>
      <c r="O26" s="15">
        <f>O28+O30</f>
        <v>1329.7</v>
      </c>
      <c r="P26" s="25">
        <f t="shared" ref="P26" si="48">P27+P28</f>
        <v>969.7</v>
      </c>
      <c r="Q26" s="25">
        <f>Q30</f>
        <v>360</v>
      </c>
      <c r="R26" s="15">
        <f t="shared" si="43"/>
        <v>0</v>
      </c>
      <c r="S26" s="15">
        <f t="shared" ref="S26:U26" si="49">S27+S28</f>
        <v>255</v>
      </c>
      <c r="T26" s="25">
        <f t="shared" si="49"/>
        <v>0</v>
      </c>
      <c r="U26" s="15">
        <f t="shared" si="49"/>
        <v>255</v>
      </c>
      <c r="V26" s="21">
        <f t="shared" si="42"/>
        <v>255</v>
      </c>
      <c r="W26" s="25">
        <f t="shared" ref="W26:X26" si="50">W27+W28</f>
        <v>0</v>
      </c>
      <c r="X26" s="21">
        <f t="shared" si="50"/>
        <v>255</v>
      </c>
    </row>
    <row r="27" spans="1:24" ht="72.75" customHeight="1" x14ac:dyDescent="0.25">
      <c r="A27" s="18" t="s">
        <v>22</v>
      </c>
      <c r="B27" s="11" t="s">
        <v>19</v>
      </c>
      <c r="C27" s="11" t="s">
        <v>9</v>
      </c>
      <c r="D27" s="14">
        <f>E27+H27+K27+O27+S27+V27</f>
        <v>1811.1</v>
      </c>
      <c r="E27" s="14">
        <f>F27+G27</f>
        <v>0</v>
      </c>
      <c r="F27" s="14">
        <v>0</v>
      </c>
      <c r="G27" s="14">
        <v>0</v>
      </c>
      <c r="H27" s="14">
        <f>I27+J27</f>
        <v>0</v>
      </c>
      <c r="I27" s="14">
        <v>0</v>
      </c>
      <c r="J27" s="14">
        <v>0</v>
      </c>
      <c r="K27" s="14">
        <f>L27+M27+N27</f>
        <v>1301.0999999999999</v>
      </c>
      <c r="L27" s="14">
        <v>0</v>
      </c>
      <c r="M27" s="14">
        <v>0</v>
      </c>
      <c r="N27" s="14">
        <v>1301.0999999999999</v>
      </c>
      <c r="O27" s="14">
        <f>P27+Q27+R27</f>
        <v>0</v>
      </c>
      <c r="P27" s="14">
        <v>0</v>
      </c>
      <c r="Q27" s="14">
        <v>0</v>
      </c>
      <c r="R27" s="14">
        <v>0</v>
      </c>
      <c r="S27" s="14">
        <f>T27+U27</f>
        <v>255</v>
      </c>
      <c r="T27" s="14">
        <v>0</v>
      </c>
      <c r="U27" s="14">
        <v>255</v>
      </c>
      <c r="V27" s="14">
        <f t="shared" si="42"/>
        <v>255</v>
      </c>
      <c r="W27" s="14">
        <v>0</v>
      </c>
      <c r="X27" s="14">
        <v>255</v>
      </c>
    </row>
    <row r="28" spans="1:24" ht="63" customHeight="1" x14ac:dyDescent="0.25">
      <c r="A28" s="34" t="s">
        <v>30</v>
      </c>
      <c r="B28" s="39" t="s">
        <v>19</v>
      </c>
      <c r="C28" s="11" t="s">
        <v>9</v>
      </c>
      <c r="D28" s="14">
        <f>E28+H28+K28+O28+S28</f>
        <v>6374.9</v>
      </c>
      <c r="E28" s="14">
        <f>F28+G28</f>
        <v>0</v>
      </c>
      <c r="F28" s="14">
        <v>0</v>
      </c>
      <c r="G28" s="14">
        <v>0</v>
      </c>
      <c r="H28" s="14">
        <f>I28+J28</f>
        <v>2752.6</v>
      </c>
      <c r="I28" s="14">
        <v>0</v>
      </c>
      <c r="J28" s="14">
        <v>2752.6</v>
      </c>
      <c r="K28" s="14">
        <f>L28+M28+N28</f>
        <v>2652.6</v>
      </c>
      <c r="L28" s="14">
        <v>0</v>
      </c>
      <c r="M28" s="14">
        <v>0</v>
      </c>
      <c r="N28" s="14">
        <v>2652.6</v>
      </c>
      <c r="O28" s="14">
        <f>P28+Q28+R28</f>
        <v>969.7</v>
      </c>
      <c r="P28" s="14">
        <v>969.7</v>
      </c>
      <c r="Q28" s="14">
        <v>0</v>
      </c>
      <c r="R28" s="14">
        <v>0</v>
      </c>
      <c r="S28" s="14">
        <f>T28+U28</f>
        <v>0</v>
      </c>
      <c r="T28" s="14">
        <v>0</v>
      </c>
      <c r="U28" s="14">
        <v>0</v>
      </c>
      <c r="V28" s="14">
        <f t="shared" si="42"/>
        <v>0</v>
      </c>
      <c r="W28" s="14">
        <v>0</v>
      </c>
      <c r="X28" s="14">
        <v>0</v>
      </c>
    </row>
    <row r="29" spans="1:24" ht="63" customHeight="1" x14ac:dyDescent="0.25">
      <c r="A29" s="38"/>
      <c r="B29" s="40"/>
      <c r="C29" s="16" t="s">
        <v>19</v>
      </c>
      <c r="D29" s="14">
        <f>K29</f>
        <v>18817.599999999999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f>L29+M29+N29</f>
        <v>18817.599999999999</v>
      </c>
      <c r="L29" s="14">
        <v>9934.1</v>
      </c>
      <c r="M29" s="14">
        <v>7804.5</v>
      </c>
      <c r="N29" s="14">
        <v>1079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</row>
    <row r="30" spans="1:24" ht="103.5" customHeight="1" x14ac:dyDescent="0.25">
      <c r="A30" s="31" t="s">
        <v>36</v>
      </c>
      <c r="B30" s="33" t="s">
        <v>19</v>
      </c>
      <c r="C30" s="30" t="s">
        <v>19</v>
      </c>
      <c r="D30" s="14">
        <f>O30</f>
        <v>360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f>L30+M30+N30</f>
        <v>0</v>
      </c>
      <c r="L30" s="14">
        <v>0</v>
      </c>
      <c r="M30" s="14">
        <v>0</v>
      </c>
      <c r="N30" s="14">
        <v>0</v>
      </c>
      <c r="O30" s="14">
        <f>Q30</f>
        <v>360</v>
      </c>
      <c r="P30" s="14">
        <v>0</v>
      </c>
      <c r="Q30" s="14">
        <v>360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</row>
    <row r="31" spans="1:24" x14ac:dyDescent="0.25">
      <c r="B31" s="3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24" x14ac:dyDescent="0.25">
      <c r="D32" s="3"/>
      <c r="E32" s="3"/>
      <c r="F32" s="3"/>
      <c r="G32" s="3"/>
      <c r="H32" s="3"/>
      <c r="I32" s="3"/>
      <c r="J32" s="3"/>
      <c r="K32" s="3"/>
      <c r="L32" s="2"/>
      <c r="M32" s="2"/>
      <c r="N32" s="2"/>
      <c r="O32" s="2"/>
      <c r="P32" s="2"/>
      <c r="Q32" s="2"/>
      <c r="R32" s="2"/>
    </row>
    <row r="33" spans="4:18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</sheetData>
  <mergeCells count="66">
    <mergeCell ref="P13:P14"/>
    <mergeCell ref="P19:P20"/>
    <mergeCell ref="O13:O14"/>
    <mergeCell ref="L19:L20"/>
    <mergeCell ref="R13:R14"/>
    <mergeCell ref="D19:D20"/>
    <mergeCell ref="E19:E20"/>
    <mergeCell ref="H13:H14"/>
    <mergeCell ref="D13:D14"/>
    <mergeCell ref="E13:E14"/>
    <mergeCell ref="F13:F14"/>
    <mergeCell ref="I13:I14"/>
    <mergeCell ref="R19:R20"/>
    <mergeCell ref="I19:I20"/>
    <mergeCell ref="M19:M20"/>
    <mergeCell ref="O19:O20"/>
    <mergeCell ref="N19:N20"/>
    <mergeCell ref="Q13:Q14"/>
    <mergeCell ref="Q19:Q20"/>
    <mergeCell ref="G13:G14"/>
    <mergeCell ref="S13:S14"/>
    <mergeCell ref="U13:U14"/>
    <mergeCell ref="S19:S20"/>
    <mergeCell ref="U19:U20"/>
    <mergeCell ref="V13:V14"/>
    <mergeCell ref="X13:X14"/>
    <mergeCell ref="V19:V20"/>
    <mergeCell ref="X19:X20"/>
    <mergeCell ref="T13:T14"/>
    <mergeCell ref="T19:T20"/>
    <mergeCell ref="W13:W14"/>
    <mergeCell ref="W19:W20"/>
    <mergeCell ref="O10:R10"/>
    <mergeCell ref="B9:B11"/>
    <mergeCell ref="M1:X2"/>
    <mergeCell ref="A9:A11"/>
    <mergeCell ref="D9:X9"/>
    <mergeCell ref="C9:C11"/>
    <mergeCell ref="D10:D11"/>
    <mergeCell ref="E10:G10"/>
    <mergeCell ref="H10:J10"/>
    <mergeCell ref="A7:X7"/>
    <mergeCell ref="M3:X3"/>
    <mergeCell ref="M5:X5"/>
    <mergeCell ref="M4:X4"/>
    <mergeCell ref="K10:N10"/>
    <mergeCell ref="S10:U10"/>
    <mergeCell ref="V10:X10"/>
    <mergeCell ref="A28:A29"/>
    <mergeCell ref="B28:B29"/>
    <mergeCell ref="F19:F20"/>
    <mergeCell ref="H19:H20"/>
    <mergeCell ref="K19:K20"/>
    <mergeCell ref="G19:G20"/>
    <mergeCell ref="J19:J20"/>
    <mergeCell ref="C19:C20"/>
    <mergeCell ref="A19:A20"/>
    <mergeCell ref="B19:B20"/>
    <mergeCell ref="A13:A18"/>
    <mergeCell ref="K13:K14"/>
    <mergeCell ref="J13:J14"/>
    <mergeCell ref="M13:M14"/>
    <mergeCell ref="N13:N14"/>
    <mergeCell ref="L13:L14"/>
    <mergeCell ref="C13:C14"/>
    <mergeCell ref="B13:B14"/>
  </mergeCells>
  <pageMargins left="0.74803149606299213" right="0.6692913385826772" top="0.6692913385826772" bottom="0.87" header="0.31496062992125984" footer="0.31496062992125984"/>
  <pageSetup paperSize="9" scale="32" fitToHeight="0" orientation="landscape" r:id="rId1"/>
  <ignoredErrors>
    <ignoredError sqref="E26 H26 S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2017-08-16T11:48:29Z</cp:lastPrinted>
  <dcterms:created xsi:type="dcterms:W3CDTF">2014-08-19T11:28:49Z</dcterms:created>
  <dcterms:modified xsi:type="dcterms:W3CDTF">2017-08-16T11:49:59Z</dcterms:modified>
</cp:coreProperties>
</file>