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2490" windowWidth="19035" windowHeight="10620"/>
  </bookViews>
  <sheets>
    <sheet name="приложение 1" sheetId="4" r:id="rId1"/>
  </sheets>
  <definedNames>
    <definedName name="_xlnm.Print_Titles" localSheetId="0">'приложение 1'!$8:$12</definedName>
    <definedName name="квм" localSheetId="0">'приложение 1'!#REF!</definedName>
    <definedName name="мб" localSheetId="0">'приложение 1'!$S$1</definedName>
    <definedName name="мб1" localSheetId="0">'приложение 1'!#REF!</definedName>
    <definedName name="мб2" localSheetId="0">'приложение 1'!#REF!</definedName>
    <definedName name="мб3" localSheetId="0">'приложение 1'!#REF!</definedName>
    <definedName name="мб4" localSheetId="0">'приложение 1'!#REF!</definedName>
    <definedName name="_xlnm.Print_Area" localSheetId="0">'приложение 1'!$A$1:$X$99</definedName>
    <definedName name="рк" localSheetId="0">'приложение 1'!$R$1</definedName>
    <definedName name="рк1" localSheetId="0">'приложение 1'!#REF!</definedName>
    <definedName name="рк2" localSheetId="0">'приложение 1'!#REF!</definedName>
    <definedName name="рк3" localSheetId="0">'приложение 1'!#REF!</definedName>
    <definedName name="рк4" localSheetId="0">'приложение 1'!#REF!</definedName>
    <definedName name="Ф2" localSheetId="0">'приложение 1'!#REF!</definedName>
    <definedName name="Ф3" localSheetId="0">'приложение 1'!#REF!</definedName>
    <definedName name="ф4" localSheetId="0">'приложение 1'!#REF!</definedName>
    <definedName name="фонд" localSheetId="0">'приложение 1'!$Q$1</definedName>
    <definedName name="фонд1" localSheetId="0">'приложение 1'!#REF!</definedName>
  </definedNames>
  <calcPr calcId="145621"/>
</workbook>
</file>

<file path=xl/calcChain.xml><?xml version="1.0" encoding="utf-8"?>
<calcChain xmlns="http://schemas.openxmlformats.org/spreadsheetml/2006/main">
  <c r="P81" i="4" l="1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M38" i="4"/>
  <c r="P37" i="4"/>
  <c r="P36" i="4"/>
  <c r="P35" i="4"/>
  <c r="P34" i="4"/>
  <c r="M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 l="1"/>
  <c r="I14" i="4" l="1"/>
  <c r="J14" i="4" l="1"/>
  <c r="U82" i="4" l="1"/>
  <c r="T82" i="4"/>
  <c r="S82" i="4"/>
  <c r="R82" i="4"/>
  <c r="Q82" i="4"/>
  <c r="P82" i="4"/>
  <c r="P13" i="4" s="1"/>
  <c r="O82" i="4"/>
  <c r="N82" i="4"/>
  <c r="M82" i="4"/>
  <c r="L82" i="4"/>
  <c r="K82" i="4"/>
  <c r="J82" i="4"/>
  <c r="J13" i="4" s="1"/>
  <c r="I82" i="4"/>
  <c r="I13" i="4" s="1"/>
  <c r="H82" i="4"/>
  <c r="G82" i="4"/>
  <c r="U14" i="4" l="1"/>
  <c r="T14" i="4"/>
  <c r="T13" i="4" s="1"/>
  <c r="S14" i="4"/>
  <c r="S13" i="4" s="1"/>
  <c r="R14" i="4"/>
  <c r="R13" i="4" s="1"/>
  <c r="Q14" i="4"/>
  <c r="Q13" i="4" s="1"/>
  <c r="O14" i="4"/>
  <c r="O13" i="4" s="1"/>
  <c r="N14" i="4"/>
  <c r="N13" i="4" s="1"/>
  <c r="M14" i="4"/>
  <c r="M13" i="4" s="1"/>
  <c r="L14" i="4"/>
  <c r="L13" i="4" s="1"/>
  <c r="K14" i="4"/>
  <c r="K13" i="4" s="1"/>
  <c r="H14" i="4"/>
  <c r="H13" i="4" s="1"/>
  <c r="G14" i="4"/>
  <c r="G13" i="4" s="1"/>
</calcChain>
</file>

<file path=xl/sharedStrings.xml><?xml version="1.0" encoding="utf-8"?>
<sst xmlns="http://schemas.openxmlformats.org/spreadsheetml/2006/main" count="480" uniqueCount="220">
  <si>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</si>
  <si>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</si>
  <si>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</si>
  <si>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</si>
  <si>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</si>
  <si>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</si>
  <si>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</si>
  <si>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</si>
  <si>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</si>
  <si>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</si>
  <si>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</si>
  <si>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</si>
  <si>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</si>
  <si>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</si>
  <si>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</si>
  <si>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</si>
  <si>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</si>
  <si>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</si>
  <si>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</si>
  <si>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</si>
  <si>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</si>
  <si>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</si>
  <si>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</si>
  <si>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</si>
  <si>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</si>
  <si>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</si>
  <si>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</si>
  <si>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</si>
  <si>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</si>
  <si>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X</t>
  </si>
  <si>
    <t>59</t>
  </si>
  <si>
    <t>47</t>
  </si>
  <si>
    <t>52</t>
  </si>
  <si>
    <t>13</t>
  </si>
  <si>
    <t>15</t>
  </si>
  <si>
    <t>84</t>
  </si>
  <si>
    <t>67</t>
  </si>
  <si>
    <t>3</t>
  </si>
  <si>
    <t>Х</t>
  </si>
  <si>
    <t>24</t>
  </si>
  <si>
    <t>33</t>
  </si>
  <si>
    <t>56</t>
  </si>
  <si>
    <t>35</t>
  </si>
  <si>
    <t>37</t>
  </si>
  <si>
    <t>44</t>
  </si>
  <si>
    <t>38</t>
  </si>
  <si>
    <t>49</t>
  </si>
  <si>
    <t>55</t>
  </si>
  <si>
    <t xml:space="preserve">"Переселение граждан из аварийного  жилищного фонда с учетом необходимости  </t>
  </si>
  <si>
    <t>136</t>
  </si>
  <si>
    <t>Итого по МО МР "Печора"</t>
  </si>
  <si>
    <t>Внебюджетные  источники финансирования</t>
  </si>
  <si>
    <t>Перечень аварийных многоквартирных домов, признанных аварийными до 1 января 2012 года аварийными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</si>
  <si>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</si>
  <si>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5</t>
  </si>
  <si>
    <t>82</t>
  </si>
  <si>
    <t>19</t>
  </si>
  <si>
    <t>48</t>
  </si>
  <si>
    <t>58</t>
  </si>
  <si>
    <t>85</t>
  </si>
  <si>
    <t>74</t>
  </si>
  <si>
    <t>IV.2014</t>
  </si>
  <si>
    <t>IV.2015</t>
  </si>
  <si>
    <t>IV.2017</t>
  </si>
  <si>
    <t>III.2017</t>
  </si>
  <si>
    <t>61</t>
  </si>
  <si>
    <t>28</t>
  </si>
  <si>
    <t>62</t>
  </si>
  <si>
    <t>30</t>
  </si>
  <si>
    <t>IV.2016</t>
  </si>
  <si>
    <t>51</t>
  </si>
  <si>
    <t>100</t>
  </si>
  <si>
    <t>15.12.2008</t>
  </si>
  <si>
    <t>42</t>
  </si>
  <si>
    <t>41</t>
  </si>
  <si>
    <t>43</t>
  </si>
  <si>
    <t>г. Печора, пгт. Изъяю, ул. Таежная, д. 1</t>
  </si>
  <si>
    <t>19.04.2011</t>
  </si>
  <si>
    <t>27.01.2010</t>
  </si>
  <si>
    <t>г. Печора, пгт. Изъяю, ул. Таежная, д. 4</t>
  </si>
  <si>
    <t>03.03.2010</t>
  </si>
  <si>
    <t>г. Печора, пгт. Кожва, пер. Подгорный, д. 2</t>
  </si>
  <si>
    <t>Заключение № 54</t>
  </si>
  <si>
    <t>02.06.2010</t>
  </si>
  <si>
    <t>г. Печора, пгт. Кожва, пер. Станционный, д. 3</t>
  </si>
  <si>
    <t>Заключение № 135</t>
  </si>
  <si>
    <t>07.12.2010</t>
  </si>
  <si>
    <t>г. Печора, пгт. Кожва, пер. Транспортный, д. 7 Б</t>
  </si>
  <si>
    <t>Заключение № 5</t>
  </si>
  <si>
    <t>06.12.2007</t>
  </si>
  <si>
    <t>г. Печора, пгт. Кожва, ул. Лесная, д. 45</t>
  </si>
  <si>
    <t>30.07.2010</t>
  </si>
  <si>
    <t>г. Печора, пгт. Кожва, ул. Советская, д. 13</t>
  </si>
  <si>
    <t>Заключение № 132</t>
  </si>
  <si>
    <t>г. Печора, пгт. Кожва, ул. Уральская, д. 1</t>
  </si>
  <si>
    <t>г. Печора, пгт. Кожва, ул. Уральская, д. 18</t>
  </si>
  <si>
    <t>Заключение № 45</t>
  </si>
  <si>
    <t>04.05.2011</t>
  </si>
  <si>
    <t>г. Печора, пгт. Кожва, ул. Уральская, д. 6</t>
  </si>
  <si>
    <t>23.12.2010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</si>
  <si>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</si>
  <si>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</si>
  <si>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</si>
  <si>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25.02.2009</t>
  </si>
  <si>
    <t>г. Печора, п. Озёрный, ул. Гагарина, д. 5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</si>
  <si>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</si>
  <si>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</si>
  <si>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</si>
  <si>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10.03.2009</t>
  </si>
  <si>
    <t>10.06.2008</t>
  </si>
  <si>
    <t>13.03.2008</t>
  </si>
  <si>
    <t>г. Печора, ул. Восточная, д. 14</t>
  </si>
  <si>
    <t>127</t>
  </si>
  <si>
    <t>25.09.2009</t>
  </si>
  <si>
    <t>17.12.2009</t>
  </si>
  <si>
    <t>26.05.2010</t>
  </si>
  <si>
    <t>г. Печора, ул. Восточная, д. 4</t>
  </si>
  <si>
    <t>126</t>
  </si>
  <si>
    <t>г. Печора, ул. Восточная, д. 9</t>
  </si>
  <si>
    <t>09.04.2010</t>
  </si>
  <si>
    <t>г. Печора, ул. Гагарина, д. 14</t>
  </si>
  <si>
    <t>168</t>
  </si>
  <si>
    <t>г. Печора, ул. Гагарина, д. 28</t>
  </si>
  <si>
    <t>97</t>
  </si>
  <si>
    <t>16.09.2009</t>
  </si>
  <si>
    <t>12.12.2007</t>
  </si>
  <si>
    <t>г. Печора, ул. Гагарина, д. 33 Г</t>
  </si>
  <si>
    <t>124</t>
  </si>
  <si>
    <t>25.11.2010</t>
  </si>
  <si>
    <t>г. Печора, ул. Гагарина, д. 6</t>
  </si>
  <si>
    <t>Акт № 45</t>
  </si>
  <si>
    <t>25.06.2008</t>
  </si>
  <si>
    <t>г. Печора, ул. Железнодорожная, д. 21</t>
  </si>
  <si>
    <t>178</t>
  </si>
  <si>
    <t>г. Печора, ул. Железнодорожная, д.  23</t>
  </si>
  <si>
    <t>10.04.2009</t>
  </si>
  <si>
    <t>г. Печора, ул. Железнодорожная, д. 43</t>
  </si>
  <si>
    <t>105</t>
  </si>
  <si>
    <t>г. Печора, ул. Железнодорожная, д. 47</t>
  </si>
  <si>
    <t>94</t>
  </si>
  <si>
    <t>26.05.2009</t>
  </si>
  <si>
    <t>г. Печора, ул. Западная, д. 36</t>
  </si>
  <si>
    <t>Акт № 60</t>
  </si>
  <si>
    <t>08.10.2008</t>
  </si>
  <si>
    <t>г. Печора, ул. Ленина, д.   8</t>
  </si>
  <si>
    <t>г. Печора, ул. МК-53, д. 4</t>
  </si>
  <si>
    <t>15.02.2008</t>
  </si>
  <si>
    <t>г. Печора, ул. Московская, д. 14</t>
  </si>
  <si>
    <t>28.11.2007</t>
  </si>
  <si>
    <t>г. Печора, ул. Московская, д. 25</t>
  </si>
  <si>
    <t>30.03.2009</t>
  </si>
  <si>
    <t>г. Печора, ул. Московская, д. 27</t>
  </si>
  <si>
    <t>03.07.2008</t>
  </si>
  <si>
    <t>г. Печора, ул. Московская, д. 31</t>
  </si>
  <si>
    <t>г. Печора, ул. Н.Островского, д. 4 А</t>
  </si>
  <si>
    <t>28.01.2011</t>
  </si>
  <si>
    <t>г. Печора, ул. Н.Островского, д. 8</t>
  </si>
  <si>
    <t>г. Печора, ул. Н.Островского, д. 9</t>
  </si>
  <si>
    <t>153</t>
  </si>
  <si>
    <t>03.11.2009</t>
  </si>
  <si>
    <t>г. Печора, ул. Первомайская, д.  27</t>
  </si>
  <si>
    <t>г. Печора, ул. Пионерская, д. 34</t>
  </si>
  <si>
    <t>17.10.2011</t>
  </si>
  <si>
    <t>г. Печора, ул. Пионерская, д. 9</t>
  </si>
  <si>
    <t>154</t>
  </si>
  <si>
    <t>г. Печора, ул. Портовая, д. 10</t>
  </si>
  <si>
    <t>г. Печора, ул. Портовая, д. 11</t>
  </si>
  <si>
    <t>г. Печора, ул. Портовая, д. 13</t>
  </si>
  <si>
    <t>28.04.2009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</si>
  <si>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</si>
  <si>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</si>
  <si>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</si>
  <si>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</si>
  <si>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</si>
  <si>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</si>
  <si>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</si>
  <si>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</si>
  <si>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</si>
  <si>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</si>
  <si>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</si>
  <si>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</si>
  <si>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88</t>
  </si>
  <si>
    <t>г. Печора, ул. Железнодорожная, д. 16</t>
  </si>
  <si>
    <t>г. Печора, ул. Ленинградская, д. 3</t>
  </si>
  <si>
    <t>107</t>
  </si>
  <si>
    <t>г. Печора, ул. МК-53, д. 8</t>
  </si>
  <si>
    <t>г. Печора, ул. Октябрьская, д. 2</t>
  </si>
  <si>
    <t>г. Печора, ул. Октябрьская, д. 6</t>
  </si>
  <si>
    <t>г. Печора, ул. Социалистическая, д. 46 А</t>
  </si>
  <si>
    <t>20.10.2011</t>
  </si>
  <si>
    <t>г. Печора, ул. Социалистическая, д. 48а</t>
  </si>
  <si>
    <t>109</t>
  </si>
  <si>
    <t>16.09.2006</t>
  </si>
  <si>
    <t>г. Печора, ул. Больничная, д. 39</t>
  </si>
  <si>
    <t>г. Печора, ул. Восточная, д. 16</t>
  </si>
  <si>
    <t>Заключение № 184</t>
  </si>
  <si>
    <t>г. Печора, ул. Железнодорожная, д. 9</t>
  </si>
  <si>
    <t>98</t>
  </si>
  <si>
    <t>25.12.2009</t>
  </si>
  <si>
    <t>г. Печора, ул. Куратова, д. 1</t>
  </si>
  <si>
    <t>108</t>
  </si>
  <si>
    <t>г. Печора, ул. МК-53, д. 2</t>
  </si>
  <si>
    <t>г. Печора, ул. Московская, д. 2</t>
  </si>
  <si>
    <t>28.09.2011</t>
  </si>
  <si>
    <t>г. Печора, ул. Московская, д. 4</t>
  </si>
  <si>
    <t>Заключение № 119</t>
  </si>
  <si>
    <t>г. Печора, ул. Н.Островского, д. 26</t>
  </si>
  <si>
    <t>175</t>
  </si>
  <si>
    <t>г. Печора, ул. Первомайская, д. 21</t>
  </si>
  <si>
    <t>180</t>
  </si>
  <si>
    <t>г. Печора, ул. Московская, д. 5</t>
  </si>
  <si>
    <t>Итого по МО МР "Печора" без финансовой поддержкой Фонда:</t>
  </si>
  <si>
    <t>Заключение № 71</t>
  </si>
  <si>
    <t>г. Печора, п. Луговой, ул. Озерная, д. 6</t>
  </si>
  <si>
    <t>г. Печора, пгт. Кожва, ул. Октябрьская, д. 14</t>
  </si>
  <si>
    <t>Заключение № 53</t>
  </si>
  <si>
    <t>Приложение 1</t>
  </si>
  <si>
    <t>к муниципальной адресной программе</t>
  </si>
  <si>
    <t>развития малоэтажного жилищного строительства" на 2014-2015 годы</t>
  </si>
  <si>
    <t>Итого по МО МР "Печора" с финансовой поддержкой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</si>
</sst>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3" fillId="0" borderId="0"/>
    <xf numFmtId="0" fontId="12" fillId="0" borderId="0"/>
    <xf numFmtId="0" fontId="10" fillId="0" borderId="0"/>
    <xf numFmtId="0" fontId="13" fillId="0" borderId="0"/>
  </cellStyleXfs>
  <cellXfs count="70">
    <xf numFmtId="0" fontId="0" fillId="0" borderId="0" xfId="0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textRotation="90" wrapText="1"/>
    </xf>
    <xf numFmtId="4" fontId="6" fillId="2" borderId="1" xfId="0" applyNumberFormat="1" applyFont="1" applyFill="1" applyBorder="1" applyAlignment="1">
      <alignment horizontal="center" vertical="center" textRotation="90" wrapText="1"/>
    </xf>
    <xf numFmtId="3" fontId="6" fillId="2" borderId="4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textRotation="90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righ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textRotation="90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0" fillId="0" borderId="0" xfId="0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textRotation="90" wrapText="1"/>
    </xf>
    <xf numFmtId="3" fontId="7" fillId="2" borderId="2" xfId="0" applyNumberFormat="1" applyFont="1" applyFill="1" applyBorder="1" applyAlignment="1">
      <alignment horizontal="left" vertical="center" wrapText="1"/>
    </xf>
    <xf numFmtId="3" fontId="7" fillId="2" borderId="3" xfId="0" applyNumberFormat="1" applyFont="1" applyFill="1" applyBorder="1" applyAlignment="1">
      <alignment horizontal="left" vertical="center" wrapText="1"/>
    </xf>
  </cellXfs>
  <cellStyles count="5">
    <cellStyle name="Excel Built-in Normal" xfId="2"/>
    <cellStyle name="Excel Built-in Normal 2" xfId="4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99"/>
  <sheetViews>
    <sheetView tabSelected="1" showWhiteSpace="0" view="pageBreakPreview" zoomScale="85" zoomScaleNormal="80" zoomScaleSheetLayoutView="85" zoomScalePageLayoutView="118" workbookViewId="0">
      <selection activeCell="A83" sqref="A83:U99"/>
    </sheetView>
  </sheetViews>
  <sheetFormatPr defaultRowHeight="11.25" x14ac:dyDescent="0.25"/>
  <cols>
    <col min="1" max="1" width="4.140625" style="4" customWidth="1"/>
    <col min="2" max="2" width="45.28515625" style="1" customWidth="1"/>
    <col min="3" max="3" width="13.85546875" style="4" customWidth="1"/>
    <col min="4" max="4" width="10.7109375" style="4" customWidth="1"/>
    <col min="5" max="6" width="9.7109375" style="4" customWidth="1"/>
    <col min="7" max="7" width="7" style="2" customWidth="1"/>
    <col min="8" max="8" width="6.7109375" style="2" customWidth="1"/>
    <col min="9" max="9" width="10.140625" style="3" customWidth="1"/>
    <col min="10" max="12" width="6.7109375" style="2" customWidth="1"/>
    <col min="13" max="13" width="9.7109375" style="3" customWidth="1"/>
    <col min="14" max="14" width="9.5703125" style="3" customWidth="1"/>
    <col min="15" max="15" width="9.28515625" style="3" customWidth="1"/>
    <col min="16" max="21" width="15.140625" style="3" customWidth="1"/>
    <col min="22" max="22" width="0.140625" style="4" hidden="1" customWidth="1"/>
    <col min="23" max="23" width="12.140625" style="4" hidden="1" customWidth="1"/>
    <col min="24" max="24" width="17.28515625" style="4" hidden="1" customWidth="1"/>
    <col min="25" max="25" width="14.42578125" style="4" customWidth="1"/>
    <col min="26" max="26" width="15.5703125" style="4" customWidth="1"/>
    <col min="27" max="27" width="15" style="4" customWidth="1"/>
    <col min="28" max="28" width="18.7109375" style="4" customWidth="1"/>
    <col min="29" max="29" width="12.28515625" style="4" customWidth="1"/>
    <col min="30" max="16384" width="9.140625" style="4"/>
  </cols>
  <sheetData>
    <row r="1" spans="1:26" s="5" customFormat="1" x14ac:dyDescent="0.25">
      <c r="B1" s="1"/>
      <c r="G1" s="2"/>
      <c r="H1" s="2"/>
      <c r="I1" s="3"/>
      <c r="J1" s="2"/>
      <c r="K1" s="2"/>
      <c r="L1" s="2"/>
      <c r="M1" s="6"/>
      <c r="N1" s="54" t="s">
        <v>216</v>
      </c>
      <c r="O1" s="54"/>
      <c r="P1" s="54"/>
      <c r="Q1" s="54"/>
      <c r="R1" s="54"/>
      <c r="S1" s="54"/>
      <c r="T1" s="54"/>
      <c r="U1" s="54"/>
      <c r="V1" s="6"/>
    </row>
    <row r="2" spans="1:26" s="5" customFormat="1" x14ac:dyDescent="0.25">
      <c r="B2" s="1"/>
      <c r="G2" s="2"/>
      <c r="H2" s="2"/>
      <c r="I2" s="3"/>
      <c r="J2" s="2"/>
      <c r="K2" s="2"/>
      <c r="L2" s="2"/>
      <c r="M2" s="6"/>
      <c r="N2" s="54" t="s">
        <v>217</v>
      </c>
      <c r="O2" s="54"/>
      <c r="P2" s="54"/>
      <c r="Q2" s="54"/>
      <c r="R2" s="54"/>
      <c r="S2" s="54"/>
      <c r="T2" s="54"/>
      <c r="U2" s="54"/>
      <c r="V2" s="6"/>
    </row>
    <row r="3" spans="1:26" s="5" customFormat="1" x14ac:dyDescent="0.25">
      <c r="B3" s="1"/>
      <c r="G3" s="2"/>
      <c r="H3" s="2"/>
      <c r="I3" s="3"/>
      <c r="J3" s="2"/>
      <c r="K3" s="2"/>
      <c r="L3" s="2"/>
      <c r="M3" s="6"/>
      <c r="N3" s="54" t="s">
        <v>48</v>
      </c>
      <c r="O3" s="54"/>
      <c r="P3" s="54"/>
      <c r="Q3" s="54"/>
      <c r="R3" s="54"/>
      <c r="S3" s="54"/>
      <c r="T3" s="54"/>
      <c r="U3" s="54"/>
      <c r="V3" s="6"/>
    </row>
    <row r="4" spans="1:26" s="14" customFormat="1" ht="15" x14ac:dyDescent="0.25">
      <c r="B4" s="1"/>
      <c r="G4" s="2"/>
      <c r="H4" s="2"/>
      <c r="I4" s="3"/>
      <c r="J4" s="2"/>
      <c r="K4" s="2"/>
      <c r="L4" s="2"/>
      <c r="M4" s="6"/>
      <c r="N4" s="6"/>
      <c r="O4" s="6"/>
      <c r="P4" s="54" t="s">
        <v>218</v>
      </c>
      <c r="Q4" s="64"/>
      <c r="R4" s="64"/>
      <c r="S4" s="64"/>
      <c r="T4" s="64"/>
      <c r="U4" s="64"/>
      <c r="V4" s="6"/>
    </row>
    <row r="5" spans="1:26" s="5" customFormat="1" x14ac:dyDescent="0.25">
      <c r="B5" s="1"/>
      <c r="G5" s="2"/>
      <c r="H5" s="2"/>
      <c r="I5" s="3"/>
      <c r="J5" s="2"/>
      <c r="K5" s="2"/>
      <c r="L5" s="2"/>
      <c r="M5" s="6"/>
      <c r="N5" s="54"/>
      <c r="O5" s="54"/>
      <c r="P5" s="54"/>
      <c r="Q5" s="54"/>
      <c r="R5" s="54"/>
      <c r="S5" s="54"/>
      <c r="T5" s="54"/>
      <c r="U5" s="54"/>
      <c r="V5" s="6"/>
    </row>
    <row r="6" spans="1:26" s="5" customFormat="1" ht="1.9" customHeight="1" x14ac:dyDescent="0.25">
      <c r="B6" s="1"/>
      <c r="G6" s="2"/>
      <c r="H6" s="2"/>
      <c r="I6" s="3"/>
      <c r="J6" s="2"/>
      <c r="K6" s="2"/>
      <c r="L6" s="2"/>
      <c r="M6" s="6"/>
      <c r="N6" s="6"/>
      <c r="O6" s="6"/>
      <c r="P6" s="6"/>
      <c r="Q6" s="6"/>
      <c r="R6" s="6"/>
      <c r="S6" s="6"/>
      <c r="T6" s="34"/>
      <c r="U6" s="34"/>
      <c r="V6" s="6"/>
    </row>
    <row r="7" spans="1:26" ht="36" customHeight="1" x14ac:dyDescent="0.25">
      <c r="A7" s="60" t="s">
        <v>52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</row>
    <row r="8" spans="1:26" ht="45" customHeight="1" x14ac:dyDescent="0.25">
      <c r="A8" s="62" t="s">
        <v>0</v>
      </c>
      <c r="B8" s="62" t="s">
        <v>1</v>
      </c>
      <c r="C8" s="62" t="s">
        <v>2</v>
      </c>
      <c r="D8" s="62"/>
      <c r="E8" s="63" t="s">
        <v>5</v>
      </c>
      <c r="F8" s="63" t="s">
        <v>6</v>
      </c>
      <c r="G8" s="67" t="s">
        <v>7</v>
      </c>
      <c r="H8" s="67" t="s">
        <v>9</v>
      </c>
      <c r="I8" s="58" t="s">
        <v>10</v>
      </c>
      <c r="J8" s="66" t="s">
        <v>12</v>
      </c>
      <c r="K8" s="66"/>
      <c r="L8" s="66"/>
      <c r="M8" s="59" t="s">
        <v>18</v>
      </c>
      <c r="N8" s="59"/>
      <c r="O8" s="59"/>
      <c r="P8" s="55" t="s">
        <v>19</v>
      </c>
      <c r="Q8" s="56"/>
      <c r="R8" s="56"/>
      <c r="S8" s="56"/>
      <c r="T8" s="56"/>
      <c r="U8" s="57"/>
      <c r="V8" s="4" t="s">
        <v>26</v>
      </c>
      <c r="W8" s="10"/>
      <c r="X8" s="10"/>
      <c r="Y8" s="10"/>
      <c r="Z8" s="10"/>
    </row>
    <row r="9" spans="1:26" ht="24" customHeight="1" x14ac:dyDescent="0.25">
      <c r="A9" s="62"/>
      <c r="B9" s="62"/>
      <c r="C9" s="62"/>
      <c r="D9" s="62"/>
      <c r="E9" s="62"/>
      <c r="F9" s="62"/>
      <c r="G9" s="66"/>
      <c r="H9" s="66"/>
      <c r="I9" s="59"/>
      <c r="J9" s="67" t="s">
        <v>13</v>
      </c>
      <c r="K9" s="66" t="s">
        <v>15</v>
      </c>
      <c r="L9" s="66"/>
      <c r="M9" s="58" t="s">
        <v>13</v>
      </c>
      <c r="N9" s="59" t="s">
        <v>15</v>
      </c>
      <c r="O9" s="59"/>
      <c r="P9" s="58" t="s">
        <v>20</v>
      </c>
      <c r="Q9" s="55" t="s">
        <v>22</v>
      </c>
      <c r="R9" s="56"/>
      <c r="S9" s="56"/>
      <c r="T9" s="56"/>
      <c r="U9" s="57"/>
      <c r="W9" s="10"/>
      <c r="X9" s="10"/>
      <c r="Y9" s="10"/>
      <c r="Z9" s="10"/>
    </row>
    <row r="10" spans="1:26" ht="114" customHeight="1" x14ac:dyDescent="0.25">
      <c r="A10" s="62"/>
      <c r="B10" s="62"/>
      <c r="C10" s="63" t="s">
        <v>3</v>
      </c>
      <c r="D10" s="63" t="s">
        <v>4</v>
      </c>
      <c r="E10" s="62"/>
      <c r="F10" s="62"/>
      <c r="G10" s="66"/>
      <c r="H10" s="66"/>
      <c r="I10" s="59"/>
      <c r="J10" s="66"/>
      <c r="K10" s="20" t="s">
        <v>16</v>
      </c>
      <c r="L10" s="20" t="s">
        <v>17</v>
      </c>
      <c r="M10" s="59"/>
      <c r="N10" s="21" t="s">
        <v>16</v>
      </c>
      <c r="O10" s="21" t="s">
        <v>17</v>
      </c>
      <c r="P10" s="59"/>
      <c r="Q10" s="21" t="s">
        <v>23</v>
      </c>
      <c r="R10" s="21" t="s">
        <v>24</v>
      </c>
      <c r="S10" s="21" t="s">
        <v>25</v>
      </c>
      <c r="T10" s="23" t="s">
        <v>53</v>
      </c>
      <c r="U10" s="23" t="s">
        <v>51</v>
      </c>
      <c r="V10" s="4" t="s">
        <v>27</v>
      </c>
      <c r="W10" s="10"/>
      <c r="X10" s="10"/>
      <c r="Y10" s="10"/>
      <c r="Z10" s="10"/>
    </row>
    <row r="11" spans="1:26" ht="22.5" x14ac:dyDescent="0.25">
      <c r="A11" s="62"/>
      <c r="B11" s="62"/>
      <c r="C11" s="62"/>
      <c r="D11" s="62"/>
      <c r="E11" s="62"/>
      <c r="F11" s="62"/>
      <c r="G11" s="16" t="s">
        <v>8</v>
      </c>
      <c r="H11" s="16" t="s">
        <v>8</v>
      </c>
      <c r="I11" s="17" t="s">
        <v>11</v>
      </c>
      <c r="J11" s="16" t="s">
        <v>14</v>
      </c>
      <c r="K11" s="16" t="s">
        <v>14</v>
      </c>
      <c r="L11" s="16" t="s">
        <v>14</v>
      </c>
      <c r="M11" s="17" t="s">
        <v>11</v>
      </c>
      <c r="N11" s="17" t="s">
        <v>11</v>
      </c>
      <c r="O11" s="17" t="s">
        <v>11</v>
      </c>
      <c r="P11" s="17" t="s">
        <v>21</v>
      </c>
      <c r="Q11" s="17" t="s">
        <v>21</v>
      </c>
      <c r="R11" s="17" t="s">
        <v>21</v>
      </c>
      <c r="S11" s="17" t="s">
        <v>21</v>
      </c>
      <c r="T11" s="24"/>
      <c r="U11" s="24" t="s">
        <v>21</v>
      </c>
      <c r="V11" s="4" t="s">
        <v>28</v>
      </c>
      <c r="W11" s="9"/>
      <c r="X11" s="9"/>
      <c r="Y11" s="9"/>
      <c r="Z11" s="10"/>
    </row>
    <row r="12" spans="1:26" s="2" customFormat="1" ht="12.75" x14ac:dyDescent="0.25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16">
        <v>11</v>
      </c>
      <c r="L12" s="16">
        <v>12</v>
      </c>
      <c r="M12" s="16">
        <v>13</v>
      </c>
      <c r="N12" s="16">
        <v>14</v>
      </c>
      <c r="O12" s="16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5">
        <v>21</v>
      </c>
      <c r="W12" s="11"/>
      <c r="X12" s="11"/>
      <c r="Y12" s="11"/>
      <c r="Z12" s="12"/>
    </row>
    <row r="13" spans="1:26" s="50" customFormat="1" ht="12.75" x14ac:dyDescent="0.25">
      <c r="A13" s="68" t="s">
        <v>50</v>
      </c>
      <c r="B13" s="69"/>
      <c r="C13" s="49"/>
      <c r="D13" s="49"/>
      <c r="E13" s="49"/>
      <c r="F13" s="49"/>
      <c r="G13" s="49">
        <f>G14+G82</f>
        <v>427</v>
      </c>
      <c r="H13" s="49">
        <f t="shared" ref="H13:T13" si="0">H14+H82</f>
        <v>427</v>
      </c>
      <c r="I13" s="53">
        <f t="shared" si="0"/>
        <v>33557.25</v>
      </c>
      <c r="J13" s="49">
        <f t="shared" si="0"/>
        <v>172</v>
      </c>
      <c r="K13" s="49">
        <f t="shared" si="0"/>
        <v>24</v>
      </c>
      <c r="L13" s="49">
        <f t="shared" si="0"/>
        <v>148</v>
      </c>
      <c r="M13" s="53">
        <f t="shared" si="0"/>
        <v>8246.73</v>
      </c>
      <c r="N13" s="53">
        <f t="shared" si="0"/>
        <v>1192.67</v>
      </c>
      <c r="O13" s="53">
        <f t="shared" si="0"/>
        <v>7054.06</v>
      </c>
      <c r="P13" s="53">
        <f t="shared" si="0"/>
        <v>516212580.41000026</v>
      </c>
      <c r="Q13" s="53">
        <f t="shared" si="0"/>
        <v>188761219.17000002</v>
      </c>
      <c r="R13" s="53">
        <f t="shared" si="0"/>
        <v>122902018.93999997</v>
      </c>
      <c r="S13" s="53">
        <f t="shared" si="0"/>
        <v>20640827.761940215</v>
      </c>
      <c r="T13" s="53">
        <f t="shared" si="0"/>
        <v>183908514.53806001</v>
      </c>
      <c r="U13" s="49"/>
      <c r="W13" s="51"/>
      <c r="X13" s="51"/>
      <c r="Y13" s="51"/>
      <c r="Z13" s="52"/>
    </row>
    <row r="14" spans="1:26" s="26" customFormat="1" ht="27" customHeight="1" x14ac:dyDescent="0.25">
      <c r="A14" s="65" t="s">
        <v>219</v>
      </c>
      <c r="B14" s="65"/>
      <c r="C14" s="35" t="s">
        <v>38</v>
      </c>
      <c r="D14" s="35" t="s">
        <v>29</v>
      </c>
      <c r="E14" s="37" t="s">
        <v>38</v>
      </c>
      <c r="F14" s="37" t="s">
        <v>38</v>
      </c>
      <c r="G14" s="38">
        <f t="shared" ref="G14:U14" si="1">SUM(G15:G81)</f>
        <v>363</v>
      </c>
      <c r="H14" s="38">
        <f t="shared" si="1"/>
        <v>363</v>
      </c>
      <c r="I14" s="36">
        <f>SUM(I15:I81)</f>
        <v>25346.389999999996</v>
      </c>
      <c r="J14" s="38">
        <f t="shared" si="1"/>
        <v>149</v>
      </c>
      <c r="K14" s="38">
        <f t="shared" si="1"/>
        <v>24</v>
      </c>
      <c r="L14" s="38">
        <f t="shared" si="1"/>
        <v>125</v>
      </c>
      <c r="M14" s="36">
        <f t="shared" si="1"/>
        <v>7084.23</v>
      </c>
      <c r="N14" s="36">
        <f t="shared" si="1"/>
        <v>1192.67</v>
      </c>
      <c r="O14" s="36">
        <f t="shared" si="1"/>
        <v>5891.56</v>
      </c>
      <c r="P14" s="36">
        <f>SUM(P15:P81)</f>
        <v>479083696.41000026</v>
      </c>
      <c r="Q14" s="36">
        <f t="shared" si="1"/>
        <v>188761219.17000002</v>
      </c>
      <c r="R14" s="36">
        <f t="shared" si="1"/>
        <v>122902018.93999997</v>
      </c>
      <c r="S14" s="36">
        <f t="shared" si="1"/>
        <v>20640827.761940215</v>
      </c>
      <c r="T14" s="36">
        <f t="shared" si="1"/>
        <v>146779630.53806001</v>
      </c>
      <c r="U14" s="36">
        <f t="shared" si="1"/>
        <v>0</v>
      </c>
      <c r="W14" s="27"/>
      <c r="X14" s="33"/>
      <c r="Y14" s="33"/>
      <c r="Z14" s="28"/>
    </row>
    <row r="15" spans="1:26" s="15" customFormat="1" ht="12.75" customHeight="1" x14ac:dyDescent="0.2">
      <c r="A15" s="42">
        <v>1</v>
      </c>
      <c r="B15" s="41" t="s">
        <v>100</v>
      </c>
      <c r="C15" s="42" t="s">
        <v>70</v>
      </c>
      <c r="D15" s="42" t="s">
        <v>89</v>
      </c>
      <c r="E15" s="42" t="s">
        <v>62</v>
      </c>
      <c r="F15" s="42" t="s">
        <v>69</v>
      </c>
      <c r="G15" s="42">
        <v>2</v>
      </c>
      <c r="H15" s="42">
        <v>2</v>
      </c>
      <c r="I15" s="43">
        <v>323.89999999999998</v>
      </c>
      <c r="J15" s="42">
        <v>1</v>
      </c>
      <c r="K15" s="42">
        <v>1</v>
      </c>
      <c r="L15" s="42">
        <v>0</v>
      </c>
      <c r="M15" s="43">
        <v>37.4</v>
      </c>
      <c r="N15" s="43">
        <v>37.4</v>
      </c>
      <c r="O15" s="43">
        <v>0</v>
      </c>
      <c r="P15" s="31">
        <f>SUM(Q15:T15)</f>
        <v>2529241.7447956949</v>
      </c>
      <c r="Q15" s="31">
        <v>996533.08785259654</v>
      </c>
      <c r="R15" s="31">
        <v>648840.52442622534</v>
      </c>
      <c r="S15" s="31">
        <v>108969.77629136322</v>
      </c>
      <c r="T15" s="31">
        <v>774898.3562255099</v>
      </c>
      <c r="U15" s="29">
        <v>0</v>
      </c>
      <c r="V15" s="15">
        <v>0</v>
      </c>
      <c r="W15" s="13"/>
      <c r="X15" s="7"/>
      <c r="Y15" s="8"/>
    </row>
    <row r="16" spans="1:26" s="15" customFormat="1" ht="12.75" customHeight="1" x14ac:dyDescent="0.2">
      <c r="A16" s="42">
        <v>2</v>
      </c>
      <c r="B16" s="41" t="s">
        <v>101</v>
      </c>
      <c r="C16" s="42" t="s">
        <v>32</v>
      </c>
      <c r="D16" s="42" t="s">
        <v>89</v>
      </c>
      <c r="E16" s="42" t="s">
        <v>62</v>
      </c>
      <c r="F16" s="42" t="s">
        <v>69</v>
      </c>
      <c r="G16" s="42">
        <v>5</v>
      </c>
      <c r="H16" s="42">
        <v>5</v>
      </c>
      <c r="I16" s="43">
        <v>510.4</v>
      </c>
      <c r="J16" s="42">
        <v>3</v>
      </c>
      <c r="K16" s="42">
        <v>3</v>
      </c>
      <c r="L16" s="42">
        <v>0</v>
      </c>
      <c r="M16" s="43">
        <v>123.4</v>
      </c>
      <c r="N16" s="43">
        <v>123.4</v>
      </c>
      <c r="O16" s="43">
        <v>0</v>
      </c>
      <c r="P16" s="31">
        <f t="shared" ref="P16:P79" si="2">SUM(Q16:T16)</f>
        <v>8345145.2221333906</v>
      </c>
      <c r="Q16" s="31">
        <v>3288026.2845189953</v>
      </c>
      <c r="R16" s="31">
        <v>2140826.7570640701</v>
      </c>
      <c r="S16" s="31">
        <v>359541.98915385618</v>
      </c>
      <c r="T16" s="31">
        <v>2556750.1913964688</v>
      </c>
      <c r="U16" s="29">
        <v>0</v>
      </c>
      <c r="V16" s="15">
        <v>0</v>
      </c>
      <c r="W16" s="13"/>
      <c r="X16" s="7"/>
      <c r="Y16" s="8"/>
    </row>
    <row r="17" spans="1:28" s="15" customFormat="1" ht="12.75" customHeight="1" x14ac:dyDescent="0.2">
      <c r="A17" s="42">
        <v>3</v>
      </c>
      <c r="B17" s="41" t="s">
        <v>102</v>
      </c>
      <c r="C17" s="42" t="s">
        <v>68</v>
      </c>
      <c r="D17" s="42" t="s">
        <v>103</v>
      </c>
      <c r="E17" s="42" t="s">
        <v>62</v>
      </c>
      <c r="F17" s="42" t="s">
        <v>69</v>
      </c>
      <c r="G17" s="42">
        <v>9</v>
      </c>
      <c r="H17" s="42">
        <v>9</v>
      </c>
      <c r="I17" s="43">
        <v>175.35</v>
      </c>
      <c r="J17" s="42">
        <v>4</v>
      </c>
      <c r="K17" s="42">
        <v>0</v>
      </c>
      <c r="L17" s="42">
        <v>4</v>
      </c>
      <c r="M17" s="43">
        <v>116.86</v>
      </c>
      <c r="N17" s="43">
        <v>0</v>
      </c>
      <c r="O17" s="43">
        <v>116.86</v>
      </c>
      <c r="P17" s="31">
        <f t="shared" si="2"/>
        <v>7902866.0507172439</v>
      </c>
      <c r="Q17" s="31">
        <v>3113766.220493434</v>
      </c>
      <c r="R17" s="31">
        <v>2027366.408675099</v>
      </c>
      <c r="S17" s="31">
        <v>340486.84645477822</v>
      </c>
      <c r="T17" s="31">
        <v>2421246.5750939329</v>
      </c>
      <c r="U17" s="29">
        <v>0</v>
      </c>
      <c r="V17" s="15">
        <v>0</v>
      </c>
      <c r="W17" s="13"/>
      <c r="X17" s="7"/>
      <c r="Y17" s="8"/>
      <c r="AB17" s="18"/>
    </row>
    <row r="18" spans="1:28" s="15" customFormat="1" ht="12.75" customHeight="1" x14ac:dyDescent="0.2">
      <c r="A18" s="42">
        <v>4</v>
      </c>
      <c r="B18" s="41" t="s">
        <v>104</v>
      </c>
      <c r="C18" s="42" t="s">
        <v>57</v>
      </c>
      <c r="D18" s="42" t="s">
        <v>89</v>
      </c>
      <c r="E18" s="42" t="s">
        <v>62</v>
      </c>
      <c r="F18" s="42" t="s">
        <v>69</v>
      </c>
      <c r="G18" s="42">
        <v>1</v>
      </c>
      <c r="H18" s="42">
        <v>1</v>
      </c>
      <c r="I18" s="43">
        <v>110.6</v>
      </c>
      <c r="J18" s="42">
        <v>1</v>
      </c>
      <c r="K18" s="42">
        <v>0</v>
      </c>
      <c r="L18" s="42">
        <v>1</v>
      </c>
      <c r="M18" s="43">
        <v>56</v>
      </c>
      <c r="N18" s="43">
        <v>0</v>
      </c>
      <c r="O18" s="43">
        <v>56</v>
      </c>
      <c r="P18" s="31">
        <f t="shared" si="2"/>
        <v>3787099.9387315223</v>
      </c>
      <c r="Q18" s="31">
        <v>1492135.1048060269</v>
      </c>
      <c r="R18" s="31">
        <v>971525.91892696847</v>
      </c>
      <c r="S18" s="31">
        <v>163163.30139883264</v>
      </c>
      <c r="T18" s="31">
        <v>1160275.6135996941</v>
      </c>
      <c r="U18" s="29">
        <v>0</v>
      </c>
      <c r="V18" s="15">
        <v>0</v>
      </c>
      <c r="W18" s="13"/>
      <c r="X18" s="7"/>
      <c r="Y18" s="8"/>
    </row>
    <row r="19" spans="1:28" s="15" customFormat="1" ht="12.75" customHeight="1" x14ac:dyDescent="0.2">
      <c r="A19" s="42">
        <v>5</v>
      </c>
      <c r="B19" s="41" t="s">
        <v>105</v>
      </c>
      <c r="C19" s="42" t="s">
        <v>56</v>
      </c>
      <c r="D19" s="42" t="s">
        <v>80</v>
      </c>
      <c r="E19" s="42" t="s">
        <v>62</v>
      </c>
      <c r="F19" s="42" t="s">
        <v>63</v>
      </c>
      <c r="G19" s="42">
        <v>2</v>
      </c>
      <c r="H19" s="42">
        <v>2</v>
      </c>
      <c r="I19" s="43">
        <v>182.5</v>
      </c>
      <c r="J19" s="42">
        <v>1</v>
      </c>
      <c r="K19" s="42">
        <v>0</v>
      </c>
      <c r="L19" s="42">
        <v>1</v>
      </c>
      <c r="M19" s="43">
        <v>46</v>
      </c>
      <c r="N19" s="43">
        <v>0</v>
      </c>
      <c r="O19" s="43">
        <v>46</v>
      </c>
      <c r="P19" s="31">
        <f t="shared" si="2"/>
        <v>3110832.0925294645</v>
      </c>
      <c r="Q19" s="31">
        <v>1225682.4075192364</v>
      </c>
      <c r="R19" s="31">
        <v>798039.14769000991</v>
      </c>
      <c r="S19" s="31">
        <v>134026.99757761252</v>
      </c>
      <c r="T19" s="31">
        <v>953083.53974260576</v>
      </c>
      <c r="U19" s="29">
        <v>0</v>
      </c>
      <c r="V19" s="15">
        <v>0</v>
      </c>
      <c r="W19" s="13"/>
      <c r="X19" s="7"/>
      <c r="Y19" s="8"/>
    </row>
    <row r="20" spans="1:28" s="15" customFormat="1" ht="12.75" customHeight="1" x14ac:dyDescent="0.2">
      <c r="A20" s="42">
        <v>6</v>
      </c>
      <c r="B20" s="41" t="s">
        <v>106</v>
      </c>
      <c r="C20" s="42" t="s">
        <v>31</v>
      </c>
      <c r="D20" s="42" t="s">
        <v>89</v>
      </c>
      <c r="E20" s="42" t="s">
        <v>62</v>
      </c>
      <c r="F20" s="42" t="s">
        <v>69</v>
      </c>
      <c r="G20" s="42">
        <v>7</v>
      </c>
      <c r="H20" s="42">
        <v>7</v>
      </c>
      <c r="I20" s="43">
        <v>111.5</v>
      </c>
      <c r="J20" s="42">
        <v>2</v>
      </c>
      <c r="K20" s="42">
        <v>0</v>
      </c>
      <c r="L20" s="42">
        <v>2</v>
      </c>
      <c r="M20" s="43">
        <v>111.5</v>
      </c>
      <c r="N20" s="43">
        <v>0</v>
      </c>
      <c r="O20" s="43">
        <v>111.5</v>
      </c>
      <c r="P20" s="31">
        <f t="shared" si="2"/>
        <v>7540386.4851529412</v>
      </c>
      <c r="Q20" s="31">
        <v>2970947.5747477147</v>
      </c>
      <c r="R20" s="31">
        <v>1934377.4992920891</v>
      </c>
      <c r="S20" s="31">
        <v>324869.78760660428</v>
      </c>
      <c r="T20" s="31">
        <v>2310191.6235065334</v>
      </c>
      <c r="U20" s="29">
        <v>0</v>
      </c>
      <c r="V20" s="15">
        <v>0</v>
      </c>
      <c r="W20" s="13"/>
      <c r="X20" s="7"/>
      <c r="Y20" s="8"/>
    </row>
    <row r="21" spans="1:28" s="15" customFormat="1" ht="12.75" customHeight="1" x14ac:dyDescent="0.2">
      <c r="A21" s="42">
        <v>7</v>
      </c>
      <c r="B21" s="41" t="s">
        <v>107</v>
      </c>
      <c r="C21" s="42" t="s">
        <v>40</v>
      </c>
      <c r="D21" s="42" t="s">
        <v>108</v>
      </c>
      <c r="E21" s="42" t="s">
        <v>62</v>
      </c>
      <c r="F21" s="42" t="s">
        <v>63</v>
      </c>
      <c r="G21" s="42">
        <v>3</v>
      </c>
      <c r="H21" s="42">
        <v>3</v>
      </c>
      <c r="I21" s="43">
        <v>112.8</v>
      </c>
      <c r="J21" s="42">
        <v>1</v>
      </c>
      <c r="K21" s="42">
        <v>0</v>
      </c>
      <c r="L21" s="42">
        <v>1</v>
      </c>
      <c r="M21" s="43">
        <v>28.2</v>
      </c>
      <c r="N21" s="43">
        <v>0</v>
      </c>
      <c r="O21" s="43">
        <v>28.2</v>
      </c>
      <c r="P21" s="31">
        <f t="shared" si="2"/>
        <v>1907075.3262898023</v>
      </c>
      <c r="Q21" s="31">
        <v>751396.60634874925</v>
      </c>
      <c r="R21" s="31">
        <v>489232.69488822343</v>
      </c>
      <c r="S21" s="31">
        <v>82164.376775840719</v>
      </c>
      <c r="T21" s="31">
        <v>584281.64827698877</v>
      </c>
      <c r="U21" s="29">
        <v>0</v>
      </c>
      <c r="V21" s="15">
        <v>0</v>
      </c>
      <c r="W21" s="13"/>
      <c r="X21" s="7"/>
      <c r="Y21" s="8"/>
    </row>
    <row r="22" spans="1:28" s="15" customFormat="1" ht="12.75" customHeight="1" x14ac:dyDescent="0.2">
      <c r="A22" s="42">
        <v>8</v>
      </c>
      <c r="B22" s="41" t="s">
        <v>76</v>
      </c>
      <c r="C22" s="42" t="s">
        <v>68</v>
      </c>
      <c r="D22" s="42" t="s">
        <v>77</v>
      </c>
      <c r="E22" s="42" t="s">
        <v>62</v>
      </c>
      <c r="F22" s="42" t="s">
        <v>63</v>
      </c>
      <c r="G22" s="42">
        <v>9</v>
      </c>
      <c r="H22" s="42">
        <v>9</v>
      </c>
      <c r="I22" s="43">
        <v>296.39999999999998</v>
      </c>
      <c r="J22" s="42">
        <v>1</v>
      </c>
      <c r="K22" s="42">
        <v>0</v>
      </c>
      <c r="L22" s="42">
        <v>1</v>
      </c>
      <c r="M22" s="43">
        <v>49.4</v>
      </c>
      <c r="N22" s="43">
        <v>0</v>
      </c>
      <c r="O22" s="43">
        <v>49.4</v>
      </c>
      <c r="P22" s="31">
        <f t="shared" si="2"/>
        <v>3340763.1602381645</v>
      </c>
      <c r="Q22" s="31">
        <v>1316276.3245967452</v>
      </c>
      <c r="R22" s="31">
        <v>857024.64991057583</v>
      </c>
      <c r="S22" s="31">
        <v>143933.34087682737</v>
      </c>
      <c r="T22" s="31">
        <v>1023528.8448540157</v>
      </c>
      <c r="U22" s="29">
        <v>0</v>
      </c>
      <c r="V22" s="15">
        <v>0</v>
      </c>
      <c r="W22" s="13"/>
      <c r="X22" s="7"/>
      <c r="Y22" s="8"/>
    </row>
    <row r="23" spans="1:28" s="15" customFormat="1" ht="12.75" customHeight="1" x14ac:dyDescent="0.2">
      <c r="A23" s="42">
        <v>9</v>
      </c>
      <c r="B23" s="41" t="s">
        <v>79</v>
      </c>
      <c r="C23" s="42" t="s">
        <v>33</v>
      </c>
      <c r="D23" s="42" t="s">
        <v>80</v>
      </c>
      <c r="E23" s="42" t="s">
        <v>62</v>
      </c>
      <c r="F23" s="42" t="s">
        <v>63</v>
      </c>
      <c r="G23" s="42">
        <v>3</v>
      </c>
      <c r="H23" s="42">
        <v>3</v>
      </c>
      <c r="I23" s="43">
        <v>293.2</v>
      </c>
      <c r="J23" s="42">
        <v>1</v>
      </c>
      <c r="K23" s="42">
        <v>0</v>
      </c>
      <c r="L23" s="42">
        <v>1</v>
      </c>
      <c r="M23" s="43">
        <v>72.5</v>
      </c>
      <c r="N23" s="43">
        <v>0</v>
      </c>
      <c r="O23" s="43">
        <v>72.5</v>
      </c>
      <c r="P23" s="31">
        <f t="shared" si="2"/>
        <v>4902941.8849649169</v>
      </c>
      <c r="Q23" s="31">
        <v>1931782.0553292313</v>
      </c>
      <c r="R23" s="31">
        <v>1257779.0914679503</v>
      </c>
      <c r="S23" s="31">
        <v>211238.2027038458</v>
      </c>
      <c r="T23" s="31">
        <v>1502142.5354638896</v>
      </c>
      <c r="U23" s="29">
        <v>0</v>
      </c>
      <c r="V23" s="15">
        <v>0</v>
      </c>
      <c r="W23" s="13"/>
      <c r="X23" s="7"/>
      <c r="Y23" s="8"/>
    </row>
    <row r="24" spans="1:28" s="15" customFormat="1" ht="12.75" customHeight="1" x14ac:dyDescent="0.2">
      <c r="A24" s="42">
        <v>10</v>
      </c>
      <c r="B24" s="41" t="s">
        <v>81</v>
      </c>
      <c r="C24" s="42" t="s">
        <v>82</v>
      </c>
      <c r="D24" s="42" t="s">
        <v>83</v>
      </c>
      <c r="E24" s="42" t="s">
        <v>64</v>
      </c>
      <c r="F24" s="42" t="s">
        <v>63</v>
      </c>
      <c r="G24" s="42">
        <v>5</v>
      </c>
      <c r="H24" s="42">
        <v>5</v>
      </c>
      <c r="I24" s="43">
        <v>331.9</v>
      </c>
      <c r="J24" s="42">
        <v>2</v>
      </c>
      <c r="K24" s="42">
        <v>0</v>
      </c>
      <c r="L24" s="42">
        <v>2</v>
      </c>
      <c r="M24" s="43">
        <v>87.4</v>
      </c>
      <c r="N24" s="43">
        <v>0</v>
      </c>
      <c r="O24" s="43">
        <v>87.4</v>
      </c>
      <c r="P24" s="31">
        <f t="shared" si="2"/>
        <v>5910580.9758059829</v>
      </c>
      <c r="Q24" s="31">
        <v>2328796.5742865494</v>
      </c>
      <c r="R24" s="31">
        <v>1516274.3806110187</v>
      </c>
      <c r="S24" s="31">
        <v>254651.29539746381</v>
      </c>
      <c r="T24" s="31">
        <v>1810858.7255109511</v>
      </c>
      <c r="U24" s="29">
        <v>0</v>
      </c>
      <c r="V24" s="15">
        <v>0</v>
      </c>
      <c r="W24" s="13"/>
      <c r="X24" s="7"/>
      <c r="Y24" s="8"/>
    </row>
    <row r="25" spans="1:28" s="15" customFormat="1" ht="12.75" customHeight="1" x14ac:dyDescent="0.2">
      <c r="A25" s="42">
        <v>11</v>
      </c>
      <c r="B25" s="41" t="s">
        <v>84</v>
      </c>
      <c r="C25" s="42" t="s">
        <v>85</v>
      </c>
      <c r="D25" s="42" t="s">
        <v>86</v>
      </c>
      <c r="E25" s="42" t="s">
        <v>62</v>
      </c>
      <c r="F25" s="42" t="s">
        <v>63</v>
      </c>
      <c r="G25" s="42">
        <v>4</v>
      </c>
      <c r="H25" s="42">
        <v>4</v>
      </c>
      <c r="I25" s="43">
        <v>89.7</v>
      </c>
      <c r="J25" s="42">
        <v>1</v>
      </c>
      <c r="K25" s="42">
        <v>0</v>
      </c>
      <c r="L25" s="42">
        <v>1</v>
      </c>
      <c r="M25" s="43">
        <v>42.5</v>
      </c>
      <c r="N25" s="43">
        <v>0</v>
      </c>
      <c r="O25" s="43">
        <v>42.5</v>
      </c>
      <c r="P25" s="31">
        <f t="shared" si="2"/>
        <v>2874138.3463587444</v>
      </c>
      <c r="Q25" s="31">
        <v>1132423.9634688597</v>
      </c>
      <c r="R25" s="31">
        <v>737318.77775707433</v>
      </c>
      <c r="S25" s="31">
        <v>123829.29124018548</v>
      </c>
      <c r="T25" s="31">
        <v>880566.31389262492</v>
      </c>
      <c r="U25" s="29">
        <v>0</v>
      </c>
      <c r="V25" s="15">
        <v>0</v>
      </c>
      <c r="W25" s="13"/>
      <c r="X25" s="7"/>
      <c r="Y25" s="8"/>
    </row>
    <row r="26" spans="1:28" s="15" customFormat="1" ht="12.75" customHeight="1" x14ac:dyDescent="0.2">
      <c r="A26" s="42">
        <v>12</v>
      </c>
      <c r="B26" s="41" t="s">
        <v>87</v>
      </c>
      <c r="C26" s="42" t="s">
        <v>88</v>
      </c>
      <c r="D26" s="42" t="s">
        <v>78</v>
      </c>
      <c r="E26" s="42" t="s">
        <v>61</v>
      </c>
      <c r="F26" s="42" t="s">
        <v>63</v>
      </c>
      <c r="G26" s="42">
        <v>9</v>
      </c>
      <c r="H26" s="42">
        <v>9</v>
      </c>
      <c r="I26" s="43">
        <v>562.5</v>
      </c>
      <c r="J26" s="42">
        <v>4</v>
      </c>
      <c r="K26" s="42">
        <v>0</v>
      </c>
      <c r="L26" s="42">
        <v>4</v>
      </c>
      <c r="M26" s="43">
        <v>177.89999999999998</v>
      </c>
      <c r="N26" s="43">
        <v>0</v>
      </c>
      <c r="O26" s="43">
        <v>177.89999999999998</v>
      </c>
      <c r="P26" s="31">
        <f t="shared" si="2"/>
        <v>12030804.983934602</v>
      </c>
      <c r="Q26" s="31">
        <v>4740193.484732003</v>
      </c>
      <c r="R26" s="31">
        <v>3086329.6603054944</v>
      </c>
      <c r="S26" s="31">
        <v>518334.84497950575</v>
      </c>
      <c r="T26" s="31">
        <v>3685946.9939175989</v>
      </c>
      <c r="U26" s="29">
        <v>0</v>
      </c>
      <c r="V26" s="15">
        <v>0</v>
      </c>
      <c r="W26" s="13"/>
      <c r="X26" s="7"/>
      <c r="Y26" s="8"/>
    </row>
    <row r="27" spans="1:28" s="15" customFormat="1" ht="12.75" customHeight="1" x14ac:dyDescent="0.2">
      <c r="A27" s="42">
        <v>13</v>
      </c>
      <c r="B27" s="41" t="s">
        <v>90</v>
      </c>
      <c r="C27" s="42" t="s">
        <v>66</v>
      </c>
      <c r="D27" s="42" t="s">
        <v>77</v>
      </c>
      <c r="E27" s="42" t="s">
        <v>62</v>
      </c>
      <c r="F27" s="42" t="s">
        <v>63</v>
      </c>
      <c r="G27" s="42">
        <v>5</v>
      </c>
      <c r="H27" s="42">
        <v>5</v>
      </c>
      <c r="I27" s="43">
        <v>82</v>
      </c>
      <c r="J27" s="42">
        <v>2</v>
      </c>
      <c r="K27" s="42">
        <v>0</v>
      </c>
      <c r="L27" s="42">
        <v>2</v>
      </c>
      <c r="M27" s="43">
        <v>40.4</v>
      </c>
      <c r="N27" s="43">
        <v>0</v>
      </c>
      <c r="O27" s="43">
        <v>40.4</v>
      </c>
      <c r="P27" s="31">
        <f t="shared" si="2"/>
        <v>2732122.0986563126</v>
      </c>
      <c r="Q27" s="31">
        <v>1076468.8970386337</v>
      </c>
      <c r="R27" s="31">
        <v>700886.55579731299</v>
      </c>
      <c r="S27" s="31">
        <v>117710.66743772925</v>
      </c>
      <c r="T27" s="31">
        <v>837055.97838263633</v>
      </c>
      <c r="U27" s="29">
        <v>0</v>
      </c>
      <c r="V27" s="15">
        <v>0</v>
      </c>
      <c r="W27" s="13"/>
      <c r="X27" s="7"/>
      <c r="Y27" s="8"/>
    </row>
    <row r="28" spans="1:28" s="15" customFormat="1" ht="12.75" customHeight="1" x14ac:dyDescent="0.2">
      <c r="A28" s="42">
        <v>14</v>
      </c>
      <c r="B28" s="41" t="s">
        <v>92</v>
      </c>
      <c r="C28" s="42" t="s">
        <v>93</v>
      </c>
      <c r="D28" s="42" t="s">
        <v>86</v>
      </c>
      <c r="E28" s="42" t="s">
        <v>62</v>
      </c>
      <c r="F28" s="42" t="s">
        <v>63</v>
      </c>
      <c r="G28" s="42">
        <v>1</v>
      </c>
      <c r="H28" s="42">
        <v>1</v>
      </c>
      <c r="I28" s="43">
        <v>83.5</v>
      </c>
      <c r="J28" s="42">
        <v>1</v>
      </c>
      <c r="K28" s="42">
        <v>0</v>
      </c>
      <c r="L28" s="42">
        <v>1</v>
      </c>
      <c r="M28" s="43">
        <v>42</v>
      </c>
      <c r="N28" s="43">
        <v>0</v>
      </c>
      <c r="O28" s="43">
        <v>42</v>
      </c>
      <c r="P28" s="31">
        <f t="shared" si="2"/>
        <v>2840324.954048642</v>
      </c>
      <c r="Q28" s="31">
        <v>1119101.3286045203</v>
      </c>
      <c r="R28" s="31">
        <v>728644.43919522641</v>
      </c>
      <c r="S28" s="31">
        <v>122372.47604912447</v>
      </c>
      <c r="T28" s="31">
        <v>870206.71019977052</v>
      </c>
      <c r="U28" s="29">
        <v>0</v>
      </c>
      <c r="V28" s="15">
        <v>0</v>
      </c>
      <c r="W28" s="13"/>
      <c r="X28" s="7"/>
      <c r="Y28" s="8"/>
    </row>
    <row r="29" spans="1:28" s="15" customFormat="1" ht="12.75" customHeight="1" x14ac:dyDescent="0.2">
      <c r="A29" s="42">
        <v>15</v>
      </c>
      <c r="B29" s="41" t="s">
        <v>94</v>
      </c>
      <c r="C29" s="42" t="s">
        <v>42</v>
      </c>
      <c r="D29" s="42" t="s">
        <v>77</v>
      </c>
      <c r="E29" s="42" t="s">
        <v>62</v>
      </c>
      <c r="F29" s="42" t="s">
        <v>63</v>
      </c>
      <c r="G29" s="42">
        <v>4</v>
      </c>
      <c r="H29" s="42">
        <v>4</v>
      </c>
      <c r="I29" s="43">
        <v>203.7</v>
      </c>
      <c r="J29" s="42">
        <v>1</v>
      </c>
      <c r="K29" s="42">
        <v>0</v>
      </c>
      <c r="L29" s="42">
        <v>1</v>
      </c>
      <c r="M29" s="43">
        <v>51.4</v>
      </c>
      <c r="N29" s="43">
        <v>0</v>
      </c>
      <c r="O29" s="43">
        <v>51.4</v>
      </c>
      <c r="P29" s="31">
        <f t="shared" si="2"/>
        <v>3476016.7294785758</v>
      </c>
      <c r="Q29" s="31">
        <v>1369566.8640541034</v>
      </c>
      <c r="R29" s="31">
        <v>891722.00415796752</v>
      </c>
      <c r="S29" s="31">
        <v>149760.60164107138</v>
      </c>
      <c r="T29" s="31">
        <v>1064967.2596254335</v>
      </c>
      <c r="U29" s="29">
        <v>0</v>
      </c>
      <c r="V29" s="15">
        <v>0</v>
      </c>
      <c r="W29" s="13"/>
      <c r="X29" s="7"/>
      <c r="Y29" s="8"/>
    </row>
    <row r="30" spans="1:28" s="15" customFormat="1" ht="12.75" customHeight="1" x14ac:dyDescent="0.2">
      <c r="A30" s="42">
        <v>16</v>
      </c>
      <c r="B30" s="41" t="s">
        <v>95</v>
      </c>
      <c r="C30" s="42" t="s">
        <v>96</v>
      </c>
      <c r="D30" s="42" t="s">
        <v>97</v>
      </c>
      <c r="E30" s="42" t="s">
        <v>62</v>
      </c>
      <c r="F30" s="42" t="s">
        <v>63</v>
      </c>
      <c r="G30" s="42">
        <v>2</v>
      </c>
      <c r="H30" s="42">
        <v>2</v>
      </c>
      <c r="I30" s="43">
        <v>207</v>
      </c>
      <c r="J30" s="42">
        <v>1</v>
      </c>
      <c r="K30" s="42">
        <v>0</v>
      </c>
      <c r="L30" s="42">
        <v>1</v>
      </c>
      <c r="M30" s="43">
        <v>51.2</v>
      </c>
      <c r="N30" s="43">
        <v>0</v>
      </c>
      <c r="O30" s="43">
        <v>51.2</v>
      </c>
      <c r="P30" s="31">
        <f t="shared" si="2"/>
        <v>3462491.3725545346</v>
      </c>
      <c r="Q30" s="31">
        <v>1364237.8101083676</v>
      </c>
      <c r="R30" s="31">
        <v>888252.26873322844</v>
      </c>
      <c r="S30" s="31">
        <v>149177.87556464699</v>
      </c>
      <c r="T30" s="31">
        <v>1060823.4181482918</v>
      </c>
      <c r="U30" s="29">
        <v>0</v>
      </c>
      <c r="V30" s="15">
        <v>0</v>
      </c>
      <c r="W30" s="13"/>
      <c r="X30" s="7"/>
      <c r="Y30" s="8"/>
    </row>
    <row r="31" spans="1:28" s="15" customFormat="1" ht="12.75" customHeight="1" x14ac:dyDescent="0.2">
      <c r="A31" s="42">
        <v>17</v>
      </c>
      <c r="B31" s="41" t="s">
        <v>98</v>
      </c>
      <c r="C31" s="42" t="s">
        <v>49</v>
      </c>
      <c r="D31" s="42" t="s">
        <v>99</v>
      </c>
      <c r="E31" s="42" t="s">
        <v>62</v>
      </c>
      <c r="F31" s="42" t="s">
        <v>63</v>
      </c>
      <c r="G31" s="42">
        <v>3</v>
      </c>
      <c r="H31" s="42">
        <v>3</v>
      </c>
      <c r="I31" s="43">
        <v>207.2</v>
      </c>
      <c r="J31" s="42">
        <v>1</v>
      </c>
      <c r="K31" s="42">
        <v>0</v>
      </c>
      <c r="L31" s="42">
        <v>1</v>
      </c>
      <c r="M31" s="43">
        <v>53.6</v>
      </c>
      <c r="N31" s="43">
        <v>0</v>
      </c>
      <c r="O31" s="43">
        <v>53.6</v>
      </c>
      <c r="P31" s="31">
        <f t="shared" si="2"/>
        <v>3624795.6556430282</v>
      </c>
      <c r="Q31" s="31">
        <v>1428186.4574571974</v>
      </c>
      <c r="R31" s="31">
        <v>929889.09383009851</v>
      </c>
      <c r="S31" s="31">
        <v>156170.5884817398</v>
      </c>
      <c r="T31" s="31">
        <v>1110549.5158739928</v>
      </c>
      <c r="U31" s="29">
        <v>0</v>
      </c>
      <c r="V31" s="15">
        <v>0</v>
      </c>
      <c r="W31" s="13"/>
      <c r="X31" s="7"/>
      <c r="Y31" s="8"/>
    </row>
    <row r="32" spans="1:28" s="19" customFormat="1" ht="12.75" customHeight="1" x14ac:dyDescent="0.25">
      <c r="A32" s="42">
        <v>18</v>
      </c>
      <c r="B32" s="46" t="s">
        <v>214</v>
      </c>
      <c r="C32" s="44" t="s">
        <v>215</v>
      </c>
      <c r="D32" s="44" t="s">
        <v>83</v>
      </c>
      <c r="E32" s="44" t="s">
        <v>64</v>
      </c>
      <c r="F32" s="44" t="s">
        <v>63</v>
      </c>
      <c r="G32" s="44">
        <v>2</v>
      </c>
      <c r="H32" s="42">
        <v>2</v>
      </c>
      <c r="I32" s="47">
        <v>83.6</v>
      </c>
      <c r="J32" s="42">
        <v>1</v>
      </c>
      <c r="K32" s="42">
        <v>0</v>
      </c>
      <c r="L32" s="42">
        <v>1</v>
      </c>
      <c r="M32" s="48">
        <v>40.9</v>
      </c>
      <c r="N32" s="43">
        <v>0</v>
      </c>
      <c r="O32" s="48">
        <v>40.9</v>
      </c>
      <c r="P32" s="31">
        <f t="shared" si="2"/>
        <v>2765935.490966415</v>
      </c>
      <c r="Q32" s="31">
        <v>1089791.5319029733</v>
      </c>
      <c r="R32" s="31">
        <v>709560.89435916091</v>
      </c>
      <c r="S32" s="31">
        <v>119167.48262879025</v>
      </c>
      <c r="T32" s="31">
        <v>847415.58207549073</v>
      </c>
      <c r="U32" s="29">
        <v>0</v>
      </c>
      <c r="W32" s="13"/>
      <c r="X32" s="7"/>
      <c r="Y32" s="8"/>
    </row>
    <row r="33" spans="1:25" s="15" customFormat="1" ht="12.75" customHeight="1" x14ac:dyDescent="0.2">
      <c r="A33" s="42">
        <v>19</v>
      </c>
      <c r="B33" s="41" t="s">
        <v>193</v>
      </c>
      <c r="C33" s="44" t="s">
        <v>58</v>
      </c>
      <c r="D33" s="44" t="s">
        <v>97</v>
      </c>
      <c r="E33" s="44" t="s">
        <v>61</v>
      </c>
      <c r="F33" s="44" t="s">
        <v>63</v>
      </c>
      <c r="G33" s="44">
        <v>4</v>
      </c>
      <c r="H33" s="42">
        <v>4</v>
      </c>
      <c r="I33" s="45">
        <v>490.86</v>
      </c>
      <c r="J33" s="42">
        <v>1</v>
      </c>
      <c r="K33" s="42">
        <v>0</v>
      </c>
      <c r="L33" s="42">
        <v>1</v>
      </c>
      <c r="M33" s="43">
        <v>53.39</v>
      </c>
      <c r="N33" s="43">
        <v>0</v>
      </c>
      <c r="O33" s="43">
        <v>53.39</v>
      </c>
      <c r="P33" s="31">
        <f t="shared" si="2"/>
        <v>3610594.0308727855</v>
      </c>
      <c r="Q33" s="31">
        <v>1422590.9508141747</v>
      </c>
      <c r="R33" s="31">
        <v>926245.87163412233</v>
      </c>
      <c r="S33" s="31">
        <v>155558.72610149419</v>
      </c>
      <c r="T33" s="31">
        <v>1106198.4823229939</v>
      </c>
      <c r="U33" s="29">
        <v>0</v>
      </c>
      <c r="V33" s="15">
        <v>0</v>
      </c>
      <c r="W33" s="13"/>
      <c r="X33" s="7"/>
      <c r="Y33" s="8"/>
    </row>
    <row r="34" spans="1:25" s="15" customFormat="1" ht="12.75" customHeight="1" x14ac:dyDescent="0.2">
      <c r="A34" s="42">
        <v>20</v>
      </c>
      <c r="B34" s="41" t="s">
        <v>111</v>
      </c>
      <c r="C34" s="42" t="s">
        <v>112</v>
      </c>
      <c r="D34" s="42" t="s">
        <v>113</v>
      </c>
      <c r="E34" s="42" t="s">
        <v>62</v>
      </c>
      <c r="F34" s="42" t="s">
        <v>63</v>
      </c>
      <c r="G34" s="42">
        <v>1</v>
      </c>
      <c r="H34" s="42">
        <v>1</v>
      </c>
      <c r="I34" s="43">
        <v>738.1</v>
      </c>
      <c r="J34" s="42">
        <v>1</v>
      </c>
      <c r="K34" s="42">
        <v>0</v>
      </c>
      <c r="L34" s="42">
        <v>1</v>
      </c>
      <c r="M34" s="43">
        <f>122.8-55.1</f>
        <v>67.699999999999989</v>
      </c>
      <c r="N34" s="43">
        <v>0</v>
      </c>
      <c r="O34" s="43">
        <v>67.7</v>
      </c>
      <c r="P34" s="31">
        <f t="shared" si="2"/>
        <v>4578333.3187879287</v>
      </c>
      <c r="Q34" s="31">
        <v>1803884.7606315715</v>
      </c>
      <c r="R34" s="31">
        <v>1174505.4412742099</v>
      </c>
      <c r="S34" s="31">
        <v>197252.77686966013</v>
      </c>
      <c r="T34" s="31">
        <v>1402690.340012487</v>
      </c>
      <c r="U34" s="29">
        <v>0</v>
      </c>
      <c r="V34" s="15">
        <v>0</v>
      </c>
      <c r="W34" s="13"/>
      <c r="X34" s="7"/>
      <c r="Y34" s="8"/>
    </row>
    <row r="35" spans="1:25" s="15" customFormat="1" ht="12.75" customHeight="1" x14ac:dyDescent="0.2">
      <c r="A35" s="42">
        <v>21</v>
      </c>
      <c r="B35" s="41" t="s">
        <v>116</v>
      </c>
      <c r="C35" s="42" t="s">
        <v>117</v>
      </c>
      <c r="D35" s="42" t="s">
        <v>113</v>
      </c>
      <c r="E35" s="42" t="s">
        <v>62</v>
      </c>
      <c r="F35" s="42" t="s">
        <v>63</v>
      </c>
      <c r="G35" s="42">
        <v>2</v>
      </c>
      <c r="H35" s="42">
        <v>2</v>
      </c>
      <c r="I35" s="43">
        <v>745.9</v>
      </c>
      <c r="J35" s="42">
        <v>1</v>
      </c>
      <c r="K35" s="42">
        <v>0</v>
      </c>
      <c r="L35" s="42">
        <v>1</v>
      </c>
      <c r="M35" s="43">
        <v>55.7</v>
      </c>
      <c r="N35" s="43">
        <v>0</v>
      </c>
      <c r="O35" s="43">
        <v>55.7</v>
      </c>
      <c r="P35" s="31">
        <f t="shared" si="2"/>
        <v>3766811.903345461</v>
      </c>
      <c r="Q35" s="31">
        <v>1484141.5238874233</v>
      </c>
      <c r="R35" s="31">
        <v>966321.31578985986</v>
      </c>
      <c r="S35" s="31">
        <v>162289.21228419602</v>
      </c>
      <c r="T35" s="31">
        <v>1154059.8513839815</v>
      </c>
      <c r="U35" s="29">
        <v>0</v>
      </c>
      <c r="V35" s="15">
        <v>0</v>
      </c>
      <c r="W35" s="13"/>
      <c r="X35" s="7"/>
      <c r="Y35" s="8"/>
    </row>
    <row r="36" spans="1:25" s="15" customFormat="1" ht="12.75" customHeight="1" x14ac:dyDescent="0.2">
      <c r="A36" s="42">
        <v>22</v>
      </c>
      <c r="B36" s="41" t="s">
        <v>118</v>
      </c>
      <c r="C36" s="42" t="s">
        <v>39</v>
      </c>
      <c r="D36" s="42" t="s">
        <v>119</v>
      </c>
      <c r="E36" s="42" t="s">
        <v>62</v>
      </c>
      <c r="F36" s="42" t="s">
        <v>63</v>
      </c>
      <c r="G36" s="42">
        <v>8</v>
      </c>
      <c r="H36" s="42">
        <v>8</v>
      </c>
      <c r="I36" s="43">
        <v>641.9</v>
      </c>
      <c r="J36" s="42">
        <v>2</v>
      </c>
      <c r="K36" s="42">
        <v>0</v>
      </c>
      <c r="L36" s="42">
        <v>2</v>
      </c>
      <c r="M36" s="43">
        <v>100.4</v>
      </c>
      <c r="N36" s="43">
        <v>0</v>
      </c>
      <c r="O36" s="43">
        <v>100.4</v>
      </c>
      <c r="P36" s="31">
        <f t="shared" si="2"/>
        <v>6789729.1758686583</v>
      </c>
      <c r="Q36" s="31">
        <v>2675185.0807593772</v>
      </c>
      <c r="R36" s="31">
        <v>1741807.1832190652</v>
      </c>
      <c r="S36" s="31">
        <v>292528.49036504998</v>
      </c>
      <c r="T36" s="31">
        <v>2080208.4215251659</v>
      </c>
      <c r="U36" s="29">
        <v>0</v>
      </c>
      <c r="V36" s="15">
        <v>0</v>
      </c>
      <c r="W36" s="13"/>
      <c r="X36" s="7"/>
      <c r="Y36" s="8"/>
    </row>
    <row r="37" spans="1:25" s="15" customFormat="1" ht="12.75" customHeight="1" x14ac:dyDescent="0.2">
      <c r="A37" s="42">
        <v>23</v>
      </c>
      <c r="B37" s="41" t="s">
        <v>120</v>
      </c>
      <c r="C37" s="42" t="s">
        <v>121</v>
      </c>
      <c r="D37" s="42" t="s">
        <v>114</v>
      </c>
      <c r="E37" s="42" t="s">
        <v>62</v>
      </c>
      <c r="F37" s="42" t="s">
        <v>63</v>
      </c>
      <c r="G37" s="42">
        <v>11</v>
      </c>
      <c r="H37" s="42">
        <v>11</v>
      </c>
      <c r="I37" s="43">
        <v>598.79999999999995</v>
      </c>
      <c r="J37" s="42">
        <v>2</v>
      </c>
      <c r="K37" s="42">
        <v>1</v>
      </c>
      <c r="L37" s="42">
        <v>1</v>
      </c>
      <c r="M37" s="43">
        <v>98.699999999999989</v>
      </c>
      <c r="N37" s="43">
        <v>42.3</v>
      </c>
      <c r="O37" s="43">
        <v>56.4</v>
      </c>
      <c r="P37" s="31">
        <f t="shared" si="2"/>
        <v>6674763.6420143079</v>
      </c>
      <c r="Q37" s="31">
        <v>2629888.1222206224</v>
      </c>
      <c r="R37" s="31">
        <v>1712314.4321087818</v>
      </c>
      <c r="S37" s="31">
        <v>287575.3187154425</v>
      </c>
      <c r="T37" s="31">
        <v>2044985.7689694604</v>
      </c>
      <c r="U37" s="29">
        <v>0</v>
      </c>
      <c r="V37" s="15">
        <v>0</v>
      </c>
      <c r="W37" s="13"/>
      <c r="X37" s="7"/>
      <c r="Y37" s="8"/>
    </row>
    <row r="38" spans="1:25" s="15" customFormat="1" ht="12.75" customHeight="1" x14ac:dyDescent="0.2">
      <c r="A38" s="42">
        <v>24</v>
      </c>
      <c r="B38" s="41" t="s">
        <v>122</v>
      </c>
      <c r="C38" s="42" t="s">
        <v>123</v>
      </c>
      <c r="D38" s="42" t="s">
        <v>124</v>
      </c>
      <c r="E38" s="42" t="s">
        <v>62</v>
      </c>
      <c r="F38" s="42" t="s">
        <v>63</v>
      </c>
      <c r="G38" s="42">
        <v>2</v>
      </c>
      <c r="H38" s="42">
        <v>2</v>
      </c>
      <c r="I38" s="43">
        <v>563.29999999999995</v>
      </c>
      <c r="J38" s="42">
        <v>2</v>
      </c>
      <c r="K38" s="42">
        <v>0</v>
      </c>
      <c r="L38" s="42">
        <v>2</v>
      </c>
      <c r="M38" s="43">
        <f>87.7-37.5</f>
        <v>50.2</v>
      </c>
      <c r="N38" s="43">
        <v>0</v>
      </c>
      <c r="O38" s="43">
        <v>50.2</v>
      </c>
      <c r="P38" s="31">
        <f t="shared" si="2"/>
        <v>3394864.5879343292</v>
      </c>
      <c r="Q38" s="31">
        <v>1337592.5403796886</v>
      </c>
      <c r="R38" s="31">
        <v>870903.5916095326</v>
      </c>
      <c r="S38" s="31">
        <v>146264.24518252499</v>
      </c>
      <c r="T38" s="31">
        <v>1040104.210762583</v>
      </c>
      <c r="U38" s="29">
        <v>0</v>
      </c>
      <c r="V38" s="15">
        <v>0</v>
      </c>
      <c r="W38" s="13"/>
      <c r="X38" s="7"/>
      <c r="Y38" s="8"/>
    </row>
    <row r="39" spans="1:25" s="15" customFormat="1" ht="12.75" customHeight="1" x14ac:dyDescent="0.2">
      <c r="A39" s="42">
        <v>25</v>
      </c>
      <c r="B39" s="41" t="s">
        <v>126</v>
      </c>
      <c r="C39" s="42" t="s">
        <v>127</v>
      </c>
      <c r="D39" s="42" t="s">
        <v>128</v>
      </c>
      <c r="E39" s="42" t="s">
        <v>62</v>
      </c>
      <c r="F39" s="42" t="s">
        <v>69</v>
      </c>
      <c r="G39" s="42">
        <v>3</v>
      </c>
      <c r="H39" s="42">
        <v>3</v>
      </c>
      <c r="I39" s="43">
        <v>353.9</v>
      </c>
      <c r="J39" s="42">
        <v>3</v>
      </c>
      <c r="K39" s="42">
        <v>0</v>
      </c>
      <c r="L39" s="42">
        <v>3</v>
      </c>
      <c r="M39" s="43">
        <v>64</v>
      </c>
      <c r="N39" s="43">
        <v>0</v>
      </c>
      <c r="O39" s="43">
        <v>64</v>
      </c>
      <c r="P39" s="31">
        <f t="shared" si="2"/>
        <v>4328114.2156931683</v>
      </c>
      <c r="Q39" s="31">
        <v>1705297.2626354594</v>
      </c>
      <c r="R39" s="31">
        <v>1110315.3359165355</v>
      </c>
      <c r="S39" s="31">
        <v>186472.34445580872</v>
      </c>
      <c r="T39" s="31">
        <v>1326029.2726853646</v>
      </c>
      <c r="U39" s="29">
        <v>0</v>
      </c>
      <c r="V39" s="15">
        <v>0</v>
      </c>
      <c r="W39" s="13"/>
      <c r="X39" s="7"/>
      <c r="Y39" s="8"/>
    </row>
    <row r="40" spans="1:25" s="15" customFormat="1" ht="12.75" customHeight="1" x14ac:dyDescent="0.2">
      <c r="A40" s="42">
        <v>26</v>
      </c>
      <c r="B40" s="41" t="s">
        <v>129</v>
      </c>
      <c r="C40" s="42" t="s">
        <v>130</v>
      </c>
      <c r="D40" s="42" t="s">
        <v>131</v>
      </c>
      <c r="E40" s="42" t="s">
        <v>62</v>
      </c>
      <c r="F40" s="42" t="s">
        <v>69</v>
      </c>
      <c r="G40" s="42">
        <v>8</v>
      </c>
      <c r="H40" s="42">
        <v>8</v>
      </c>
      <c r="I40" s="43">
        <v>334.1</v>
      </c>
      <c r="J40" s="42">
        <v>4</v>
      </c>
      <c r="K40" s="42">
        <v>2</v>
      </c>
      <c r="L40" s="42">
        <v>2</v>
      </c>
      <c r="M40" s="43">
        <v>166.9</v>
      </c>
      <c r="N40" s="43">
        <v>79.2</v>
      </c>
      <c r="O40" s="43">
        <v>87.7</v>
      </c>
      <c r="P40" s="31">
        <f t="shared" si="2"/>
        <v>11286910.353112342</v>
      </c>
      <c r="Q40" s="31">
        <v>4447095.5177165344</v>
      </c>
      <c r="R40" s="31">
        <v>2895494.2119448404</v>
      </c>
      <c r="S40" s="31">
        <v>486284.91077616368</v>
      </c>
      <c r="T40" s="31">
        <v>3458035.7126748026</v>
      </c>
      <c r="U40" s="29">
        <v>0</v>
      </c>
      <c r="V40" s="15">
        <v>0</v>
      </c>
      <c r="W40" s="13"/>
      <c r="X40" s="7"/>
      <c r="Y40" s="8"/>
    </row>
    <row r="41" spans="1:25" s="15" customFormat="1" ht="12.75" customHeight="1" x14ac:dyDescent="0.2">
      <c r="A41" s="42">
        <v>27</v>
      </c>
      <c r="B41" s="41" t="s">
        <v>134</v>
      </c>
      <c r="C41" s="42" t="s">
        <v>67</v>
      </c>
      <c r="D41" s="42" t="s">
        <v>135</v>
      </c>
      <c r="E41" s="42" t="s">
        <v>62</v>
      </c>
      <c r="F41" s="42" t="s">
        <v>69</v>
      </c>
      <c r="G41" s="42">
        <v>14</v>
      </c>
      <c r="H41" s="42">
        <v>14</v>
      </c>
      <c r="I41" s="43">
        <v>460.9</v>
      </c>
      <c r="J41" s="42">
        <v>5</v>
      </c>
      <c r="K41" s="42">
        <v>0</v>
      </c>
      <c r="L41" s="42">
        <v>5</v>
      </c>
      <c r="M41" s="43">
        <v>266.5</v>
      </c>
      <c r="N41" s="43">
        <v>0</v>
      </c>
      <c r="O41" s="43">
        <v>266.5</v>
      </c>
      <c r="P41" s="31">
        <f t="shared" si="2"/>
        <v>18022538.101284832</v>
      </c>
      <c r="Q41" s="31">
        <v>7100964.3826929675</v>
      </c>
      <c r="R41" s="31">
        <v>4623422.4534649486</v>
      </c>
      <c r="S41" s="31">
        <v>776482.49683551595</v>
      </c>
      <c r="T41" s="31">
        <v>5521668.7682914007</v>
      </c>
      <c r="U41" s="29">
        <v>0</v>
      </c>
      <c r="V41" s="15">
        <v>0</v>
      </c>
      <c r="W41" s="13"/>
      <c r="X41" s="7"/>
      <c r="Y41" s="8"/>
    </row>
    <row r="42" spans="1:25" s="15" customFormat="1" ht="12.75" customHeight="1" x14ac:dyDescent="0.2">
      <c r="A42" s="42">
        <v>28</v>
      </c>
      <c r="B42" s="41" t="s">
        <v>182</v>
      </c>
      <c r="C42" s="42" t="s">
        <v>60</v>
      </c>
      <c r="D42" s="42" t="s">
        <v>91</v>
      </c>
      <c r="E42" s="42" t="s">
        <v>64</v>
      </c>
      <c r="F42" s="42" t="s">
        <v>63</v>
      </c>
      <c r="G42" s="42">
        <v>3</v>
      </c>
      <c r="H42" s="42">
        <v>3</v>
      </c>
      <c r="I42" s="43">
        <v>197.7</v>
      </c>
      <c r="J42" s="42">
        <v>3</v>
      </c>
      <c r="K42" s="42">
        <v>3</v>
      </c>
      <c r="L42" s="42">
        <v>0</v>
      </c>
      <c r="M42" s="43">
        <v>126.8</v>
      </c>
      <c r="N42" s="43">
        <v>126.8</v>
      </c>
      <c r="O42" s="43">
        <v>0</v>
      </c>
      <c r="P42" s="31">
        <f t="shared" si="2"/>
        <v>8575076.2898420896</v>
      </c>
      <c r="Q42" s="31">
        <v>3378620.2015965041</v>
      </c>
      <c r="R42" s="31">
        <v>2199812.259284636</v>
      </c>
      <c r="S42" s="31">
        <v>369448.33245307102</v>
      </c>
      <c r="T42" s="31">
        <v>2627195.4965078784</v>
      </c>
      <c r="U42" s="29">
        <v>0</v>
      </c>
      <c r="V42" s="15">
        <v>0</v>
      </c>
      <c r="W42" s="13"/>
      <c r="X42" s="7"/>
      <c r="Y42" s="8"/>
    </row>
    <row r="43" spans="1:25" s="15" customFormat="1" ht="12.75" customHeight="1" x14ac:dyDescent="0.2">
      <c r="A43" s="42">
        <v>29</v>
      </c>
      <c r="B43" s="41" t="s">
        <v>132</v>
      </c>
      <c r="C43" s="42" t="s">
        <v>133</v>
      </c>
      <c r="D43" s="42" t="s">
        <v>114</v>
      </c>
      <c r="E43" s="42" t="s">
        <v>62</v>
      </c>
      <c r="F43" s="42" t="s">
        <v>63</v>
      </c>
      <c r="G43" s="42">
        <v>1</v>
      </c>
      <c r="H43" s="42">
        <v>1</v>
      </c>
      <c r="I43" s="43">
        <v>464.6</v>
      </c>
      <c r="J43" s="42">
        <v>1</v>
      </c>
      <c r="K43" s="42">
        <v>0</v>
      </c>
      <c r="L43" s="42">
        <v>1</v>
      </c>
      <c r="M43" s="43">
        <v>65</v>
      </c>
      <c r="N43" s="43">
        <v>0</v>
      </c>
      <c r="O43" s="43">
        <v>65</v>
      </c>
      <c r="P43" s="31">
        <f t="shared" si="2"/>
        <v>4395741.0003133742</v>
      </c>
      <c r="Q43" s="31">
        <v>1731942.5323641384</v>
      </c>
      <c r="R43" s="31">
        <v>1127664.0130402313</v>
      </c>
      <c r="S43" s="31">
        <v>189385.97483793073</v>
      </c>
      <c r="T43" s="31">
        <v>1346748.4800710734</v>
      </c>
      <c r="U43" s="29">
        <v>0</v>
      </c>
      <c r="V43" s="15">
        <v>0</v>
      </c>
      <c r="W43" s="13"/>
      <c r="X43" s="7"/>
      <c r="Y43" s="8"/>
    </row>
    <row r="44" spans="1:25" s="15" customFormat="1" ht="12.75" customHeight="1" x14ac:dyDescent="0.2">
      <c r="A44" s="42">
        <v>30</v>
      </c>
      <c r="B44" s="41" t="s">
        <v>136</v>
      </c>
      <c r="C44" s="42" t="s">
        <v>137</v>
      </c>
      <c r="D44" s="42" t="s">
        <v>72</v>
      </c>
      <c r="E44" s="42" t="s">
        <v>62</v>
      </c>
      <c r="F44" s="42" t="s">
        <v>63</v>
      </c>
      <c r="G44" s="42">
        <v>1</v>
      </c>
      <c r="H44" s="42">
        <v>1</v>
      </c>
      <c r="I44" s="43">
        <v>205.1</v>
      </c>
      <c r="J44" s="42">
        <v>1</v>
      </c>
      <c r="K44" s="42">
        <v>0</v>
      </c>
      <c r="L44" s="42">
        <v>1</v>
      </c>
      <c r="M44" s="43">
        <v>58</v>
      </c>
      <c r="N44" s="43">
        <v>0</v>
      </c>
      <c r="O44" s="43">
        <v>58</v>
      </c>
      <c r="P44" s="31">
        <f t="shared" si="2"/>
        <v>3922353.507971934</v>
      </c>
      <c r="Q44" s="31">
        <v>1545425.6442633851</v>
      </c>
      <c r="R44" s="31">
        <v>1006223.2731743603</v>
      </c>
      <c r="S44" s="31">
        <v>168990.56216307665</v>
      </c>
      <c r="T44" s="31">
        <v>1201714.0283711117</v>
      </c>
      <c r="U44" s="29">
        <v>0</v>
      </c>
      <c r="V44" s="15">
        <v>0</v>
      </c>
      <c r="W44" s="13"/>
      <c r="X44" s="7"/>
      <c r="Y44" s="8"/>
    </row>
    <row r="45" spans="1:25" s="15" customFormat="1" ht="12.75" customHeight="1" x14ac:dyDescent="0.2">
      <c r="A45" s="42">
        <v>31</v>
      </c>
      <c r="B45" s="41" t="s">
        <v>138</v>
      </c>
      <c r="C45" s="42" t="s">
        <v>139</v>
      </c>
      <c r="D45" s="42" t="s">
        <v>140</v>
      </c>
      <c r="E45" s="42" t="s">
        <v>62</v>
      </c>
      <c r="F45" s="42" t="s">
        <v>69</v>
      </c>
      <c r="G45" s="42">
        <v>3</v>
      </c>
      <c r="H45" s="42">
        <v>3</v>
      </c>
      <c r="I45" s="43">
        <v>206.9</v>
      </c>
      <c r="J45" s="42">
        <v>1</v>
      </c>
      <c r="K45" s="42">
        <v>0</v>
      </c>
      <c r="L45" s="42">
        <v>1</v>
      </c>
      <c r="M45" s="43">
        <v>45.3</v>
      </c>
      <c r="N45" s="43">
        <v>0</v>
      </c>
      <c r="O45" s="43">
        <v>45.3</v>
      </c>
      <c r="P45" s="31">
        <f t="shared" si="2"/>
        <v>3063493.3432953199</v>
      </c>
      <c r="Q45" s="31">
        <v>1207030.718709161</v>
      </c>
      <c r="R45" s="31">
        <v>785895.07370342268</v>
      </c>
      <c r="S45" s="31">
        <v>131987.45631012711</v>
      </c>
      <c r="T45" s="31">
        <v>938580.09457260952</v>
      </c>
      <c r="U45" s="29">
        <v>0</v>
      </c>
      <c r="V45" s="15">
        <v>0</v>
      </c>
      <c r="W45" s="13"/>
      <c r="X45" s="7"/>
      <c r="Y45" s="8"/>
    </row>
    <row r="46" spans="1:25" s="19" customFormat="1" ht="12.75" customHeight="1" x14ac:dyDescent="0.2">
      <c r="A46" s="42">
        <v>32</v>
      </c>
      <c r="B46" s="41" t="s">
        <v>141</v>
      </c>
      <c r="C46" s="42" t="s">
        <v>142</v>
      </c>
      <c r="D46" s="42" t="s">
        <v>143</v>
      </c>
      <c r="E46" s="42" t="s">
        <v>62</v>
      </c>
      <c r="F46" s="42" t="s">
        <v>69</v>
      </c>
      <c r="G46" s="42">
        <v>4</v>
      </c>
      <c r="H46" s="42">
        <v>4</v>
      </c>
      <c r="I46" s="43">
        <v>76.400000000000006</v>
      </c>
      <c r="J46" s="42">
        <v>4</v>
      </c>
      <c r="K46" s="42">
        <v>0</v>
      </c>
      <c r="L46" s="42">
        <v>4</v>
      </c>
      <c r="M46" s="43">
        <v>76.400000000000006</v>
      </c>
      <c r="N46" s="43">
        <v>0</v>
      </c>
      <c r="O46" s="43">
        <v>76.400000000000006</v>
      </c>
      <c r="P46" s="31">
        <f t="shared" si="2"/>
        <v>5166686.3449837193</v>
      </c>
      <c r="Q46" s="31">
        <v>2035698.6072710799</v>
      </c>
      <c r="R46" s="31">
        <v>1325438.9322503642</v>
      </c>
      <c r="S46" s="31">
        <v>222601.36119412168</v>
      </c>
      <c r="T46" s="31">
        <v>1582947.444268154</v>
      </c>
      <c r="U46" s="29">
        <v>0</v>
      </c>
      <c r="V46" s="19">
        <v>0</v>
      </c>
      <c r="W46" s="13"/>
      <c r="X46" s="7"/>
      <c r="Y46" s="8"/>
    </row>
    <row r="47" spans="1:25" s="19" customFormat="1" ht="12.75" customHeight="1" x14ac:dyDescent="0.2">
      <c r="A47" s="42">
        <v>33</v>
      </c>
      <c r="B47" s="41" t="s">
        <v>144</v>
      </c>
      <c r="C47" s="42" t="s">
        <v>58</v>
      </c>
      <c r="D47" s="42" t="s">
        <v>135</v>
      </c>
      <c r="E47" s="42" t="s">
        <v>62</v>
      </c>
      <c r="F47" s="42" t="s">
        <v>69</v>
      </c>
      <c r="G47" s="42">
        <v>10</v>
      </c>
      <c r="H47" s="42">
        <v>10</v>
      </c>
      <c r="I47" s="43">
        <v>458.1</v>
      </c>
      <c r="J47" s="42">
        <v>4</v>
      </c>
      <c r="K47" s="42">
        <v>1</v>
      </c>
      <c r="L47" s="42">
        <v>3</v>
      </c>
      <c r="M47" s="43">
        <v>228.5</v>
      </c>
      <c r="N47" s="43">
        <v>50.8</v>
      </c>
      <c r="O47" s="43">
        <v>177.7</v>
      </c>
      <c r="P47" s="31">
        <f t="shared" si="2"/>
        <v>15452720.285717014</v>
      </c>
      <c r="Q47" s="31">
        <v>6088444.1330031641</v>
      </c>
      <c r="R47" s="31">
        <v>3964172.7227645055</v>
      </c>
      <c r="S47" s="31">
        <v>665764.5423148796</v>
      </c>
      <c r="T47" s="31">
        <v>4734338.8876344655</v>
      </c>
      <c r="U47" s="29">
        <v>0</v>
      </c>
      <c r="V47" s="19">
        <v>0</v>
      </c>
      <c r="W47" s="13"/>
      <c r="X47" s="7"/>
      <c r="Y47" s="8"/>
    </row>
    <row r="48" spans="1:25" s="19" customFormat="1" ht="12.75" customHeight="1" x14ac:dyDescent="0.2">
      <c r="A48" s="42">
        <v>34</v>
      </c>
      <c r="B48" s="41" t="s">
        <v>183</v>
      </c>
      <c r="C48" s="42" t="s">
        <v>184</v>
      </c>
      <c r="D48" s="42" t="s">
        <v>124</v>
      </c>
      <c r="E48" s="42" t="s">
        <v>61</v>
      </c>
      <c r="F48" s="42" t="s">
        <v>63</v>
      </c>
      <c r="G48" s="42">
        <v>1</v>
      </c>
      <c r="H48" s="42">
        <v>1</v>
      </c>
      <c r="I48" s="43">
        <v>552.59</v>
      </c>
      <c r="J48" s="42">
        <v>1</v>
      </c>
      <c r="K48" s="42">
        <v>0</v>
      </c>
      <c r="L48" s="42">
        <v>1</v>
      </c>
      <c r="M48" s="43">
        <v>18.3</v>
      </c>
      <c r="N48" s="43">
        <v>0</v>
      </c>
      <c r="O48" s="43">
        <v>18.3</v>
      </c>
      <c r="P48" s="31">
        <f t="shared" si="2"/>
        <v>1237570.1585497651</v>
      </c>
      <c r="Q48" s="31">
        <v>487608.43603482668</v>
      </c>
      <c r="R48" s="31">
        <v>317480.79136363434</v>
      </c>
      <c r="S48" s="31">
        <v>53319.435992832805</v>
      </c>
      <c r="T48" s="31">
        <v>379161.49515847146</v>
      </c>
      <c r="U48" s="29">
        <v>0</v>
      </c>
      <c r="V48" s="19">
        <v>0</v>
      </c>
      <c r="W48" s="13"/>
      <c r="X48" s="7"/>
      <c r="Y48" s="8"/>
    </row>
    <row r="49" spans="1:25" s="19" customFormat="1" ht="12.75" customHeight="1" x14ac:dyDescent="0.2">
      <c r="A49" s="42">
        <v>35</v>
      </c>
      <c r="B49" s="41" t="s">
        <v>145</v>
      </c>
      <c r="C49" s="42" t="s">
        <v>43</v>
      </c>
      <c r="D49" s="42" t="s">
        <v>115</v>
      </c>
      <c r="E49" s="42" t="s">
        <v>62</v>
      </c>
      <c r="F49" s="42" t="s">
        <v>62</v>
      </c>
      <c r="G49" s="42">
        <v>2</v>
      </c>
      <c r="H49" s="42">
        <v>2</v>
      </c>
      <c r="I49" s="43">
        <v>276.5</v>
      </c>
      <c r="J49" s="42">
        <v>1</v>
      </c>
      <c r="K49" s="42">
        <v>0</v>
      </c>
      <c r="L49" s="42">
        <v>1</v>
      </c>
      <c r="M49" s="43">
        <v>42.2</v>
      </c>
      <c r="N49" s="43">
        <v>0</v>
      </c>
      <c r="O49" s="43">
        <v>42.2</v>
      </c>
      <c r="P49" s="31">
        <f t="shared" si="2"/>
        <v>2853850.3109726827</v>
      </c>
      <c r="Q49" s="31">
        <v>1124430.3825502561</v>
      </c>
      <c r="R49" s="31">
        <v>732114.1746199656</v>
      </c>
      <c r="S49" s="31">
        <v>122955.20212554888</v>
      </c>
      <c r="T49" s="31">
        <v>874350.55167691235</v>
      </c>
      <c r="U49" s="29">
        <v>0</v>
      </c>
      <c r="V49" s="19">
        <v>0</v>
      </c>
      <c r="W49" s="13"/>
      <c r="X49" s="7"/>
      <c r="Y49" s="8"/>
    </row>
    <row r="50" spans="1:25" s="19" customFormat="1" ht="12.75" customHeight="1" x14ac:dyDescent="0.2">
      <c r="A50" s="42">
        <v>36</v>
      </c>
      <c r="B50" s="41" t="s">
        <v>185</v>
      </c>
      <c r="C50" s="42" t="s">
        <v>45</v>
      </c>
      <c r="D50" s="42" t="s">
        <v>115</v>
      </c>
      <c r="E50" s="42" t="s">
        <v>61</v>
      </c>
      <c r="F50" s="42" t="s">
        <v>62</v>
      </c>
      <c r="G50" s="42">
        <v>1</v>
      </c>
      <c r="H50" s="42">
        <v>1</v>
      </c>
      <c r="I50" s="43">
        <v>207.5</v>
      </c>
      <c r="J50" s="42">
        <v>1</v>
      </c>
      <c r="K50" s="42">
        <v>0</v>
      </c>
      <c r="L50" s="42">
        <v>1</v>
      </c>
      <c r="M50" s="43">
        <v>42.1</v>
      </c>
      <c r="N50" s="43">
        <v>0</v>
      </c>
      <c r="O50" s="43">
        <v>42.1</v>
      </c>
      <c r="P50" s="31">
        <f t="shared" si="2"/>
        <v>2847087.6325106621</v>
      </c>
      <c r="Q50" s="31">
        <v>1121765.8555773881</v>
      </c>
      <c r="R50" s="31">
        <v>730379.30690759607</v>
      </c>
      <c r="S50" s="31">
        <v>122663.83908733667</v>
      </c>
      <c r="T50" s="31">
        <v>872278.63093834138</v>
      </c>
      <c r="U50" s="29">
        <v>0</v>
      </c>
      <c r="V50" s="19">
        <v>0</v>
      </c>
      <c r="W50" s="13"/>
      <c r="X50" s="7"/>
      <c r="Y50" s="8"/>
    </row>
    <row r="51" spans="1:25" s="19" customFormat="1" ht="12.75" customHeight="1" x14ac:dyDescent="0.2">
      <c r="A51" s="42">
        <v>37</v>
      </c>
      <c r="B51" s="41" t="s">
        <v>147</v>
      </c>
      <c r="C51" s="42" t="s">
        <v>73</v>
      </c>
      <c r="D51" s="42" t="s">
        <v>148</v>
      </c>
      <c r="E51" s="42" t="s">
        <v>62</v>
      </c>
      <c r="F51" s="42" t="s">
        <v>69</v>
      </c>
      <c r="G51" s="42">
        <v>2</v>
      </c>
      <c r="H51" s="42">
        <v>2</v>
      </c>
      <c r="I51" s="43">
        <v>203</v>
      </c>
      <c r="J51" s="42">
        <v>1</v>
      </c>
      <c r="K51" s="42">
        <v>1</v>
      </c>
      <c r="L51" s="42">
        <v>0</v>
      </c>
      <c r="M51" s="43">
        <v>57.2</v>
      </c>
      <c r="N51" s="43">
        <v>57.2</v>
      </c>
      <c r="O51" s="43">
        <v>0</v>
      </c>
      <c r="P51" s="31">
        <f t="shared" si="2"/>
        <v>3868252.0802757693</v>
      </c>
      <c r="Q51" s="31">
        <v>1524109.4284804419</v>
      </c>
      <c r="R51" s="31">
        <v>992344.33147540363</v>
      </c>
      <c r="S51" s="31">
        <v>166659.65785737906</v>
      </c>
      <c r="T51" s="31">
        <v>1185138.6624625446</v>
      </c>
      <c r="U51" s="29">
        <v>0</v>
      </c>
      <c r="V51" s="19">
        <v>0</v>
      </c>
      <c r="W51" s="13"/>
      <c r="X51" s="7"/>
      <c r="Y51" s="8"/>
    </row>
    <row r="52" spans="1:25" s="19" customFormat="1" ht="12.75" customHeight="1" x14ac:dyDescent="0.2">
      <c r="A52" s="42">
        <v>38</v>
      </c>
      <c r="B52" s="41" t="s">
        <v>149</v>
      </c>
      <c r="C52" s="42" t="s">
        <v>74</v>
      </c>
      <c r="D52" s="42" t="s">
        <v>150</v>
      </c>
      <c r="E52" s="42" t="s">
        <v>62</v>
      </c>
      <c r="F52" s="42" t="s">
        <v>69</v>
      </c>
      <c r="G52" s="42">
        <v>4</v>
      </c>
      <c r="H52" s="42">
        <v>4</v>
      </c>
      <c r="I52" s="43">
        <v>487.9</v>
      </c>
      <c r="J52" s="42">
        <v>2</v>
      </c>
      <c r="K52" s="42">
        <v>1</v>
      </c>
      <c r="L52" s="42">
        <v>1</v>
      </c>
      <c r="M52" s="43">
        <v>122.7</v>
      </c>
      <c r="N52" s="43">
        <v>53.8</v>
      </c>
      <c r="O52" s="43">
        <v>68.900000000000006</v>
      </c>
      <c r="P52" s="31">
        <f t="shared" si="2"/>
        <v>8297806.472899247</v>
      </c>
      <c r="Q52" s="31">
        <v>3269374.5957089202</v>
      </c>
      <c r="R52" s="31">
        <v>2128682.683077483</v>
      </c>
      <c r="S52" s="31">
        <v>357502.44788637076</v>
      </c>
      <c r="T52" s="31">
        <v>2542246.7462264723</v>
      </c>
      <c r="U52" s="29">
        <v>0</v>
      </c>
      <c r="V52" s="19">
        <v>0</v>
      </c>
      <c r="W52" s="13"/>
      <c r="X52" s="7"/>
      <c r="Y52" s="8"/>
    </row>
    <row r="53" spans="1:25" s="19" customFormat="1" ht="12.75" customHeight="1" x14ac:dyDescent="0.2">
      <c r="A53" s="42">
        <v>39</v>
      </c>
      <c r="B53" s="41" t="s">
        <v>151</v>
      </c>
      <c r="C53" s="42" t="s">
        <v>58</v>
      </c>
      <c r="D53" s="42" t="s">
        <v>152</v>
      </c>
      <c r="E53" s="42" t="s">
        <v>62</v>
      </c>
      <c r="F53" s="42" t="s">
        <v>69</v>
      </c>
      <c r="G53" s="42">
        <v>1</v>
      </c>
      <c r="H53" s="42">
        <v>1</v>
      </c>
      <c r="I53" s="43">
        <v>482.6</v>
      </c>
      <c r="J53" s="42">
        <v>1</v>
      </c>
      <c r="K53" s="42">
        <v>1</v>
      </c>
      <c r="L53" s="42">
        <v>0</v>
      </c>
      <c r="M53" s="43">
        <v>51.5</v>
      </c>
      <c r="N53" s="43">
        <v>51.5</v>
      </c>
      <c r="O53" s="43">
        <v>0</v>
      </c>
      <c r="P53" s="31">
        <f t="shared" si="2"/>
        <v>3482779.4079405963</v>
      </c>
      <c r="Q53" s="31">
        <v>1372231.3910269712</v>
      </c>
      <c r="R53" s="31">
        <v>893456.87187033717</v>
      </c>
      <c r="S53" s="31">
        <v>150051.96467928358</v>
      </c>
      <c r="T53" s="31">
        <v>1067039.1803640043</v>
      </c>
      <c r="U53" s="29">
        <v>0</v>
      </c>
      <c r="V53" s="19">
        <v>0</v>
      </c>
      <c r="W53" s="13"/>
      <c r="X53" s="7"/>
      <c r="Y53" s="8"/>
    </row>
    <row r="54" spans="1:25" s="19" customFormat="1" ht="12.75" customHeight="1" x14ac:dyDescent="0.2">
      <c r="A54" s="42">
        <v>40</v>
      </c>
      <c r="B54" s="41" t="s">
        <v>153</v>
      </c>
      <c r="C54" s="42" t="s">
        <v>35</v>
      </c>
      <c r="D54" s="42" t="s">
        <v>140</v>
      </c>
      <c r="E54" s="42" t="s">
        <v>62</v>
      </c>
      <c r="F54" s="42" t="s">
        <v>69</v>
      </c>
      <c r="G54" s="42">
        <v>7</v>
      </c>
      <c r="H54" s="42">
        <v>7</v>
      </c>
      <c r="I54" s="43">
        <v>488.4</v>
      </c>
      <c r="J54" s="42">
        <v>3</v>
      </c>
      <c r="K54" s="42">
        <v>0</v>
      </c>
      <c r="L54" s="42">
        <v>3</v>
      </c>
      <c r="M54" s="43">
        <v>175.1</v>
      </c>
      <c r="N54" s="43">
        <v>0</v>
      </c>
      <c r="O54" s="43">
        <v>175.1</v>
      </c>
      <c r="P54" s="31">
        <f t="shared" si="2"/>
        <v>11841449.986998027</v>
      </c>
      <c r="Q54" s="31">
        <v>4665586.7294917023</v>
      </c>
      <c r="R54" s="31">
        <v>3037753.364359146</v>
      </c>
      <c r="S54" s="31">
        <v>510176.67990956415</v>
      </c>
      <c r="T54" s="31">
        <v>3627933.2132376144</v>
      </c>
      <c r="U54" s="29">
        <v>0</v>
      </c>
      <c r="V54" s="19">
        <v>0</v>
      </c>
      <c r="W54" s="13"/>
      <c r="X54" s="7"/>
      <c r="Y54" s="8"/>
    </row>
    <row r="55" spans="1:25" s="19" customFormat="1" ht="12.75" customHeight="1" x14ac:dyDescent="0.2">
      <c r="A55" s="42">
        <v>41</v>
      </c>
      <c r="B55" s="41" t="s">
        <v>210</v>
      </c>
      <c r="C55" s="44" t="s">
        <v>212</v>
      </c>
      <c r="D55" s="44" t="s">
        <v>91</v>
      </c>
      <c r="E55" s="44" t="s">
        <v>64</v>
      </c>
      <c r="F55" s="44" t="s">
        <v>63</v>
      </c>
      <c r="G55" s="44">
        <v>1</v>
      </c>
      <c r="H55" s="42">
        <v>1</v>
      </c>
      <c r="I55" s="45">
        <v>201.2</v>
      </c>
      <c r="J55" s="42">
        <v>1</v>
      </c>
      <c r="K55" s="42">
        <v>1</v>
      </c>
      <c r="L55" s="42">
        <v>0</v>
      </c>
      <c r="M55" s="43">
        <v>57.9</v>
      </c>
      <c r="N55" s="43">
        <v>57.9</v>
      </c>
      <c r="O55" s="43">
        <v>0</v>
      </c>
      <c r="P55" s="31">
        <f t="shared" si="2"/>
        <v>3915590.8295099125</v>
      </c>
      <c r="Q55" s="31">
        <v>1542761.1172905171</v>
      </c>
      <c r="R55" s="31">
        <v>1004488.4054619906</v>
      </c>
      <c r="S55" s="31">
        <v>168699.19912486445</v>
      </c>
      <c r="T55" s="31">
        <v>1199642.1076325406</v>
      </c>
      <c r="U55" s="29">
        <v>0</v>
      </c>
      <c r="V55" s="19">
        <v>0</v>
      </c>
      <c r="W55" s="13"/>
      <c r="X55" s="7"/>
      <c r="Y55" s="8"/>
    </row>
    <row r="56" spans="1:25" s="19" customFormat="1" ht="12.75" customHeight="1" x14ac:dyDescent="0.2">
      <c r="A56" s="42">
        <v>42</v>
      </c>
      <c r="B56" s="41" t="s">
        <v>154</v>
      </c>
      <c r="C56" s="42" t="s">
        <v>34</v>
      </c>
      <c r="D56" s="42" t="s">
        <v>155</v>
      </c>
      <c r="E56" s="42" t="s">
        <v>62</v>
      </c>
      <c r="F56" s="42" t="s">
        <v>63</v>
      </c>
      <c r="G56" s="42">
        <v>5</v>
      </c>
      <c r="H56" s="42">
        <v>5</v>
      </c>
      <c r="I56" s="43">
        <v>462.2</v>
      </c>
      <c r="J56" s="42">
        <v>1</v>
      </c>
      <c r="K56" s="42">
        <v>0</v>
      </c>
      <c r="L56" s="42">
        <v>1</v>
      </c>
      <c r="M56" s="43">
        <v>63.9</v>
      </c>
      <c r="N56" s="43">
        <v>0</v>
      </c>
      <c r="O56" s="43">
        <v>63.9</v>
      </c>
      <c r="P56" s="31">
        <f t="shared" si="2"/>
        <v>4321351.5372311473</v>
      </c>
      <c r="Q56" s="31">
        <v>1702632.7356625914</v>
      </c>
      <c r="R56" s="31">
        <v>1108580.4682041658</v>
      </c>
      <c r="S56" s="31">
        <v>186180.98141759651</v>
      </c>
      <c r="T56" s="31">
        <v>1323957.3519467937</v>
      </c>
      <c r="U56" s="29">
        <v>0</v>
      </c>
      <c r="V56" s="19">
        <v>0</v>
      </c>
      <c r="W56" s="13"/>
      <c r="X56" s="7"/>
      <c r="Y56" s="8"/>
    </row>
    <row r="57" spans="1:25" s="19" customFormat="1" ht="12.75" customHeight="1" x14ac:dyDescent="0.2">
      <c r="A57" s="42">
        <v>43</v>
      </c>
      <c r="B57" s="41" t="s">
        <v>156</v>
      </c>
      <c r="C57" s="42" t="s">
        <v>46</v>
      </c>
      <c r="D57" s="42" t="s">
        <v>115</v>
      </c>
      <c r="E57" s="42" t="s">
        <v>62</v>
      </c>
      <c r="F57" s="42" t="s">
        <v>63</v>
      </c>
      <c r="G57" s="42">
        <v>2</v>
      </c>
      <c r="H57" s="42">
        <v>2</v>
      </c>
      <c r="I57" s="43">
        <v>464</v>
      </c>
      <c r="J57" s="42">
        <v>1</v>
      </c>
      <c r="K57" s="42">
        <v>0</v>
      </c>
      <c r="L57" s="42">
        <v>1</v>
      </c>
      <c r="M57" s="43">
        <v>51.4</v>
      </c>
      <c r="N57" s="43">
        <v>0</v>
      </c>
      <c r="O57" s="43">
        <v>51.4</v>
      </c>
      <c r="P57" s="31">
        <f t="shared" si="2"/>
        <v>3476016.7294785758</v>
      </c>
      <c r="Q57" s="31">
        <v>1369566.8640541034</v>
      </c>
      <c r="R57" s="31">
        <v>891722.00415796752</v>
      </c>
      <c r="S57" s="31">
        <v>149760.60164107138</v>
      </c>
      <c r="T57" s="31">
        <v>1064967.2596254335</v>
      </c>
      <c r="U57" s="29">
        <v>0</v>
      </c>
      <c r="V57" s="19">
        <v>0</v>
      </c>
      <c r="W57" s="13"/>
      <c r="X57" s="7"/>
      <c r="Y57" s="8"/>
    </row>
    <row r="58" spans="1:25" s="19" customFormat="1" ht="12.75" customHeight="1" x14ac:dyDescent="0.2">
      <c r="A58" s="42">
        <v>44</v>
      </c>
      <c r="B58" s="41" t="s">
        <v>157</v>
      </c>
      <c r="C58" s="42" t="s">
        <v>158</v>
      </c>
      <c r="D58" s="42" t="s">
        <v>159</v>
      </c>
      <c r="E58" s="42" t="s">
        <v>62</v>
      </c>
      <c r="F58" s="42" t="s">
        <v>63</v>
      </c>
      <c r="G58" s="42">
        <v>6</v>
      </c>
      <c r="H58" s="42">
        <v>6</v>
      </c>
      <c r="I58" s="43">
        <v>461.6</v>
      </c>
      <c r="J58" s="42">
        <v>2</v>
      </c>
      <c r="K58" s="42">
        <v>1</v>
      </c>
      <c r="L58" s="42">
        <v>1</v>
      </c>
      <c r="M58" s="43">
        <v>116.10000000000001</v>
      </c>
      <c r="N58" s="43">
        <v>64.400000000000006</v>
      </c>
      <c r="O58" s="43">
        <v>51.7</v>
      </c>
      <c r="P58" s="31">
        <f t="shared" si="2"/>
        <v>7851469.6944058882</v>
      </c>
      <c r="Q58" s="31">
        <v>3093515.8154996382</v>
      </c>
      <c r="R58" s="31">
        <v>2014181.4140610902</v>
      </c>
      <c r="S58" s="31">
        <v>338272.48736436554</v>
      </c>
      <c r="T58" s="31">
        <v>2405499.9774807943</v>
      </c>
      <c r="U58" s="29">
        <v>0</v>
      </c>
      <c r="V58" s="19">
        <v>0</v>
      </c>
      <c r="W58" s="13"/>
      <c r="X58" s="7"/>
      <c r="Y58" s="8"/>
    </row>
    <row r="59" spans="1:25" s="19" customFormat="1" ht="12.75" customHeight="1" x14ac:dyDescent="0.2">
      <c r="A59" s="42">
        <v>45</v>
      </c>
      <c r="B59" s="41" t="s">
        <v>186</v>
      </c>
      <c r="C59" s="42" t="s">
        <v>71</v>
      </c>
      <c r="D59" s="42" t="s">
        <v>124</v>
      </c>
      <c r="E59" s="42" t="s">
        <v>61</v>
      </c>
      <c r="F59" s="42" t="s">
        <v>63</v>
      </c>
      <c r="G59" s="42">
        <v>1</v>
      </c>
      <c r="H59" s="42">
        <v>1</v>
      </c>
      <c r="I59" s="43">
        <v>203.1</v>
      </c>
      <c r="J59" s="42">
        <v>1</v>
      </c>
      <c r="K59" s="42">
        <v>0</v>
      </c>
      <c r="L59" s="42">
        <v>1</v>
      </c>
      <c r="M59" s="43">
        <v>15.5</v>
      </c>
      <c r="N59" s="43">
        <v>0</v>
      </c>
      <c r="O59" s="43">
        <v>15.5</v>
      </c>
      <c r="P59" s="31">
        <f t="shared" si="2"/>
        <v>1048215.1616131891</v>
      </c>
      <c r="Q59" s="31">
        <v>413001.68079452531</v>
      </c>
      <c r="R59" s="31">
        <v>268904.49541728594</v>
      </c>
      <c r="S59" s="31">
        <v>45161.270922891177</v>
      </c>
      <c r="T59" s="31">
        <v>321147.71447848674</v>
      </c>
      <c r="U59" s="29">
        <v>0</v>
      </c>
      <c r="V59" s="19">
        <v>0</v>
      </c>
      <c r="W59" s="13"/>
      <c r="X59" s="7"/>
      <c r="Y59" s="8"/>
    </row>
    <row r="60" spans="1:25" s="19" customFormat="1" ht="12.75" customHeight="1" x14ac:dyDescent="0.2">
      <c r="A60" s="42">
        <v>46</v>
      </c>
      <c r="B60" s="41" t="s">
        <v>187</v>
      </c>
      <c r="C60" s="42" t="s">
        <v>36</v>
      </c>
      <c r="D60" s="42" t="s">
        <v>91</v>
      </c>
      <c r="E60" s="42" t="s">
        <v>69</v>
      </c>
      <c r="F60" s="42" t="s">
        <v>63</v>
      </c>
      <c r="G60" s="42">
        <v>4</v>
      </c>
      <c r="H60" s="42">
        <v>4</v>
      </c>
      <c r="I60" s="43">
        <v>204.3</v>
      </c>
      <c r="J60" s="42">
        <v>1</v>
      </c>
      <c r="K60" s="42">
        <v>0</v>
      </c>
      <c r="L60" s="42">
        <v>1</v>
      </c>
      <c r="M60" s="43">
        <v>44</v>
      </c>
      <c r="N60" s="43">
        <v>0</v>
      </c>
      <c r="O60" s="43">
        <v>44</v>
      </c>
      <c r="P60" s="31">
        <f t="shared" si="2"/>
        <v>2975578.5232890528</v>
      </c>
      <c r="Q60" s="31">
        <v>1172391.8680618783</v>
      </c>
      <c r="R60" s="31">
        <v>763341.7934426181</v>
      </c>
      <c r="S60" s="31">
        <v>128199.73681336849</v>
      </c>
      <c r="T60" s="31">
        <v>911645.12497118814</v>
      </c>
      <c r="U60" s="29">
        <v>0</v>
      </c>
      <c r="V60" s="19">
        <v>0</v>
      </c>
      <c r="W60" s="13"/>
      <c r="X60" s="7"/>
      <c r="Y60" s="8"/>
    </row>
    <row r="61" spans="1:25" s="19" customFormat="1" ht="12.75" customHeight="1" x14ac:dyDescent="0.2">
      <c r="A61" s="42">
        <v>47</v>
      </c>
      <c r="B61" s="41" t="s">
        <v>160</v>
      </c>
      <c r="C61" s="42" t="s">
        <v>54</v>
      </c>
      <c r="D61" s="42" t="s">
        <v>146</v>
      </c>
      <c r="E61" s="42" t="s">
        <v>62</v>
      </c>
      <c r="F61" s="42" t="s">
        <v>69</v>
      </c>
      <c r="G61" s="42">
        <v>3</v>
      </c>
      <c r="H61" s="42">
        <v>3</v>
      </c>
      <c r="I61" s="43">
        <v>482.8</v>
      </c>
      <c r="J61" s="42">
        <v>1</v>
      </c>
      <c r="K61" s="42">
        <v>1</v>
      </c>
      <c r="L61" s="42">
        <v>0</v>
      </c>
      <c r="M61" s="43">
        <v>53.2</v>
      </c>
      <c r="N61" s="43">
        <v>53.2</v>
      </c>
      <c r="O61" s="43">
        <v>0</v>
      </c>
      <c r="P61" s="31">
        <f t="shared" si="2"/>
        <v>3597744.9417949463</v>
      </c>
      <c r="Q61" s="31">
        <v>1417528.3495657258</v>
      </c>
      <c r="R61" s="31">
        <v>922949.62298062013</v>
      </c>
      <c r="S61" s="31">
        <v>155005.13632889101</v>
      </c>
      <c r="T61" s="31">
        <v>1102261.8329197094</v>
      </c>
      <c r="U61" s="29">
        <v>0</v>
      </c>
      <c r="V61" s="19">
        <v>0</v>
      </c>
      <c r="W61" s="13"/>
      <c r="X61" s="7"/>
      <c r="Y61" s="8"/>
    </row>
    <row r="62" spans="1:25" s="19" customFormat="1" ht="12.75" customHeight="1" x14ac:dyDescent="0.2">
      <c r="A62" s="42">
        <v>48</v>
      </c>
      <c r="B62" s="41" t="s">
        <v>161</v>
      </c>
      <c r="C62" s="42" t="s">
        <v>59</v>
      </c>
      <c r="D62" s="42" t="s">
        <v>162</v>
      </c>
      <c r="E62" s="42" t="s">
        <v>62</v>
      </c>
      <c r="F62" s="42" t="s">
        <v>63</v>
      </c>
      <c r="G62" s="42">
        <v>6</v>
      </c>
      <c r="H62" s="42">
        <v>6</v>
      </c>
      <c r="I62" s="43">
        <v>482</v>
      </c>
      <c r="J62" s="42">
        <v>3</v>
      </c>
      <c r="K62" s="42">
        <v>0</v>
      </c>
      <c r="L62" s="42">
        <v>3</v>
      </c>
      <c r="M62" s="43">
        <v>188.1</v>
      </c>
      <c r="N62" s="43">
        <v>0</v>
      </c>
      <c r="O62" s="43">
        <v>188.1</v>
      </c>
      <c r="P62" s="31">
        <f t="shared" si="2"/>
        <v>12720598.187060703</v>
      </c>
      <c r="Q62" s="31">
        <v>5011975.2359645301</v>
      </c>
      <c r="R62" s="31">
        <v>3263286.1669671922</v>
      </c>
      <c r="S62" s="31">
        <v>548053.87487715029</v>
      </c>
      <c r="T62" s="31">
        <v>3897282.9092518291</v>
      </c>
      <c r="U62" s="29">
        <v>0</v>
      </c>
      <c r="V62" s="19">
        <v>0</v>
      </c>
      <c r="W62" s="13"/>
      <c r="X62" s="7"/>
      <c r="Y62" s="8"/>
    </row>
    <row r="63" spans="1:25" s="19" customFormat="1" ht="12.75" customHeight="1" x14ac:dyDescent="0.2">
      <c r="A63" s="42">
        <v>49</v>
      </c>
      <c r="B63" s="41" t="s">
        <v>163</v>
      </c>
      <c r="C63" s="42" t="s">
        <v>164</v>
      </c>
      <c r="D63" s="42" t="s">
        <v>159</v>
      </c>
      <c r="E63" s="42" t="s">
        <v>62</v>
      </c>
      <c r="F63" s="42" t="s">
        <v>63</v>
      </c>
      <c r="G63" s="42">
        <v>6</v>
      </c>
      <c r="H63" s="42">
        <v>6</v>
      </c>
      <c r="I63" s="43">
        <v>460.39</v>
      </c>
      <c r="J63" s="42">
        <v>2</v>
      </c>
      <c r="K63" s="42">
        <v>0</v>
      </c>
      <c r="L63" s="42">
        <v>2</v>
      </c>
      <c r="M63" s="43">
        <v>115.4</v>
      </c>
      <c r="N63" s="43">
        <v>0</v>
      </c>
      <c r="O63" s="43">
        <v>115.4</v>
      </c>
      <c r="P63" s="31">
        <f t="shared" si="2"/>
        <v>7804130.9451717455</v>
      </c>
      <c r="Q63" s="31">
        <v>3074864.126689563</v>
      </c>
      <c r="R63" s="31">
        <v>2002037.3400745031</v>
      </c>
      <c r="S63" s="31">
        <v>336232.94609688013</v>
      </c>
      <c r="T63" s="31">
        <v>2390996.5323107983</v>
      </c>
      <c r="U63" s="29">
        <v>0</v>
      </c>
      <c r="V63" s="19">
        <v>0</v>
      </c>
      <c r="W63" s="13"/>
      <c r="X63" s="7"/>
      <c r="Y63" s="8"/>
    </row>
    <row r="64" spans="1:25" s="19" customFormat="1" ht="12.75" customHeight="1" x14ac:dyDescent="0.2">
      <c r="A64" s="42">
        <v>50</v>
      </c>
      <c r="B64" s="41" t="s">
        <v>165</v>
      </c>
      <c r="C64" s="42" t="s">
        <v>112</v>
      </c>
      <c r="D64" s="42" t="s">
        <v>128</v>
      </c>
      <c r="E64" s="42" t="s">
        <v>62</v>
      </c>
      <c r="F64" s="42" t="s">
        <v>63</v>
      </c>
      <c r="G64" s="42">
        <v>2</v>
      </c>
      <c r="H64" s="42">
        <v>2</v>
      </c>
      <c r="I64" s="43">
        <v>327.39999999999998</v>
      </c>
      <c r="J64" s="42">
        <v>1</v>
      </c>
      <c r="K64" s="42">
        <v>0</v>
      </c>
      <c r="L64" s="42">
        <v>1</v>
      </c>
      <c r="M64" s="43">
        <v>36.200000000000003</v>
      </c>
      <c r="N64" s="43">
        <v>0</v>
      </c>
      <c r="O64" s="43">
        <v>36.200000000000003</v>
      </c>
      <c r="P64" s="31">
        <f t="shared" si="2"/>
        <v>2448089.6032514484</v>
      </c>
      <c r="Q64" s="31">
        <v>964558.76417818177</v>
      </c>
      <c r="R64" s="31">
        <v>628022.11187779042</v>
      </c>
      <c r="S64" s="31">
        <v>105473.41983281681</v>
      </c>
      <c r="T64" s="31">
        <v>750035.30736265937</v>
      </c>
      <c r="U64" s="29">
        <v>0</v>
      </c>
      <c r="V64" s="19">
        <v>0</v>
      </c>
      <c r="W64" s="13"/>
      <c r="X64" s="7"/>
      <c r="Y64" s="8"/>
    </row>
    <row r="65" spans="1:25" s="19" customFormat="1" ht="12.75" customHeight="1" x14ac:dyDescent="0.2">
      <c r="A65" s="42">
        <v>51</v>
      </c>
      <c r="B65" s="41" t="s">
        <v>166</v>
      </c>
      <c r="C65" s="42" t="s">
        <v>37</v>
      </c>
      <c r="D65" s="42" t="s">
        <v>155</v>
      </c>
      <c r="E65" s="42" t="s">
        <v>62</v>
      </c>
      <c r="F65" s="42" t="s">
        <v>63</v>
      </c>
      <c r="G65" s="42">
        <v>18</v>
      </c>
      <c r="H65" s="42">
        <v>18</v>
      </c>
      <c r="I65" s="43">
        <v>474</v>
      </c>
      <c r="J65" s="42">
        <v>6</v>
      </c>
      <c r="K65" s="42">
        <v>0</v>
      </c>
      <c r="L65" s="42">
        <v>6</v>
      </c>
      <c r="M65" s="43">
        <v>291.7</v>
      </c>
      <c r="N65" s="43">
        <v>0</v>
      </c>
      <c r="O65" s="43">
        <v>291.7</v>
      </c>
      <c r="P65" s="31">
        <f t="shared" si="2"/>
        <v>19726733.073714018</v>
      </c>
      <c r="Q65" s="31">
        <v>7772425.1798556792</v>
      </c>
      <c r="R65" s="31">
        <v>5060609.1169820838</v>
      </c>
      <c r="S65" s="31">
        <v>849905.9824649907</v>
      </c>
      <c r="T65" s="31">
        <v>6043792.7944112634</v>
      </c>
      <c r="U65" s="29">
        <v>0</v>
      </c>
      <c r="V65" s="19">
        <v>0</v>
      </c>
      <c r="W65" s="13"/>
      <c r="X65" s="7"/>
      <c r="Y65" s="8"/>
    </row>
    <row r="66" spans="1:25" s="19" customFormat="1" ht="12.75" customHeight="1" x14ac:dyDescent="0.2">
      <c r="A66" s="42">
        <v>52</v>
      </c>
      <c r="B66" s="41" t="s">
        <v>167</v>
      </c>
      <c r="C66" s="42" t="s">
        <v>36</v>
      </c>
      <c r="D66" s="42" t="s">
        <v>168</v>
      </c>
      <c r="E66" s="42" t="s">
        <v>62</v>
      </c>
      <c r="F66" s="42" t="s">
        <v>69</v>
      </c>
      <c r="G66" s="42">
        <v>11</v>
      </c>
      <c r="H66" s="42">
        <v>11</v>
      </c>
      <c r="I66" s="43">
        <v>576.20000000000005</v>
      </c>
      <c r="J66" s="42">
        <v>4</v>
      </c>
      <c r="K66" s="42">
        <v>1</v>
      </c>
      <c r="L66" s="42">
        <v>3</v>
      </c>
      <c r="M66" s="43">
        <v>290.2</v>
      </c>
      <c r="N66" s="43">
        <v>79.400000000000006</v>
      </c>
      <c r="O66" s="43">
        <v>210.79999999999998</v>
      </c>
      <c r="P66" s="31">
        <f t="shared" si="2"/>
        <v>19625292.89678371</v>
      </c>
      <c r="Q66" s="31">
        <v>7732457.2752626613</v>
      </c>
      <c r="R66" s="31">
        <v>5034586.1012965403</v>
      </c>
      <c r="S66" s="31">
        <v>845535.53689180769</v>
      </c>
      <c r="T66" s="31">
        <v>6012713.9833327001</v>
      </c>
      <c r="U66" s="29">
        <v>0</v>
      </c>
      <c r="V66" s="19">
        <v>0</v>
      </c>
      <c r="W66" s="13"/>
      <c r="X66" s="7"/>
      <c r="Y66" s="8"/>
    </row>
    <row r="67" spans="1:25" s="19" customFormat="1" ht="12.75" customHeight="1" x14ac:dyDescent="0.2">
      <c r="A67" s="42">
        <v>53</v>
      </c>
      <c r="B67" s="41" t="s">
        <v>169</v>
      </c>
      <c r="C67" s="42" t="s">
        <v>67</v>
      </c>
      <c r="D67" s="42" t="s">
        <v>125</v>
      </c>
      <c r="E67" s="42" t="s">
        <v>62</v>
      </c>
      <c r="F67" s="42" t="s">
        <v>69</v>
      </c>
      <c r="G67" s="42">
        <v>12</v>
      </c>
      <c r="H67" s="42">
        <v>12</v>
      </c>
      <c r="I67" s="43">
        <v>444.9</v>
      </c>
      <c r="J67" s="42">
        <v>4</v>
      </c>
      <c r="K67" s="42">
        <v>0</v>
      </c>
      <c r="L67" s="42">
        <v>4</v>
      </c>
      <c r="M67" s="43">
        <v>206</v>
      </c>
      <c r="N67" s="43">
        <v>0</v>
      </c>
      <c r="O67" s="43">
        <v>206</v>
      </c>
      <c r="P67" s="31">
        <f t="shared" si="2"/>
        <v>13931117.631762385</v>
      </c>
      <c r="Q67" s="31">
        <v>5488925.5641078847</v>
      </c>
      <c r="R67" s="31">
        <v>3573827.4874813487</v>
      </c>
      <c r="S67" s="31">
        <v>600207.85871713434</v>
      </c>
      <c r="T67" s="31">
        <v>4268156.7214560173</v>
      </c>
      <c r="U67" s="29">
        <v>0</v>
      </c>
      <c r="V67" s="19">
        <v>0</v>
      </c>
      <c r="W67" s="13"/>
      <c r="X67" s="7"/>
      <c r="Y67" s="8"/>
    </row>
    <row r="68" spans="1:25" s="19" customFormat="1" ht="12.75" customHeight="1" x14ac:dyDescent="0.2">
      <c r="A68" s="42">
        <v>54</v>
      </c>
      <c r="B68" s="41" t="s">
        <v>170</v>
      </c>
      <c r="C68" s="42" t="s">
        <v>75</v>
      </c>
      <c r="D68" s="42" t="s">
        <v>131</v>
      </c>
      <c r="E68" s="42" t="s">
        <v>62</v>
      </c>
      <c r="F68" s="42" t="s">
        <v>69</v>
      </c>
      <c r="G68" s="42">
        <v>16</v>
      </c>
      <c r="H68" s="42">
        <v>16</v>
      </c>
      <c r="I68" s="43">
        <v>513.6</v>
      </c>
      <c r="J68" s="42">
        <v>5</v>
      </c>
      <c r="K68" s="42">
        <v>0</v>
      </c>
      <c r="L68" s="42">
        <v>5</v>
      </c>
      <c r="M68" s="43">
        <v>316.80000000000007</v>
      </c>
      <c r="N68" s="43">
        <v>0</v>
      </c>
      <c r="O68" s="43">
        <v>316.80000000000007</v>
      </c>
      <c r="P68" s="31">
        <f t="shared" si="2"/>
        <v>21424165.36768119</v>
      </c>
      <c r="Q68" s="31">
        <v>8441221.450045526</v>
      </c>
      <c r="R68" s="31">
        <v>5496060.9127868516</v>
      </c>
      <c r="S68" s="31">
        <v>923038.10505625338</v>
      </c>
      <c r="T68" s="31">
        <v>6563844.8997925557</v>
      </c>
      <c r="U68" s="29">
        <v>0</v>
      </c>
      <c r="V68" s="19">
        <v>0</v>
      </c>
      <c r="W68" s="13"/>
      <c r="X68" s="7"/>
      <c r="Y68" s="8"/>
    </row>
    <row r="69" spans="1:25" s="19" customFormat="1" ht="12.75" customHeight="1" x14ac:dyDescent="0.2">
      <c r="A69" s="42">
        <v>55</v>
      </c>
      <c r="B69" s="41" t="s">
        <v>171</v>
      </c>
      <c r="C69" s="42" t="s">
        <v>41</v>
      </c>
      <c r="D69" s="42" t="s">
        <v>97</v>
      </c>
      <c r="E69" s="42" t="s">
        <v>62</v>
      </c>
      <c r="F69" s="42" t="s">
        <v>63</v>
      </c>
      <c r="G69" s="42">
        <v>1</v>
      </c>
      <c r="H69" s="42">
        <v>1</v>
      </c>
      <c r="I69" s="43">
        <v>563.29999999999995</v>
      </c>
      <c r="J69" s="42">
        <v>1</v>
      </c>
      <c r="K69" s="42">
        <v>0</v>
      </c>
      <c r="L69" s="42">
        <v>1</v>
      </c>
      <c r="M69" s="43">
        <v>39.4</v>
      </c>
      <c r="N69" s="43">
        <v>0</v>
      </c>
      <c r="O69" s="43">
        <v>39.4</v>
      </c>
      <c r="P69" s="31">
        <f t="shared" si="2"/>
        <v>2664495.3140361067</v>
      </c>
      <c r="Q69" s="31">
        <v>1049823.6273099547</v>
      </c>
      <c r="R69" s="31">
        <v>683537.87867361715</v>
      </c>
      <c r="S69" s="31">
        <v>114797.03705560724</v>
      </c>
      <c r="T69" s="31">
        <v>816336.77099692752</v>
      </c>
      <c r="U69" s="29">
        <v>0</v>
      </c>
      <c r="V69" s="19">
        <v>0</v>
      </c>
      <c r="W69" s="13"/>
      <c r="X69" s="7"/>
      <c r="Y69" s="8"/>
    </row>
    <row r="70" spans="1:25" s="19" customFormat="1" ht="12.75" customHeight="1" x14ac:dyDescent="0.2">
      <c r="A70" s="42">
        <v>56</v>
      </c>
      <c r="B70" s="41" t="s">
        <v>172</v>
      </c>
      <c r="C70" s="42" t="s">
        <v>55</v>
      </c>
      <c r="D70" s="42" t="s">
        <v>140</v>
      </c>
      <c r="E70" s="42" t="s">
        <v>62</v>
      </c>
      <c r="F70" s="42" t="s">
        <v>69</v>
      </c>
      <c r="G70" s="42">
        <v>12</v>
      </c>
      <c r="H70" s="42">
        <v>12</v>
      </c>
      <c r="I70" s="43">
        <v>681.1</v>
      </c>
      <c r="J70" s="42">
        <v>7</v>
      </c>
      <c r="K70" s="42">
        <v>1</v>
      </c>
      <c r="L70" s="42">
        <v>6</v>
      </c>
      <c r="M70" s="43">
        <v>143.87</v>
      </c>
      <c r="N70" s="43">
        <v>33.07</v>
      </c>
      <c r="O70" s="43">
        <v>110.80000000000001</v>
      </c>
      <c r="P70" s="31">
        <f t="shared" si="2"/>
        <v>9729465.5033090021</v>
      </c>
      <c r="Q70" s="31">
        <v>3833454.9558650553</v>
      </c>
      <c r="R70" s="31">
        <v>2495954.1777861244</v>
      </c>
      <c r="S70" s="31">
        <v>419184.00307589379</v>
      </c>
      <c r="T70" s="31">
        <v>2980872.3665819285</v>
      </c>
      <c r="U70" s="29">
        <v>0</v>
      </c>
      <c r="V70" s="19">
        <v>0</v>
      </c>
      <c r="W70" s="13"/>
      <c r="X70" s="7"/>
      <c r="Y70" s="8"/>
    </row>
    <row r="71" spans="1:25" s="19" customFormat="1" ht="12.75" customHeight="1" x14ac:dyDescent="0.2">
      <c r="A71" s="42">
        <v>57</v>
      </c>
      <c r="B71" s="41" t="s">
        <v>173</v>
      </c>
      <c r="C71" s="42" t="s">
        <v>44</v>
      </c>
      <c r="D71" s="42" t="s">
        <v>131</v>
      </c>
      <c r="E71" s="42" t="s">
        <v>62</v>
      </c>
      <c r="F71" s="42" t="s">
        <v>69</v>
      </c>
      <c r="G71" s="42">
        <v>15</v>
      </c>
      <c r="H71" s="42">
        <v>15</v>
      </c>
      <c r="I71" s="43">
        <v>601.35</v>
      </c>
      <c r="J71" s="42">
        <v>5</v>
      </c>
      <c r="K71" s="42">
        <v>2</v>
      </c>
      <c r="L71" s="42">
        <v>3</v>
      </c>
      <c r="M71" s="43">
        <v>264.04000000000002</v>
      </c>
      <c r="N71" s="43">
        <v>95.5</v>
      </c>
      <c r="O71" s="43">
        <v>168.54000000000002</v>
      </c>
      <c r="P71" s="31">
        <f t="shared" si="2"/>
        <v>17856176.21111913</v>
      </c>
      <c r="Q71" s="31">
        <v>7035417.0191604178</v>
      </c>
      <c r="R71" s="31">
        <v>4580744.707740657</v>
      </c>
      <c r="S71" s="31">
        <v>769314.96609549597</v>
      </c>
      <c r="T71" s="31">
        <v>5470699.5181225576</v>
      </c>
      <c r="U71" s="29">
        <v>0</v>
      </c>
      <c r="V71" s="19">
        <v>0</v>
      </c>
      <c r="W71" s="13"/>
      <c r="X71" s="7"/>
      <c r="Y71" s="8"/>
    </row>
    <row r="72" spans="1:25" s="19" customFormat="1" ht="12.75" customHeight="1" x14ac:dyDescent="0.2">
      <c r="A72" s="42">
        <v>58</v>
      </c>
      <c r="B72" s="41" t="s">
        <v>174</v>
      </c>
      <c r="C72" s="42" t="s">
        <v>68</v>
      </c>
      <c r="D72" s="42" t="s">
        <v>109</v>
      </c>
      <c r="E72" s="42" t="s">
        <v>62</v>
      </c>
      <c r="F72" s="42" t="s">
        <v>69</v>
      </c>
      <c r="G72" s="42">
        <v>7</v>
      </c>
      <c r="H72" s="42">
        <v>7</v>
      </c>
      <c r="I72" s="43">
        <v>458.1</v>
      </c>
      <c r="J72" s="42">
        <v>2</v>
      </c>
      <c r="K72" s="42">
        <v>1</v>
      </c>
      <c r="L72" s="42">
        <v>1</v>
      </c>
      <c r="M72" s="43">
        <v>127.8</v>
      </c>
      <c r="N72" s="43">
        <v>63.8</v>
      </c>
      <c r="O72" s="43">
        <v>64</v>
      </c>
      <c r="P72" s="31">
        <f t="shared" si="2"/>
        <v>8642703.0744622946</v>
      </c>
      <c r="Q72" s="31">
        <v>3405265.4713251828</v>
      </c>
      <c r="R72" s="31">
        <v>2217160.9364083316</v>
      </c>
      <c r="S72" s="31">
        <v>372361.96283519303</v>
      </c>
      <c r="T72" s="31">
        <v>2647914.7038935875</v>
      </c>
      <c r="U72" s="29">
        <v>0</v>
      </c>
      <c r="V72" s="19">
        <v>0</v>
      </c>
      <c r="W72" s="13"/>
      <c r="X72" s="7"/>
      <c r="Y72" s="8"/>
    </row>
    <row r="73" spans="1:25" s="19" customFormat="1" ht="12.75" customHeight="1" x14ac:dyDescent="0.2">
      <c r="A73" s="42">
        <v>59</v>
      </c>
      <c r="B73" s="41" t="s">
        <v>175</v>
      </c>
      <c r="C73" s="42" t="s">
        <v>30</v>
      </c>
      <c r="D73" s="42" t="s">
        <v>143</v>
      </c>
      <c r="E73" s="42" t="s">
        <v>62</v>
      </c>
      <c r="F73" s="42" t="s">
        <v>69</v>
      </c>
      <c r="G73" s="42">
        <v>8</v>
      </c>
      <c r="H73" s="42">
        <v>8</v>
      </c>
      <c r="I73" s="43">
        <v>463.1</v>
      </c>
      <c r="J73" s="42">
        <v>6</v>
      </c>
      <c r="K73" s="42">
        <v>1</v>
      </c>
      <c r="L73" s="42">
        <v>5</v>
      </c>
      <c r="M73" s="43">
        <v>360.70000000000005</v>
      </c>
      <c r="N73" s="43">
        <v>64.599999999999994</v>
      </c>
      <c r="O73" s="43">
        <v>296.10000000000002</v>
      </c>
      <c r="P73" s="31">
        <f t="shared" si="2"/>
        <v>24392981.21250822</v>
      </c>
      <c r="Q73" s="31">
        <v>9610948.7911345363</v>
      </c>
      <c r="R73" s="31">
        <v>6257667.8385170996</v>
      </c>
      <c r="S73" s="31">
        <v>1050946.4788314097</v>
      </c>
      <c r="T73" s="31">
        <v>7473418.104025173</v>
      </c>
      <c r="U73" s="29">
        <v>0</v>
      </c>
      <c r="V73" s="19">
        <v>0</v>
      </c>
      <c r="W73" s="13"/>
      <c r="X73" s="7"/>
      <c r="Y73" s="8"/>
    </row>
    <row r="74" spans="1:25" s="19" customFormat="1" ht="12.75" customHeight="1" x14ac:dyDescent="0.2">
      <c r="A74" s="42">
        <v>60</v>
      </c>
      <c r="B74" s="41" t="s">
        <v>188</v>
      </c>
      <c r="C74" s="42" t="s">
        <v>181</v>
      </c>
      <c r="D74" s="42" t="s">
        <v>189</v>
      </c>
      <c r="E74" s="42" t="s">
        <v>69</v>
      </c>
      <c r="F74" s="42" t="s">
        <v>63</v>
      </c>
      <c r="G74" s="42">
        <v>9</v>
      </c>
      <c r="H74" s="42">
        <v>9</v>
      </c>
      <c r="I74" s="43">
        <v>332</v>
      </c>
      <c r="J74" s="42">
        <v>3</v>
      </c>
      <c r="K74" s="42">
        <v>0</v>
      </c>
      <c r="L74" s="42">
        <v>3</v>
      </c>
      <c r="M74" s="43">
        <v>115.30000000000001</v>
      </c>
      <c r="N74" s="43">
        <v>0</v>
      </c>
      <c r="O74" s="43">
        <v>115.30000000000001</v>
      </c>
      <c r="P74" s="31">
        <f t="shared" si="2"/>
        <v>7797368.2667097244</v>
      </c>
      <c r="Q74" s="31">
        <v>3072199.599716695</v>
      </c>
      <c r="R74" s="31">
        <v>2000302.4723621337</v>
      </c>
      <c r="S74" s="31">
        <v>335941.58305866795</v>
      </c>
      <c r="T74" s="31">
        <v>2388924.6115722274</v>
      </c>
      <c r="U74" s="29">
        <v>0</v>
      </c>
      <c r="V74" s="19">
        <v>0</v>
      </c>
      <c r="W74" s="13"/>
      <c r="X74" s="7"/>
      <c r="Y74" s="8"/>
    </row>
    <row r="75" spans="1:25" s="19" customFormat="1" ht="12.75" customHeight="1" x14ac:dyDescent="0.2">
      <c r="A75" s="42">
        <v>61</v>
      </c>
      <c r="B75" s="41" t="s">
        <v>190</v>
      </c>
      <c r="C75" s="42" t="s">
        <v>191</v>
      </c>
      <c r="D75" s="42" t="s">
        <v>192</v>
      </c>
      <c r="E75" s="42" t="s">
        <v>61</v>
      </c>
      <c r="F75" s="42" t="s">
        <v>63</v>
      </c>
      <c r="G75" s="42">
        <v>3</v>
      </c>
      <c r="H75" s="42">
        <v>3</v>
      </c>
      <c r="I75" s="43">
        <v>329.35</v>
      </c>
      <c r="J75" s="42">
        <v>1</v>
      </c>
      <c r="K75" s="42">
        <v>0</v>
      </c>
      <c r="L75" s="42">
        <v>1</v>
      </c>
      <c r="M75" s="43">
        <v>16.07</v>
      </c>
      <c r="N75" s="43">
        <v>0</v>
      </c>
      <c r="O75" s="43">
        <v>16.07</v>
      </c>
      <c r="P75" s="31">
        <f t="shared" si="2"/>
        <v>1086762.4288467064</v>
      </c>
      <c r="Q75" s="31">
        <v>428189.48453987238</v>
      </c>
      <c r="R75" s="31">
        <v>278793.24137779255</v>
      </c>
      <c r="S75" s="31">
        <v>46822.04024070072</v>
      </c>
      <c r="T75" s="31">
        <v>332957.66268834076</v>
      </c>
      <c r="U75" s="29">
        <v>0</v>
      </c>
      <c r="V75" s="19">
        <v>0</v>
      </c>
      <c r="W75" s="13"/>
      <c r="X75" s="7"/>
      <c r="Y75" s="8"/>
    </row>
    <row r="76" spans="1:25" s="19" customFormat="1" ht="12.75" customHeight="1" x14ac:dyDescent="0.2">
      <c r="A76" s="42">
        <v>62</v>
      </c>
      <c r="B76" s="41" t="s">
        <v>176</v>
      </c>
      <c r="C76" s="42" t="s">
        <v>30</v>
      </c>
      <c r="D76" s="42" t="s">
        <v>91</v>
      </c>
      <c r="E76" s="42" t="s">
        <v>62</v>
      </c>
      <c r="F76" s="42" t="s">
        <v>63</v>
      </c>
      <c r="G76" s="42">
        <v>10</v>
      </c>
      <c r="H76" s="42">
        <v>10</v>
      </c>
      <c r="I76" s="43">
        <v>726.5</v>
      </c>
      <c r="J76" s="42">
        <v>4</v>
      </c>
      <c r="K76" s="42">
        <v>1</v>
      </c>
      <c r="L76" s="42">
        <v>3</v>
      </c>
      <c r="M76" s="43">
        <v>164.5</v>
      </c>
      <c r="N76" s="43">
        <v>58.4</v>
      </c>
      <c r="O76" s="43">
        <v>106.1</v>
      </c>
      <c r="P76" s="31">
        <f t="shared" si="2"/>
        <v>11124606.070023846</v>
      </c>
      <c r="Q76" s="31">
        <v>4383146.870367704</v>
      </c>
      <c r="R76" s="31">
        <v>2853857.3868479701</v>
      </c>
      <c r="S76" s="31">
        <v>479292.19785907085</v>
      </c>
      <c r="T76" s="31">
        <v>3408309.6149491011</v>
      </c>
      <c r="U76" s="29">
        <v>0</v>
      </c>
      <c r="V76" s="19">
        <v>0</v>
      </c>
      <c r="W76" s="13"/>
      <c r="X76" s="7"/>
      <c r="Y76" s="8"/>
    </row>
    <row r="77" spans="1:25" s="19" customFormat="1" ht="12.75" customHeight="1" x14ac:dyDescent="0.2">
      <c r="A77" s="42">
        <v>63</v>
      </c>
      <c r="B77" s="41" t="s">
        <v>177</v>
      </c>
      <c r="C77" s="42" t="s">
        <v>47</v>
      </c>
      <c r="D77" s="42" t="s">
        <v>97</v>
      </c>
      <c r="E77" s="42" t="s">
        <v>62</v>
      </c>
      <c r="F77" s="42" t="s">
        <v>63</v>
      </c>
      <c r="G77" s="42">
        <v>20</v>
      </c>
      <c r="H77" s="42">
        <v>20</v>
      </c>
      <c r="I77" s="43">
        <v>738</v>
      </c>
      <c r="J77" s="42">
        <v>6</v>
      </c>
      <c r="K77" s="42">
        <v>0</v>
      </c>
      <c r="L77" s="42">
        <v>6</v>
      </c>
      <c r="M77" s="43">
        <v>357.2</v>
      </c>
      <c r="N77" s="43">
        <v>0</v>
      </c>
      <c r="O77" s="43">
        <v>357.2</v>
      </c>
      <c r="P77" s="31">
        <f>SUM(Q77:T77)</f>
        <v>24156287.466337495</v>
      </c>
      <c r="Q77" s="31">
        <v>9517690.3470841572</v>
      </c>
      <c r="R77" s="31">
        <v>6196947.4685841631</v>
      </c>
      <c r="S77" s="31">
        <v>1040748.7724939823</v>
      </c>
      <c r="T77" s="31">
        <v>7400900.8781751906</v>
      </c>
      <c r="U77" s="29">
        <v>0</v>
      </c>
      <c r="V77" s="19">
        <v>0</v>
      </c>
      <c r="W77" s="13"/>
      <c r="X77" s="7"/>
      <c r="Y77" s="8"/>
    </row>
    <row r="78" spans="1:25" s="19" customFormat="1" ht="12.75" customHeight="1" x14ac:dyDescent="0.2">
      <c r="A78" s="42">
        <v>64</v>
      </c>
      <c r="B78" s="41" t="s">
        <v>178</v>
      </c>
      <c r="C78" s="42" t="s">
        <v>33</v>
      </c>
      <c r="D78" s="42" t="s">
        <v>110</v>
      </c>
      <c r="E78" s="42" t="s">
        <v>62</v>
      </c>
      <c r="F78" s="42" t="s">
        <v>69</v>
      </c>
      <c r="G78" s="42">
        <v>3</v>
      </c>
      <c r="H78" s="42">
        <v>3</v>
      </c>
      <c r="I78" s="43">
        <v>468.2</v>
      </c>
      <c r="J78" s="42">
        <v>2</v>
      </c>
      <c r="K78" s="42">
        <v>0</v>
      </c>
      <c r="L78" s="42">
        <v>2</v>
      </c>
      <c r="M78" s="43">
        <v>118.1</v>
      </c>
      <c r="N78" s="43">
        <v>0</v>
      </c>
      <c r="O78" s="43">
        <v>118.1</v>
      </c>
      <c r="P78" s="31">
        <f t="shared" si="2"/>
        <v>7986723.263646299</v>
      </c>
      <c r="Q78" s="31">
        <v>3146806.3549569962</v>
      </c>
      <c r="R78" s="31">
        <v>2048878.7683084817</v>
      </c>
      <c r="S78" s="31">
        <v>344099.7481286095</v>
      </c>
      <c r="T78" s="31">
        <v>2446938.3922522119</v>
      </c>
      <c r="U78" s="29">
        <v>0</v>
      </c>
      <c r="V78" s="19">
        <v>0</v>
      </c>
      <c r="W78" s="13"/>
      <c r="X78" s="7"/>
      <c r="Y78" s="8"/>
    </row>
    <row r="79" spans="1:25" s="19" customFormat="1" ht="12.75" customHeight="1" x14ac:dyDescent="0.2">
      <c r="A79" s="42">
        <v>65</v>
      </c>
      <c r="B79" s="41" t="s">
        <v>179</v>
      </c>
      <c r="C79" s="42" t="s">
        <v>33</v>
      </c>
      <c r="D79" s="42" t="s">
        <v>155</v>
      </c>
      <c r="E79" s="42" t="s">
        <v>62</v>
      </c>
      <c r="F79" s="42" t="s">
        <v>63</v>
      </c>
      <c r="G79" s="42">
        <v>4</v>
      </c>
      <c r="H79" s="42">
        <v>4</v>
      </c>
      <c r="I79" s="43">
        <v>470.5</v>
      </c>
      <c r="J79" s="42">
        <v>3</v>
      </c>
      <c r="K79" s="42">
        <v>0</v>
      </c>
      <c r="L79" s="42">
        <v>3</v>
      </c>
      <c r="M79" s="43">
        <v>156.69999999999999</v>
      </c>
      <c r="N79" s="43">
        <v>0</v>
      </c>
      <c r="O79" s="43">
        <v>156.69999999999999</v>
      </c>
      <c r="P79" s="31">
        <f t="shared" si="2"/>
        <v>10597117.149986241</v>
      </c>
      <c r="Q79" s="31">
        <v>4175313.7664840072</v>
      </c>
      <c r="R79" s="31">
        <v>2718537.7052831422</v>
      </c>
      <c r="S79" s="31">
        <v>456565.88087851915</v>
      </c>
      <c r="T79" s="31">
        <v>3246699.7973405723</v>
      </c>
      <c r="U79" s="29">
        <v>0</v>
      </c>
      <c r="V79" s="19">
        <v>0</v>
      </c>
      <c r="W79" s="13"/>
      <c r="X79" s="7"/>
      <c r="Y79" s="8"/>
    </row>
    <row r="80" spans="1:25" s="19" customFormat="1" ht="12.75" customHeight="1" x14ac:dyDescent="0.2">
      <c r="A80" s="42">
        <v>66</v>
      </c>
      <c r="B80" s="41" t="s">
        <v>213</v>
      </c>
      <c r="C80" s="42">
        <v>10</v>
      </c>
      <c r="D80" s="42" t="s">
        <v>155</v>
      </c>
      <c r="E80" s="42" t="s">
        <v>62</v>
      </c>
      <c r="F80" s="42" t="s">
        <v>63</v>
      </c>
      <c r="G80" s="42">
        <v>3</v>
      </c>
      <c r="H80" s="42">
        <v>3</v>
      </c>
      <c r="I80" s="43">
        <v>93</v>
      </c>
      <c r="J80" s="42">
        <v>1</v>
      </c>
      <c r="K80" s="42">
        <v>0</v>
      </c>
      <c r="L80" s="42">
        <v>1</v>
      </c>
      <c r="M80" s="43">
        <v>46.4</v>
      </c>
      <c r="N80" s="43">
        <v>0</v>
      </c>
      <c r="O80" s="43">
        <v>46.4</v>
      </c>
      <c r="P80" s="31">
        <f t="shared" ref="P80:P81" si="3">SUM(Q80:T80)</f>
        <v>3137882.8063775469</v>
      </c>
      <c r="Q80" s="31">
        <v>1236340.515410708</v>
      </c>
      <c r="R80" s="31">
        <v>804978.61853948818</v>
      </c>
      <c r="S80" s="31">
        <v>135192.44973046132</v>
      </c>
      <c r="T80" s="31">
        <v>961371.22269688931</v>
      </c>
      <c r="U80" s="29">
        <v>0</v>
      </c>
      <c r="W80" s="13"/>
      <c r="X80" s="7"/>
      <c r="Y80" s="8"/>
    </row>
    <row r="81" spans="1:25" s="19" customFormat="1" ht="12.75" customHeight="1" x14ac:dyDescent="0.2">
      <c r="A81" s="42">
        <v>67</v>
      </c>
      <c r="B81" s="41" t="s">
        <v>180</v>
      </c>
      <c r="C81" s="42" t="s">
        <v>181</v>
      </c>
      <c r="D81" s="42" t="s">
        <v>140</v>
      </c>
      <c r="E81" s="42" t="s">
        <v>62</v>
      </c>
      <c r="F81" s="42" t="s">
        <v>63</v>
      </c>
      <c r="G81" s="42">
        <v>6</v>
      </c>
      <c r="H81" s="42">
        <v>6</v>
      </c>
      <c r="I81" s="43">
        <v>461.4</v>
      </c>
      <c r="J81" s="42">
        <v>1</v>
      </c>
      <c r="K81" s="42">
        <v>0</v>
      </c>
      <c r="L81" s="42">
        <v>1</v>
      </c>
      <c r="M81" s="43">
        <v>66.599999999999994</v>
      </c>
      <c r="N81" s="43">
        <v>0</v>
      </c>
      <c r="O81" s="43">
        <v>66.599999999999994</v>
      </c>
      <c r="P81" s="31">
        <f t="shared" si="3"/>
        <v>4503943.8557057027</v>
      </c>
      <c r="Q81" s="31">
        <v>1774574.9639300248</v>
      </c>
      <c r="R81" s="31">
        <v>1155421.8964381446</v>
      </c>
      <c r="S81" s="31">
        <v>194047.78344932594</v>
      </c>
      <c r="T81" s="31">
        <v>1379899.2118882074</v>
      </c>
      <c r="U81" s="29">
        <v>0</v>
      </c>
      <c r="V81" s="19">
        <v>0</v>
      </c>
      <c r="W81" s="13"/>
      <c r="X81" s="7"/>
      <c r="Y81" s="8"/>
    </row>
    <row r="82" spans="1:25" ht="27" customHeight="1" x14ac:dyDescent="0.25">
      <c r="A82" s="65" t="s">
        <v>211</v>
      </c>
      <c r="B82" s="65"/>
      <c r="C82" s="35" t="s">
        <v>38</v>
      </c>
      <c r="D82" s="35" t="s">
        <v>29</v>
      </c>
      <c r="E82" s="37" t="s">
        <v>38</v>
      </c>
      <c r="F82" s="37" t="s">
        <v>38</v>
      </c>
      <c r="G82" s="38">
        <f>SUM(G83:G147)</f>
        <v>64</v>
      </c>
      <c r="H82" s="38">
        <f t="shared" ref="H82:U82" si="4">SUM(H83:H147)</f>
        <v>64</v>
      </c>
      <c r="I82" s="36">
        <f t="shared" si="4"/>
        <v>8210.86</v>
      </c>
      <c r="J82" s="38">
        <f t="shared" si="4"/>
        <v>23</v>
      </c>
      <c r="K82" s="38">
        <f t="shared" si="4"/>
        <v>0</v>
      </c>
      <c r="L82" s="38">
        <f t="shared" si="4"/>
        <v>23</v>
      </c>
      <c r="M82" s="36">
        <f t="shared" si="4"/>
        <v>1162.5000000000002</v>
      </c>
      <c r="N82" s="36">
        <f t="shared" si="4"/>
        <v>0</v>
      </c>
      <c r="O82" s="36">
        <f t="shared" si="4"/>
        <v>1162.5000000000002</v>
      </c>
      <c r="P82" s="36">
        <f t="shared" si="4"/>
        <v>37128884</v>
      </c>
      <c r="Q82" s="36">
        <f t="shared" si="4"/>
        <v>0</v>
      </c>
      <c r="R82" s="36">
        <f t="shared" si="4"/>
        <v>0</v>
      </c>
      <c r="S82" s="36">
        <f t="shared" si="4"/>
        <v>0</v>
      </c>
      <c r="T82" s="36">
        <f t="shared" si="4"/>
        <v>37128884</v>
      </c>
      <c r="U82" s="36">
        <f t="shared" si="4"/>
        <v>0</v>
      </c>
    </row>
    <row r="83" spans="1:25" ht="12" x14ac:dyDescent="0.2">
      <c r="A83" s="30">
        <v>1</v>
      </c>
      <c r="B83" s="41" t="s">
        <v>193</v>
      </c>
      <c r="C83" s="42" t="s">
        <v>58</v>
      </c>
      <c r="D83" s="42" t="s">
        <v>97</v>
      </c>
      <c r="E83" s="42" t="s">
        <v>61</v>
      </c>
      <c r="F83" s="42" t="s">
        <v>63</v>
      </c>
      <c r="G83" s="42">
        <v>1</v>
      </c>
      <c r="H83" s="42">
        <v>1</v>
      </c>
      <c r="I83" s="43">
        <v>490.86</v>
      </c>
      <c r="J83" s="42">
        <v>1</v>
      </c>
      <c r="K83" s="39">
        <v>0</v>
      </c>
      <c r="L83" s="42">
        <v>1</v>
      </c>
      <c r="M83" s="43">
        <v>30.7</v>
      </c>
      <c r="N83" s="40">
        <v>0</v>
      </c>
      <c r="O83" s="43">
        <v>30.7</v>
      </c>
      <c r="P83" s="32">
        <v>924268</v>
      </c>
      <c r="Q83" s="40">
        <v>0</v>
      </c>
      <c r="R83" s="40">
        <v>0</v>
      </c>
      <c r="S83" s="40">
        <v>0</v>
      </c>
      <c r="T83" s="32">
        <v>924268</v>
      </c>
      <c r="U83" s="40">
        <v>0</v>
      </c>
    </row>
    <row r="84" spans="1:25" ht="12" x14ac:dyDescent="0.2">
      <c r="A84" s="30">
        <v>2</v>
      </c>
      <c r="B84" s="41" t="s">
        <v>111</v>
      </c>
      <c r="C84" s="42" t="s">
        <v>112</v>
      </c>
      <c r="D84" s="42" t="s">
        <v>113</v>
      </c>
      <c r="E84" s="42" t="s">
        <v>62</v>
      </c>
      <c r="F84" s="42" t="s">
        <v>63</v>
      </c>
      <c r="G84" s="42">
        <v>2</v>
      </c>
      <c r="H84" s="42">
        <v>2</v>
      </c>
      <c r="I84" s="43">
        <v>738.1</v>
      </c>
      <c r="J84" s="42">
        <v>1</v>
      </c>
      <c r="K84" s="39">
        <v>0</v>
      </c>
      <c r="L84" s="42">
        <v>1</v>
      </c>
      <c r="M84" s="43">
        <v>55.2</v>
      </c>
      <c r="N84" s="40">
        <v>0</v>
      </c>
      <c r="O84" s="43">
        <v>55.2</v>
      </c>
      <c r="P84" s="32">
        <v>1712000</v>
      </c>
      <c r="Q84" s="40">
        <v>0</v>
      </c>
      <c r="R84" s="40">
        <v>0</v>
      </c>
      <c r="S84" s="40">
        <v>0</v>
      </c>
      <c r="T84" s="32">
        <v>1712000</v>
      </c>
      <c r="U84" s="40">
        <v>0</v>
      </c>
    </row>
    <row r="85" spans="1:25" ht="12" x14ac:dyDescent="0.2">
      <c r="A85" s="30">
        <v>3</v>
      </c>
      <c r="B85" s="41" t="s">
        <v>194</v>
      </c>
      <c r="C85" s="42" t="s">
        <v>195</v>
      </c>
      <c r="D85" s="42" t="s">
        <v>114</v>
      </c>
      <c r="E85" s="42" t="s">
        <v>61</v>
      </c>
      <c r="F85" s="42" t="s">
        <v>63</v>
      </c>
      <c r="G85" s="42">
        <v>13</v>
      </c>
      <c r="H85" s="42">
        <v>13</v>
      </c>
      <c r="I85" s="43">
        <v>740.5</v>
      </c>
      <c r="J85" s="42">
        <v>6</v>
      </c>
      <c r="K85" s="39">
        <v>0</v>
      </c>
      <c r="L85" s="42">
        <v>6</v>
      </c>
      <c r="M85" s="43">
        <v>344.3</v>
      </c>
      <c r="N85" s="40">
        <v>0</v>
      </c>
      <c r="O85" s="43">
        <v>344.3</v>
      </c>
      <c r="P85" s="32">
        <v>10108730</v>
      </c>
      <c r="Q85" s="40">
        <v>0</v>
      </c>
      <c r="R85" s="40">
        <v>0</v>
      </c>
      <c r="S85" s="40">
        <v>0</v>
      </c>
      <c r="T85" s="32">
        <v>10108730</v>
      </c>
      <c r="U85" s="40">
        <v>0</v>
      </c>
    </row>
    <row r="86" spans="1:25" ht="12" x14ac:dyDescent="0.2">
      <c r="A86" s="30">
        <v>4</v>
      </c>
      <c r="B86" s="41" t="s">
        <v>116</v>
      </c>
      <c r="C86" s="42" t="s">
        <v>117</v>
      </c>
      <c r="D86" s="42" t="s">
        <v>113</v>
      </c>
      <c r="E86" s="42" t="s">
        <v>62</v>
      </c>
      <c r="F86" s="42" t="s">
        <v>63</v>
      </c>
      <c r="G86" s="42">
        <v>3</v>
      </c>
      <c r="H86" s="42">
        <v>3</v>
      </c>
      <c r="I86" s="43">
        <v>745.9</v>
      </c>
      <c r="J86" s="42">
        <v>1</v>
      </c>
      <c r="K86" s="39">
        <v>0</v>
      </c>
      <c r="L86" s="42">
        <v>1</v>
      </c>
      <c r="M86" s="43">
        <v>68.8</v>
      </c>
      <c r="N86" s="40">
        <v>0</v>
      </c>
      <c r="O86" s="43">
        <v>68.8</v>
      </c>
      <c r="P86" s="32">
        <v>2230000</v>
      </c>
      <c r="Q86" s="40">
        <v>0</v>
      </c>
      <c r="R86" s="40">
        <v>0</v>
      </c>
      <c r="S86" s="40">
        <v>0</v>
      </c>
      <c r="T86" s="32">
        <v>2230000</v>
      </c>
      <c r="U86" s="40">
        <v>0</v>
      </c>
    </row>
    <row r="87" spans="1:25" ht="12" x14ac:dyDescent="0.2">
      <c r="A87" s="30">
        <v>5</v>
      </c>
      <c r="B87" s="41" t="s">
        <v>118</v>
      </c>
      <c r="C87" s="42" t="s">
        <v>39</v>
      </c>
      <c r="D87" s="42" t="s">
        <v>119</v>
      </c>
      <c r="E87" s="42" t="s">
        <v>62</v>
      </c>
      <c r="F87" s="42" t="s">
        <v>63</v>
      </c>
      <c r="G87" s="42">
        <v>6</v>
      </c>
      <c r="H87" s="42">
        <v>6</v>
      </c>
      <c r="I87" s="43">
        <v>641.9</v>
      </c>
      <c r="J87" s="42">
        <v>1</v>
      </c>
      <c r="K87" s="39">
        <v>0</v>
      </c>
      <c r="L87" s="42">
        <v>1</v>
      </c>
      <c r="M87" s="43">
        <v>56.4</v>
      </c>
      <c r="N87" s="40">
        <v>0</v>
      </c>
      <c r="O87" s="43">
        <v>56.4</v>
      </c>
      <c r="P87" s="32">
        <v>1970000</v>
      </c>
      <c r="Q87" s="40">
        <v>0</v>
      </c>
      <c r="R87" s="40">
        <v>0</v>
      </c>
      <c r="S87" s="40">
        <v>0</v>
      </c>
      <c r="T87" s="32">
        <v>1970000</v>
      </c>
      <c r="U87" s="40">
        <v>0</v>
      </c>
    </row>
    <row r="88" spans="1:25" ht="12" x14ac:dyDescent="0.2">
      <c r="A88" s="30">
        <v>6</v>
      </c>
      <c r="B88" s="41" t="s">
        <v>126</v>
      </c>
      <c r="C88" s="42" t="s">
        <v>127</v>
      </c>
      <c r="D88" s="42" t="s">
        <v>128</v>
      </c>
      <c r="E88" s="42" t="s">
        <v>62</v>
      </c>
      <c r="F88" s="42" t="s">
        <v>69</v>
      </c>
      <c r="G88" s="42">
        <v>2</v>
      </c>
      <c r="H88" s="42">
        <v>2</v>
      </c>
      <c r="I88" s="43">
        <v>353.9</v>
      </c>
      <c r="J88" s="42">
        <v>1</v>
      </c>
      <c r="K88" s="39">
        <v>0</v>
      </c>
      <c r="L88" s="42">
        <v>1</v>
      </c>
      <c r="M88" s="43">
        <v>34.200000000000003</v>
      </c>
      <c r="N88" s="40">
        <v>0</v>
      </c>
      <c r="O88" s="43">
        <v>34.200000000000003</v>
      </c>
      <c r="P88" s="32">
        <v>1245906</v>
      </c>
      <c r="Q88" s="40">
        <v>0</v>
      </c>
      <c r="R88" s="40">
        <v>0</v>
      </c>
      <c r="S88" s="40">
        <v>0</v>
      </c>
      <c r="T88" s="32">
        <v>1245906</v>
      </c>
      <c r="U88" s="40">
        <v>0</v>
      </c>
    </row>
    <row r="89" spans="1:25" ht="12" x14ac:dyDescent="0.2">
      <c r="A89" s="30">
        <v>7</v>
      </c>
      <c r="B89" s="41" t="s">
        <v>132</v>
      </c>
      <c r="C89" s="42" t="s">
        <v>133</v>
      </c>
      <c r="D89" s="42" t="s">
        <v>114</v>
      </c>
      <c r="E89" s="42" t="s">
        <v>62</v>
      </c>
      <c r="F89" s="42" t="s">
        <v>63</v>
      </c>
      <c r="G89" s="42">
        <v>2</v>
      </c>
      <c r="H89" s="42">
        <v>2</v>
      </c>
      <c r="I89" s="43">
        <v>464.6</v>
      </c>
      <c r="J89" s="42">
        <v>1</v>
      </c>
      <c r="K89" s="39">
        <v>0</v>
      </c>
      <c r="L89" s="42">
        <v>1</v>
      </c>
      <c r="M89" s="43">
        <v>65.099999999999994</v>
      </c>
      <c r="N89" s="40">
        <v>0</v>
      </c>
      <c r="O89" s="43">
        <v>65.099999999999994</v>
      </c>
      <c r="P89" s="32">
        <v>2151000</v>
      </c>
      <c r="Q89" s="40">
        <v>0</v>
      </c>
      <c r="R89" s="40">
        <v>0</v>
      </c>
      <c r="S89" s="40">
        <v>0</v>
      </c>
      <c r="T89" s="32">
        <v>2151000</v>
      </c>
      <c r="U89" s="40">
        <v>0</v>
      </c>
    </row>
    <row r="90" spans="1:25" ht="12" x14ac:dyDescent="0.2">
      <c r="A90" s="30">
        <v>8</v>
      </c>
      <c r="B90" s="41" t="s">
        <v>196</v>
      </c>
      <c r="C90" s="42" t="s">
        <v>197</v>
      </c>
      <c r="D90" s="42" t="s">
        <v>198</v>
      </c>
      <c r="E90" s="42" t="s">
        <v>61</v>
      </c>
      <c r="F90" s="42" t="s">
        <v>63</v>
      </c>
      <c r="G90" s="42">
        <v>2</v>
      </c>
      <c r="H90" s="42">
        <v>2</v>
      </c>
      <c r="I90" s="43">
        <v>445.5</v>
      </c>
      <c r="J90" s="42">
        <v>1</v>
      </c>
      <c r="K90" s="39">
        <v>0</v>
      </c>
      <c r="L90" s="42">
        <v>1</v>
      </c>
      <c r="M90" s="43">
        <v>65.900000000000006</v>
      </c>
      <c r="N90" s="40">
        <v>0</v>
      </c>
      <c r="O90" s="43">
        <v>65.900000000000006</v>
      </c>
      <c r="P90" s="32">
        <v>2130000</v>
      </c>
      <c r="Q90" s="40">
        <v>0</v>
      </c>
      <c r="R90" s="40">
        <v>0</v>
      </c>
      <c r="S90" s="40">
        <v>0</v>
      </c>
      <c r="T90" s="32">
        <v>2130000</v>
      </c>
      <c r="U90" s="40">
        <v>0</v>
      </c>
    </row>
    <row r="91" spans="1:25" ht="12" x14ac:dyDescent="0.2">
      <c r="A91" s="30">
        <v>9</v>
      </c>
      <c r="B91" s="41" t="s">
        <v>199</v>
      </c>
      <c r="C91" s="42" t="s">
        <v>200</v>
      </c>
      <c r="D91" s="42" t="s">
        <v>124</v>
      </c>
      <c r="E91" s="42" t="s">
        <v>61</v>
      </c>
      <c r="F91" s="42" t="s">
        <v>63</v>
      </c>
      <c r="G91" s="42">
        <v>3</v>
      </c>
      <c r="H91" s="42">
        <v>3</v>
      </c>
      <c r="I91" s="43">
        <v>523.1</v>
      </c>
      <c r="J91" s="42">
        <v>1</v>
      </c>
      <c r="K91" s="39">
        <v>0</v>
      </c>
      <c r="L91" s="42">
        <v>1</v>
      </c>
      <c r="M91" s="43">
        <v>64.599999999999994</v>
      </c>
      <c r="N91" s="40">
        <v>0</v>
      </c>
      <c r="O91" s="43">
        <v>64.599999999999994</v>
      </c>
      <c r="P91" s="32">
        <v>1595000</v>
      </c>
      <c r="Q91" s="40">
        <v>0</v>
      </c>
      <c r="R91" s="40">
        <v>0</v>
      </c>
      <c r="S91" s="40">
        <v>0</v>
      </c>
      <c r="T91" s="32">
        <v>1595000</v>
      </c>
      <c r="U91" s="40">
        <v>0</v>
      </c>
    </row>
    <row r="92" spans="1:25" ht="12" x14ac:dyDescent="0.2">
      <c r="A92" s="30">
        <v>10</v>
      </c>
      <c r="B92" s="41" t="s">
        <v>201</v>
      </c>
      <c r="C92" s="42" t="s">
        <v>32</v>
      </c>
      <c r="D92" s="42" t="s">
        <v>135</v>
      </c>
      <c r="E92" s="42" t="s">
        <v>61</v>
      </c>
      <c r="F92" s="42" t="s">
        <v>62</v>
      </c>
      <c r="G92" s="42">
        <v>1</v>
      </c>
      <c r="H92" s="42">
        <v>1</v>
      </c>
      <c r="I92" s="43">
        <v>270.5</v>
      </c>
      <c r="J92" s="42">
        <v>1</v>
      </c>
      <c r="K92" s="39">
        <v>0</v>
      </c>
      <c r="L92" s="42">
        <v>1</v>
      </c>
      <c r="M92" s="43">
        <v>43</v>
      </c>
      <c r="N92" s="40">
        <v>0</v>
      </c>
      <c r="O92" s="43">
        <v>43</v>
      </c>
      <c r="P92" s="32">
        <v>1566490</v>
      </c>
      <c r="Q92" s="40">
        <v>0</v>
      </c>
      <c r="R92" s="40">
        <v>0</v>
      </c>
      <c r="S92" s="40">
        <v>0</v>
      </c>
      <c r="T92" s="32">
        <v>1566490</v>
      </c>
      <c r="U92" s="40">
        <v>0</v>
      </c>
    </row>
    <row r="93" spans="1:25" ht="12" x14ac:dyDescent="0.2">
      <c r="A93" s="30">
        <v>11</v>
      </c>
      <c r="B93" s="41" t="s">
        <v>202</v>
      </c>
      <c r="C93" s="42" t="s">
        <v>65</v>
      </c>
      <c r="D93" s="42" t="s">
        <v>203</v>
      </c>
      <c r="E93" s="42" t="s">
        <v>61</v>
      </c>
      <c r="F93" s="42" t="s">
        <v>63</v>
      </c>
      <c r="G93" s="42">
        <v>5</v>
      </c>
      <c r="H93" s="42">
        <v>5</v>
      </c>
      <c r="I93" s="43">
        <v>208.9</v>
      </c>
      <c r="J93" s="42">
        <v>1</v>
      </c>
      <c r="K93" s="39">
        <v>0</v>
      </c>
      <c r="L93" s="42">
        <v>1</v>
      </c>
      <c r="M93" s="43">
        <v>45</v>
      </c>
      <c r="N93" s="40">
        <v>0</v>
      </c>
      <c r="O93" s="43">
        <v>45</v>
      </c>
      <c r="P93" s="32">
        <v>1396000</v>
      </c>
      <c r="Q93" s="40">
        <v>0</v>
      </c>
      <c r="R93" s="40">
        <v>0</v>
      </c>
      <c r="S93" s="40">
        <v>0</v>
      </c>
      <c r="T93" s="32">
        <v>1396000</v>
      </c>
      <c r="U93" s="40">
        <v>0</v>
      </c>
    </row>
    <row r="94" spans="1:25" ht="12" x14ac:dyDescent="0.2">
      <c r="A94" s="30">
        <v>12</v>
      </c>
      <c r="B94" s="41" t="s">
        <v>204</v>
      </c>
      <c r="C94" s="42" t="s">
        <v>205</v>
      </c>
      <c r="D94" s="42" t="s">
        <v>128</v>
      </c>
      <c r="E94" s="42" t="s">
        <v>61</v>
      </c>
      <c r="F94" s="42" t="s">
        <v>63</v>
      </c>
      <c r="G94" s="42">
        <v>4</v>
      </c>
      <c r="H94" s="42">
        <v>4</v>
      </c>
      <c r="I94" s="43">
        <v>200.9</v>
      </c>
      <c r="J94" s="42">
        <v>1</v>
      </c>
      <c r="K94" s="39">
        <v>0</v>
      </c>
      <c r="L94" s="42">
        <v>1</v>
      </c>
      <c r="M94" s="43">
        <v>56.4</v>
      </c>
      <c r="N94" s="40">
        <v>0</v>
      </c>
      <c r="O94" s="43">
        <v>56.4</v>
      </c>
      <c r="P94" s="32">
        <v>1768000</v>
      </c>
      <c r="Q94" s="40">
        <v>0</v>
      </c>
      <c r="R94" s="40">
        <v>0</v>
      </c>
      <c r="S94" s="40">
        <v>0</v>
      </c>
      <c r="T94" s="32">
        <v>1768000</v>
      </c>
      <c r="U94" s="40">
        <v>0</v>
      </c>
    </row>
    <row r="95" spans="1:25" ht="12" x14ac:dyDescent="0.2">
      <c r="A95" s="30">
        <v>13</v>
      </c>
      <c r="B95" s="41" t="s">
        <v>206</v>
      </c>
      <c r="C95" s="42" t="s">
        <v>207</v>
      </c>
      <c r="D95" s="42" t="s">
        <v>114</v>
      </c>
      <c r="E95" s="42" t="s">
        <v>64</v>
      </c>
      <c r="F95" s="42" t="s">
        <v>63</v>
      </c>
      <c r="G95" s="42">
        <v>5</v>
      </c>
      <c r="H95" s="42">
        <v>5</v>
      </c>
      <c r="I95" s="43">
        <v>202</v>
      </c>
      <c r="J95" s="42">
        <v>1</v>
      </c>
      <c r="K95" s="39">
        <v>0</v>
      </c>
      <c r="L95" s="42">
        <v>1</v>
      </c>
      <c r="M95" s="43">
        <v>40</v>
      </c>
      <c r="N95" s="40">
        <v>0</v>
      </c>
      <c r="O95" s="43">
        <v>40</v>
      </c>
      <c r="P95" s="32">
        <v>1770000</v>
      </c>
      <c r="Q95" s="40">
        <v>0</v>
      </c>
      <c r="R95" s="40">
        <v>0</v>
      </c>
      <c r="S95" s="40">
        <v>0</v>
      </c>
      <c r="T95" s="32">
        <v>1770000</v>
      </c>
      <c r="U95" s="40">
        <v>0</v>
      </c>
    </row>
    <row r="96" spans="1:25" ht="12" x14ac:dyDescent="0.2">
      <c r="A96" s="30">
        <v>14</v>
      </c>
      <c r="B96" s="41" t="s">
        <v>154</v>
      </c>
      <c r="C96" s="42" t="s">
        <v>34</v>
      </c>
      <c r="D96" s="42" t="s">
        <v>155</v>
      </c>
      <c r="E96" s="42" t="s">
        <v>62</v>
      </c>
      <c r="F96" s="42" t="s">
        <v>63</v>
      </c>
      <c r="G96" s="42">
        <v>5</v>
      </c>
      <c r="H96" s="42">
        <v>5</v>
      </c>
      <c r="I96" s="43">
        <v>462.2</v>
      </c>
      <c r="J96" s="42">
        <v>1</v>
      </c>
      <c r="K96" s="39">
        <v>0</v>
      </c>
      <c r="L96" s="42">
        <v>1</v>
      </c>
      <c r="M96" s="43">
        <v>51.3</v>
      </c>
      <c r="N96" s="40">
        <v>0</v>
      </c>
      <c r="O96" s="43">
        <v>51.3</v>
      </c>
      <c r="P96" s="32">
        <v>1868859</v>
      </c>
      <c r="Q96" s="40">
        <v>0</v>
      </c>
      <c r="R96" s="40">
        <v>0</v>
      </c>
      <c r="S96" s="40">
        <v>0</v>
      </c>
      <c r="T96" s="32">
        <v>1868859</v>
      </c>
      <c r="U96" s="40">
        <v>0</v>
      </c>
    </row>
    <row r="97" spans="1:21" ht="12" x14ac:dyDescent="0.2">
      <c r="A97" s="30">
        <v>15</v>
      </c>
      <c r="B97" s="41" t="s">
        <v>208</v>
      </c>
      <c r="C97" s="42" t="s">
        <v>209</v>
      </c>
      <c r="D97" s="42" t="s">
        <v>114</v>
      </c>
      <c r="E97" s="42" t="s">
        <v>61</v>
      </c>
      <c r="F97" s="42" t="s">
        <v>63</v>
      </c>
      <c r="G97" s="42">
        <v>1</v>
      </c>
      <c r="H97" s="42">
        <v>1</v>
      </c>
      <c r="I97" s="43">
        <v>477.6</v>
      </c>
      <c r="J97" s="42">
        <v>1</v>
      </c>
      <c r="K97" s="39">
        <v>0</v>
      </c>
      <c r="L97" s="42">
        <v>1</v>
      </c>
      <c r="M97" s="43">
        <v>52.9</v>
      </c>
      <c r="N97" s="40">
        <v>0</v>
      </c>
      <c r="O97" s="43">
        <v>52.9</v>
      </c>
      <c r="P97" s="32">
        <v>1592631</v>
      </c>
      <c r="Q97" s="40">
        <v>0</v>
      </c>
      <c r="R97" s="40">
        <v>0</v>
      </c>
      <c r="S97" s="40">
        <v>0</v>
      </c>
      <c r="T97" s="32">
        <v>1592631</v>
      </c>
      <c r="U97" s="40">
        <v>0</v>
      </c>
    </row>
    <row r="98" spans="1:21" ht="12" x14ac:dyDescent="0.2">
      <c r="A98" s="30">
        <v>16</v>
      </c>
      <c r="B98" s="41" t="s">
        <v>171</v>
      </c>
      <c r="C98" s="42" t="s">
        <v>41</v>
      </c>
      <c r="D98" s="42" t="s">
        <v>97</v>
      </c>
      <c r="E98" s="42" t="s">
        <v>62</v>
      </c>
      <c r="F98" s="42" t="s">
        <v>63</v>
      </c>
      <c r="G98" s="42">
        <v>8</v>
      </c>
      <c r="H98" s="42">
        <v>8</v>
      </c>
      <c r="I98" s="43">
        <v>563.29999999999995</v>
      </c>
      <c r="J98" s="42">
        <v>2</v>
      </c>
      <c r="K98" s="39">
        <v>0</v>
      </c>
      <c r="L98" s="42">
        <v>2</v>
      </c>
      <c r="M98" s="43">
        <v>61.2</v>
      </c>
      <c r="N98" s="40">
        <v>0</v>
      </c>
      <c r="O98" s="43">
        <v>61.2</v>
      </c>
      <c r="P98" s="32">
        <v>2320000</v>
      </c>
      <c r="Q98" s="40">
        <v>0</v>
      </c>
      <c r="R98" s="40">
        <v>0</v>
      </c>
      <c r="S98" s="40">
        <v>0</v>
      </c>
      <c r="T98" s="32">
        <v>2320000</v>
      </c>
      <c r="U98" s="40">
        <v>0</v>
      </c>
    </row>
    <row r="99" spans="1:21" ht="12" x14ac:dyDescent="0.2">
      <c r="A99" s="30">
        <v>17</v>
      </c>
      <c r="B99" s="41" t="s">
        <v>172</v>
      </c>
      <c r="C99" s="42" t="s">
        <v>55</v>
      </c>
      <c r="D99" s="42" t="s">
        <v>140</v>
      </c>
      <c r="E99" s="42" t="s">
        <v>62</v>
      </c>
      <c r="F99" s="42" t="s">
        <v>69</v>
      </c>
      <c r="G99" s="42">
        <v>1</v>
      </c>
      <c r="H99" s="42">
        <v>1</v>
      </c>
      <c r="I99" s="43">
        <v>681.1</v>
      </c>
      <c r="J99" s="42">
        <v>1</v>
      </c>
      <c r="K99" s="39">
        <v>0</v>
      </c>
      <c r="L99" s="42">
        <v>1</v>
      </c>
      <c r="M99" s="43">
        <v>27.5</v>
      </c>
      <c r="N99" s="40">
        <v>0</v>
      </c>
      <c r="O99" s="43">
        <v>27.5</v>
      </c>
      <c r="P99" s="32">
        <v>780000</v>
      </c>
      <c r="Q99" s="40">
        <v>0</v>
      </c>
      <c r="R99" s="40">
        <v>0</v>
      </c>
      <c r="S99" s="40">
        <v>0</v>
      </c>
      <c r="T99" s="32">
        <v>780000</v>
      </c>
      <c r="U99" s="40">
        <v>0</v>
      </c>
    </row>
  </sheetData>
  <mergeCells count="28">
    <mergeCell ref="A14:B14"/>
    <mergeCell ref="A82:B82"/>
    <mergeCell ref="J8:L8"/>
    <mergeCell ref="J9:J10"/>
    <mergeCell ref="K9:L9"/>
    <mergeCell ref="B8:B11"/>
    <mergeCell ref="H8:H10"/>
    <mergeCell ref="C10:C11"/>
    <mergeCell ref="G8:G10"/>
    <mergeCell ref="F8:F11"/>
    <mergeCell ref="C8:D9"/>
    <mergeCell ref="A13:B13"/>
    <mergeCell ref="N1:U1"/>
    <mergeCell ref="N2:U2"/>
    <mergeCell ref="N3:U3"/>
    <mergeCell ref="P8:U8"/>
    <mergeCell ref="Q9:U9"/>
    <mergeCell ref="N5:U5"/>
    <mergeCell ref="P9:P10"/>
    <mergeCell ref="A7:U7"/>
    <mergeCell ref="A8:A11"/>
    <mergeCell ref="E8:E11"/>
    <mergeCell ref="M8:O8"/>
    <mergeCell ref="N9:O9"/>
    <mergeCell ref="P4:U4"/>
    <mergeCell ref="I8:I10"/>
    <mergeCell ref="D10:D11"/>
    <mergeCell ref="M9:M10"/>
  </mergeCells>
  <printOptions horizontalCentered="1"/>
  <pageMargins left="0.25" right="0.25" top="0.75" bottom="0.75" header="0.3" footer="0.3"/>
  <pageSetup paperSize="9" scale="55" fitToHeight="0" orientation="landscape" r:id="rId1"/>
  <headerFooter scaleWithDoc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приложение 1</vt:lpstr>
      <vt:lpstr>'приложение 1'!Заголовки_для_печати</vt:lpstr>
      <vt:lpstr>'приложение 1'!мб</vt:lpstr>
      <vt:lpstr>'приложение 1'!Область_печати</vt:lpstr>
      <vt:lpstr>'приложение 1'!рк</vt:lpstr>
      <vt:lpstr>'приложение 1'!фонд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Федорова</cp:lastModifiedBy>
  <cp:lastPrinted>2017-09-01T08:43:17Z</cp:lastPrinted>
  <dcterms:created xsi:type="dcterms:W3CDTF">2013-04-14T08:33:53Z</dcterms:created>
  <dcterms:modified xsi:type="dcterms:W3CDTF">2017-09-01T08:43:23Z</dcterms:modified>
</cp:coreProperties>
</file>