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Лист1!$A$1:$AA$29</definedName>
  </definedNames>
  <calcPr calcId="145621"/>
</workbook>
</file>

<file path=xl/calcChain.xml><?xml version="1.0" encoding="utf-8"?>
<calcChain xmlns="http://schemas.openxmlformats.org/spreadsheetml/2006/main">
  <c r="U13" i="1" l="1"/>
  <c r="U24" i="1"/>
  <c r="Y25" i="1"/>
  <c r="U17" i="1" l="1"/>
  <c r="S28" i="1" l="1"/>
  <c r="D28" i="1" s="1"/>
  <c r="S23" i="1" l="1"/>
  <c r="Y21" i="1" l="1"/>
  <c r="Y20" i="1"/>
  <c r="S24" i="1"/>
  <c r="S27" i="1"/>
  <c r="V25" i="1"/>
  <c r="Y26" i="1"/>
  <c r="AA24" i="1"/>
  <c r="Y24" i="1" s="1"/>
  <c r="Z24" i="1"/>
  <c r="Y23" i="1"/>
  <c r="Y22" i="1"/>
  <c r="Y19" i="1"/>
  <c r="Y18" i="1"/>
  <c r="AA17" i="1"/>
  <c r="Y17" i="1" s="1"/>
  <c r="Z17" i="1"/>
  <c r="AA16" i="1"/>
  <c r="Z16" i="1"/>
  <c r="Y16" i="1" s="1"/>
  <c r="AA15" i="1"/>
  <c r="Z15" i="1"/>
  <c r="Y15" i="1" s="1"/>
  <c r="AA14" i="1"/>
  <c r="Z14" i="1"/>
  <c r="Y14" i="1" s="1"/>
  <c r="AA13" i="1"/>
  <c r="Y13" i="1" s="1"/>
  <c r="Z13" i="1"/>
  <c r="Y12" i="1"/>
  <c r="Z11" i="1"/>
  <c r="X24" i="1"/>
  <c r="V24" i="1" s="1"/>
  <c r="X17" i="1"/>
  <c r="X16" i="1"/>
  <c r="X14" i="1"/>
  <c r="X13" i="1"/>
  <c r="X15" i="1" l="1"/>
  <c r="V15" i="1" s="1"/>
  <c r="AA11" i="1"/>
  <c r="Y11" i="1" s="1"/>
  <c r="Q24" i="1"/>
  <c r="O28" i="1"/>
  <c r="K28" i="1"/>
  <c r="X11" i="1" l="1"/>
  <c r="V11" i="1" s="1"/>
  <c r="N13" i="1"/>
  <c r="M13" i="1"/>
  <c r="L13" i="1"/>
  <c r="F13" i="1"/>
  <c r="G13" i="1"/>
  <c r="I13" i="1"/>
  <c r="J13" i="1"/>
  <c r="W13" i="1"/>
  <c r="T13" i="1"/>
  <c r="Q13" i="1"/>
  <c r="R13" i="1"/>
  <c r="W16" i="1"/>
  <c r="T16" i="1"/>
  <c r="R16" i="1"/>
  <c r="Q16" i="1"/>
  <c r="P16" i="1"/>
  <c r="N16" i="1"/>
  <c r="M16" i="1"/>
  <c r="L16" i="1"/>
  <c r="J16" i="1"/>
  <c r="I16" i="1"/>
  <c r="G16" i="1"/>
  <c r="F16" i="1"/>
  <c r="S16" i="1" l="1"/>
  <c r="V16" i="1"/>
  <c r="O16" i="1"/>
  <c r="K16" i="1"/>
  <c r="R17" i="1"/>
  <c r="Q17" i="1"/>
  <c r="H13" i="1"/>
  <c r="V12" i="1"/>
  <c r="V13" i="1"/>
  <c r="V18" i="1"/>
  <c r="V19" i="1"/>
  <c r="V20" i="1"/>
  <c r="V21" i="1"/>
  <c r="V22" i="1"/>
  <c r="V23" i="1"/>
  <c r="V26" i="1"/>
  <c r="S12" i="1"/>
  <c r="S13" i="1"/>
  <c r="S18" i="1"/>
  <c r="S20" i="1"/>
  <c r="S21" i="1"/>
  <c r="S22" i="1"/>
  <c r="S25" i="1"/>
  <c r="S26" i="1"/>
  <c r="O12" i="1"/>
  <c r="O18" i="1"/>
  <c r="O19" i="1"/>
  <c r="O20" i="1"/>
  <c r="O21" i="1"/>
  <c r="O22" i="1"/>
  <c r="O23" i="1"/>
  <c r="D23" i="1" s="1"/>
  <c r="O25" i="1"/>
  <c r="O26" i="1"/>
  <c r="K12" i="1"/>
  <c r="K13" i="1"/>
  <c r="K19" i="1"/>
  <c r="K20" i="1"/>
  <c r="K21" i="1"/>
  <c r="K22" i="1"/>
  <c r="K23" i="1"/>
  <c r="K25" i="1"/>
  <c r="H18" i="1"/>
  <c r="H19" i="1"/>
  <c r="H20" i="1"/>
  <c r="H21" i="1"/>
  <c r="H22" i="1"/>
  <c r="H23" i="1"/>
  <c r="H25" i="1"/>
  <c r="H16" i="1" s="1"/>
  <c r="E19" i="1"/>
  <c r="E14" i="1" s="1"/>
  <c r="E20" i="1"/>
  <c r="E13" i="1" s="1"/>
  <c r="E21" i="1"/>
  <c r="E22" i="1"/>
  <c r="E23" i="1"/>
  <c r="E25" i="1"/>
  <c r="E16" i="1" s="1"/>
  <c r="E26" i="1"/>
  <c r="H26" i="1"/>
  <c r="K26" i="1"/>
  <c r="K27" i="1"/>
  <c r="W24" i="1"/>
  <c r="W17" i="1"/>
  <c r="W15" i="1"/>
  <c r="W14" i="1"/>
  <c r="W11" i="1" s="1"/>
  <c r="T24" i="1"/>
  <c r="T17" i="1"/>
  <c r="T15" i="1"/>
  <c r="T14" i="1"/>
  <c r="M24" i="1"/>
  <c r="M17" i="1"/>
  <c r="M15" i="1"/>
  <c r="M14" i="1"/>
  <c r="M11" i="1" s="1"/>
  <c r="N24" i="1"/>
  <c r="N17" i="1"/>
  <c r="N15" i="1"/>
  <c r="N14" i="1"/>
  <c r="N11" i="1" s="1"/>
  <c r="L24" i="1"/>
  <c r="L17" i="1"/>
  <c r="K17" i="1" s="1"/>
  <c r="L15" i="1"/>
  <c r="L11" i="1" s="1"/>
  <c r="I24" i="1"/>
  <c r="I17" i="1"/>
  <c r="I15" i="1"/>
  <c r="I14" i="1"/>
  <c r="H14" i="1"/>
  <c r="J24" i="1"/>
  <c r="J17" i="1"/>
  <c r="J15" i="1"/>
  <c r="J14" i="1"/>
  <c r="F24" i="1"/>
  <c r="F17" i="1"/>
  <c r="F15" i="1"/>
  <c r="F14" i="1"/>
  <c r="G24" i="1"/>
  <c r="G17" i="1"/>
  <c r="G15" i="1"/>
  <c r="G14" i="1"/>
  <c r="P24" i="1"/>
  <c r="P17" i="1"/>
  <c r="P15" i="1"/>
  <c r="P14" i="1"/>
  <c r="P13" i="1"/>
  <c r="O13" i="1" s="1"/>
  <c r="Q15" i="1"/>
  <c r="Q14" i="1"/>
  <c r="D25" i="1" l="1"/>
  <c r="D13" i="1"/>
  <c r="O17" i="1"/>
  <c r="G11" i="1"/>
  <c r="F11" i="1"/>
  <c r="E17" i="1"/>
  <c r="J11" i="1"/>
  <c r="H24" i="1"/>
  <c r="H15" i="1" s="1"/>
  <c r="I11" i="1"/>
  <c r="H11" i="1" s="1"/>
  <c r="H17" i="1"/>
  <c r="T11" i="1"/>
  <c r="D26" i="1"/>
  <c r="O24" i="1"/>
  <c r="Q11" i="1"/>
  <c r="K15" i="1"/>
  <c r="P11" i="1"/>
  <c r="K14" i="1"/>
  <c r="D16" i="1"/>
  <c r="K11" i="1"/>
  <c r="V17" i="1"/>
  <c r="V14" i="1" l="1"/>
  <c r="E11" i="1"/>
  <c r="D27" i="1"/>
  <c r="K24" i="1" l="1"/>
  <c r="S17" i="1" l="1"/>
  <c r="D17" i="1" s="1"/>
  <c r="U15" i="1"/>
  <c r="U14" i="1"/>
  <c r="U11" i="1" l="1"/>
  <c r="S11" i="1" s="1"/>
  <c r="S15" i="1"/>
  <c r="D22" i="1" l="1"/>
  <c r="D21" i="1" l="1"/>
  <c r="R14" i="1" l="1"/>
  <c r="O14" i="1" s="1"/>
  <c r="D19" i="1" l="1"/>
  <c r="R24" i="1"/>
  <c r="R15" i="1" s="1"/>
  <c r="R11" i="1" l="1"/>
  <c r="O15" i="1"/>
  <c r="D14" i="1"/>
  <c r="O11" i="1" l="1"/>
  <c r="D11" i="1" s="1"/>
  <c r="D20" i="1" l="1"/>
  <c r="E24" i="1"/>
  <c r="D24" i="1" s="1"/>
  <c r="E15" i="1" l="1"/>
  <c r="D15" i="1" s="1"/>
</calcChain>
</file>

<file path=xl/sharedStrings.xml><?xml version="1.0" encoding="utf-8"?>
<sst xmlns="http://schemas.openxmlformats.org/spreadsheetml/2006/main" count="78" uniqueCount="41">
  <si>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</si>
  <si>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</si>
  <si>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</si>
  <si>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</si>
  <si>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</si>
  <si>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</si>
  <si>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</si>
  <si>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</si>
  <si>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</si>
  <si>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</si>
  <si>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</si>
  <si>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</si>
  <si>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</si>
  <si>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</si>
  <si>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</si>
  <si>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</si>
  <si>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</si>
  <si>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</si>
  <si>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</si>
  <si>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</si>
  <si>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</si>
  <si>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</si>
  <si>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</si>
  <si>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</si>
  <si>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</si>
  <si>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</si>
  <si>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</si>
  <si>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</si>
  <si>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</si>
  <si>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>Основное  мероприятие 2.1.2.   Строительство (реконструкция) объектов инженерной  инфраструктуры в сельской местности</t>
  </si>
  <si>
    <t>2019 год</t>
  </si>
  <si>
    <t>Бюджет МО ГП "Путеец"</t>
  </si>
  <si>
    <t>Администрация ГП "Путеец"</t>
  </si>
  <si>
    <t>Основное мероприятие 1.1.5.
Реализация  народных проектов в сфере агропромышленного комплекса  в рамках проекта  "Народный бюджет"</t>
  </si>
  <si>
    <t>Основное мероприятие 2.1.3. Обустройство территорий сельских поселений объектами коммунальной инфраструктуры</t>
  </si>
  <si>
    <t xml:space="preserve">«Приложение  2
к муниципальной программе «Развитие 
агропромышленного и рыбохозяйственного комплексов МО МР «Печора»
</t>
  </si>
  <si>
    <t>2020 год</t>
  </si>
  <si>
    <t xml:space="preserve">Подпрограмма 1 "Развитие сельского хозяйства и рыбоводства на территории МО МР  "Печора", в т. ч. по основным мероприятиям:  </t>
  </si>
  <si>
    <t>Администрация МР "Печора"      Администрация ГП "Путеец"</t>
  </si>
  <si>
    <t xml:space="preserve">Администрация МР "Печора"                               Администрация ГП "Путеец" </t>
  </si>
  <si>
    <t>Приложение  к изменениям, 
вносимым в постановление администрации МР «Печора» 
от 24.12.2013г. № 2512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</si>
</sst>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1"/>
  <sheetViews>
    <sheetView tabSelected="1" view="pageBreakPreview" zoomScale="50" zoomScaleSheetLayoutView="50" workbookViewId="0">
      <pane ySplit="9" topLeftCell="A10" activePane="bottomLeft" state="frozen"/>
      <selection pane="bottomLeft" activeCell="D17" sqref="D17:D18"/>
    </sheetView>
  </sheetViews>
  <sheetFormatPr defaultRowHeight="15" x14ac:dyDescent="0.25"/>
  <cols>
    <col min="1" max="1" width="53" style="6" customWidth="1"/>
    <col min="2" max="2" width="33.42578125" customWidth="1"/>
    <col min="3" max="3" width="29.42578125" customWidth="1"/>
    <col min="4" max="4" width="14.85546875" customWidth="1"/>
    <col min="5" max="10" width="13.7109375" customWidth="1"/>
    <col min="11" max="11" width="15.140625" customWidth="1"/>
    <col min="12" max="27" width="13.7109375" customWidth="1"/>
  </cols>
  <sheetData>
    <row r="1" spans="1:30" x14ac:dyDescent="0.25">
      <c r="M1" s="48" t="s">
        <v>40</v>
      </c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</row>
    <row r="2" spans="1:30" ht="91.5" customHeight="1" x14ac:dyDescent="0.25"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</row>
    <row r="3" spans="1:30" ht="68.25" customHeight="1" x14ac:dyDescent="0.25">
      <c r="M3" s="48" t="s">
        <v>35</v>
      </c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</row>
    <row r="4" spans="1:30" ht="31.5" customHeight="1" x14ac:dyDescent="0.25"/>
    <row r="5" spans="1:30" ht="27.75" customHeight="1" x14ac:dyDescent="0.25">
      <c r="A5" s="49" t="s">
        <v>17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D5" t="s">
        <v>27</v>
      </c>
    </row>
    <row r="6" spans="1:30" ht="16.5" x14ac:dyDescent="0.25">
      <c r="A6" s="7"/>
    </row>
    <row r="7" spans="1:30" s="9" customFormat="1" ht="52.5" customHeight="1" x14ac:dyDescent="0.25">
      <c r="A7" s="39" t="s">
        <v>18</v>
      </c>
      <c r="B7" s="39" t="s">
        <v>8</v>
      </c>
      <c r="C7" s="54" t="s">
        <v>0</v>
      </c>
      <c r="D7" s="52" t="s">
        <v>1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</row>
    <row r="8" spans="1:30" s="9" customFormat="1" ht="35.25" customHeight="1" x14ac:dyDescent="0.25">
      <c r="A8" s="50"/>
      <c r="B8" s="57"/>
      <c r="C8" s="54"/>
      <c r="D8" s="54" t="s">
        <v>2</v>
      </c>
      <c r="E8" s="54" t="s">
        <v>3</v>
      </c>
      <c r="F8" s="54"/>
      <c r="G8" s="54"/>
      <c r="H8" s="54" t="s">
        <v>4</v>
      </c>
      <c r="I8" s="54"/>
      <c r="J8" s="54"/>
      <c r="K8" s="52" t="s">
        <v>5</v>
      </c>
      <c r="L8" s="53"/>
      <c r="M8" s="53"/>
      <c r="N8" s="55"/>
      <c r="O8" s="54" t="s">
        <v>6</v>
      </c>
      <c r="P8" s="54"/>
      <c r="Q8" s="54"/>
      <c r="R8" s="54"/>
      <c r="S8" s="52" t="s">
        <v>25</v>
      </c>
      <c r="T8" s="53"/>
      <c r="U8" s="56"/>
      <c r="V8" s="52" t="s">
        <v>30</v>
      </c>
      <c r="W8" s="56"/>
      <c r="X8" s="59"/>
      <c r="Y8" s="52" t="s">
        <v>36</v>
      </c>
      <c r="Z8" s="56"/>
      <c r="AA8" s="59"/>
    </row>
    <row r="9" spans="1:30" s="9" customFormat="1" ht="87" customHeight="1" x14ac:dyDescent="0.25">
      <c r="A9" s="51"/>
      <c r="B9" s="58"/>
      <c r="C9" s="54"/>
      <c r="D9" s="54"/>
      <c r="E9" s="10" t="s">
        <v>7</v>
      </c>
      <c r="F9" s="26" t="s">
        <v>12</v>
      </c>
      <c r="G9" s="26" t="s">
        <v>11</v>
      </c>
      <c r="H9" s="26" t="s">
        <v>7</v>
      </c>
      <c r="I9" s="26" t="s">
        <v>12</v>
      </c>
      <c r="J9" s="26" t="s">
        <v>11</v>
      </c>
      <c r="K9" s="10" t="s">
        <v>7</v>
      </c>
      <c r="L9" s="26" t="s">
        <v>28</v>
      </c>
      <c r="M9" s="26" t="s">
        <v>12</v>
      </c>
      <c r="N9" s="26" t="s">
        <v>11</v>
      </c>
      <c r="O9" s="10" t="s">
        <v>7</v>
      </c>
      <c r="P9" s="26" t="s">
        <v>12</v>
      </c>
      <c r="Q9" s="26" t="s">
        <v>11</v>
      </c>
      <c r="R9" s="10" t="s">
        <v>31</v>
      </c>
      <c r="S9" s="10" t="s">
        <v>7</v>
      </c>
      <c r="T9" s="26" t="s">
        <v>12</v>
      </c>
      <c r="U9" s="10" t="s">
        <v>11</v>
      </c>
      <c r="V9" s="22" t="s">
        <v>7</v>
      </c>
      <c r="W9" s="26" t="s">
        <v>12</v>
      </c>
      <c r="X9" s="35" t="s">
        <v>11</v>
      </c>
      <c r="Y9" s="35" t="s">
        <v>7</v>
      </c>
      <c r="Z9" s="35" t="s">
        <v>12</v>
      </c>
      <c r="AA9" s="22" t="s">
        <v>11</v>
      </c>
    </row>
    <row r="10" spans="1:30" x14ac:dyDescent="0.25">
      <c r="A10" s="8">
        <v>1</v>
      </c>
      <c r="B10" s="1">
        <v>2</v>
      </c>
      <c r="C10" s="1">
        <v>3</v>
      </c>
      <c r="D10" s="1">
        <v>4</v>
      </c>
      <c r="E10" s="1">
        <v>5</v>
      </c>
      <c r="F10" s="4">
        <v>7</v>
      </c>
      <c r="G10" s="4">
        <v>6</v>
      </c>
      <c r="H10" s="4">
        <v>8</v>
      </c>
      <c r="I10" s="4">
        <v>10</v>
      </c>
      <c r="J10" s="4">
        <v>9</v>
      </c>
      <c r="K10" s="1">
        <v>11</v>
      </c>
      <c r="L10" s="4"/>
      <c r="M10" s="4">
        <v>13</v>
      </c>
      <c r="N10" s="4">
        <v>12</v>
      </c>
      <c r="O10" s="1">
        <v>14</v>
      </c>
      <c r="P10" s="4">
        <v>16</v>
      </c>
      <c r="Q10" s="4">
        <v>15</v>
      </c>
      <c r="R10" s="1">
        <v>16</v>
      </c>
      <c r="S10" s="4">
        <v>14</v>
      </c>
      <c r="T10" s="4">
        <v>16</v>
      </c>
      <c r="U10" s="4">
        <v>15</v>
      </c>
      <c r="V10" s="4">
        <v>17</v>
      </c>
      <c r="W10" s="4">
        <v>19</v>
      </c>
      <c r="X10" s="4">
        <v>20</v>
      </c>
      <c r="Y10" s="4">
        <v>21</v>
      </c>
      <c r="Z10" s="4">
        <v>22</v>
      </c>
      <c r="AA10" s="4">
        <v>23</v>
      </c>
    </row>
    <row r="11" spans="1:30" s="5" customFormat="1" ht="27" customHeight="1" x14ac:dyDescent="0.25">
      <c r="A11" s="37" t="s">
        <v>13</v>
      </c>
      <c r="B11" s="62"/>
      <c r="C11" s="43" t="s">
        <v>14</v>
      </c>
      <c r="D11" s="36">
        <f>E11+H11+K11+O11+S11+V11+Y11</f>
        <v>31036.708999999999</v>
      </c>
      <c r="E11" s="36">
        <f>F11+G11</f>
        <v>1035</v>
      </c>
      <c r="F11" s="41">
        <f t="shared" ref="F11" si="0">F13+F14+F15+F16</f>
        <v>0</v>
      </c>
      <c r="G11" s="41">
        <f t="shared" ref="G11" si="1">G13+G14+G15+G16</f>
        <v>1035</v>
      </c>
      <c r="H11" s="41">
        <f>I11+J11</f>
        <v>3203.509</v>
      </c>
      <c r="I11" s="36">
        <f t="shared" ref="I11" si="2">I13+I14+I15+I16</f>
        <v>322.40899999999999</v>
      </c>
      <c r="J11" s="36">
        <f t="shared" ref="J11" si="3">J13+J14+J15+J16</f>
        <v>2881.1</v>
      </c>
      <c r="K11" s="36">
        <f t="shared" ref="K11:K12" si="4">L11+M11+N11</f>
        <v>23436.3</v>
      </c>
      <c r="L11" s="36">
        <f t="shared" ref="L11" si="5">L13+L14+L15+L16</f>
        <v>9934.1</v>
      </c>
      <c r="M11" s="36">
        <f t="shared" ref="M11" si="6">M13+M14+M15+M16</f>
        <v>8294.5</v>
      </c>
      <c r="N11" s="36">
        <f t="shared" ref="N11" si="7">N13+N14+N15+N16</f>
        <v>5207.7</v>
      </c>
      <c r="O11" s="36">
        <f t="shared" ref="O11:O12" si="8">P11+Q11+R11</f>
        <v>1123.7</v>
      </c>
      <c r="P11" s="36">
        <f>P13+P14+P15+P16</f>
        <v>969.7</v>
      </c>
      <c r="Q11" s="36">
        <f t="shared" ref="Q11:R11" si="9">Q13+Q14+Q15+Q16</f>
        <v>100</v>
      </c>
      <c r="R11" s="36">
        <f t="shared" si="9"/>
        <v>54</v>
      </c>
      <c r="S11" s="36">
        <f t="shared" ref="S11:S12" si="10">T11+U11</f>
        <v>1192</v>
      </c>
      <c r="T11" s="36">
        <f t="shared" ref="T11:U11" si="11">T13+T14+T15+T16</f>
        <v>0</v>
      </c>
      <c r="U11" s="36">
        <f t="shared" si="11"/>
        <v>1192</v>
      </c>
      <c r="V11" s="36">
        <f>X11</f>
        <v>523.1</v>
      </c>
      <c r="W11" s="36">
        <f t="shared" ref="W11" si="12">W13+W14+W15+W16</f>
        <v>0</v>
      </c>
      <c r="X11" s="36">
        <f t="shared" ref="X11" si="13">X13+X14+X15+X16</f>
        <v>523.1</v>
      </c>
      <c r="Y11" s="36">
        <f>AA11</f>
        <v>523.1</v>
      </c>
      <c r="Z11" s="36">
        <f t="shared" ref="Z11:AA11" si="14">Z13+Z14+Z15+Z16</f>
        <v>0</v>
      </c>
      <c r="AA11" s="36">
        <f t="shared" si="14"/>
        <v>523.1</v>
      </c>
      <c r="AB11" s="17"/>
    </row>
    <row r="12" spans="1:30" s="5" customFormat="1" ht="25.5" customHeight="1" x14ac:dyDescent="0.25">
      <c r="A12" s="60"/>
      <c r="B12" s="62"/>
      <c r="C12" s="44"/>
      <c r="D12" s="36"/>
      <c r="E12" s="36"/>
      <c r="F12" s="42"/>
      <c r="G12" s="42"/>
      <c r="H12" s="42"/>
      <c r="I12" s="36"/>
      <c r="J12" s="36"/>
      <c r="K12" s="36">
        <f t="shared" si="4"/>
        <v>0</v>
      </c>
      <c r="L12" s="36"/>
      <c r="M12" s="36"/>
      <c r="N12" s="36"/>
      <c r="O12" s="36">
        <f t="shared" si="8"/>
        <v>0</v>
      </c>
      <c r="P12" s="36"/>
      <c r="Q12" s="36"/>
      <c r="R12" s="36"/>
      <c r="S12" s="36">
        <f t="shared" si="10"/>
        <v>0</v>
      </c>
      <c r="T12" s="36"/>
      <c r="U12" s="36"/>
      <c r="V12" s="36">
        <f>W12+AA12</f>
        <v>0</v>
      </c>
      <c r="W12" s="36"/>
      <c r="X12" s="36"/>
      <c r="Y12" s="36">
        <f>Z12+AD12</f>
        <v>0</v>
      </c>
      <c r="Z12" s="36"/>
      <c r="AA12" s="36"/>
    </row>
    <row r="13" spans="1:30" ht="36" customHeight="1" x14ac:dyDescent="0.25">
      <c r="A13" s="60"/>
      <c r="B13" s="11" t="s">
        <v>9</v>
      </c>
      <c r="C13" s="11" t="s">
        <v>9</v>
      </c>
      <c r="D13" s="14">
        <f>E13+H13+K13+O13+S13+V13+Y13</f>
        <v>1709.9090000000001</v>
      </c>
      <c r="E13" s="14">
        <f t="shared" ref="E13" si="15">E20</f>
        <v>62</v>
      </c>
      <c r="F13" s="14">
        <f>F20+F21+F22</f>
        <v>0</v>
      </c>
      <c r="G13" s="14">
        <f>G20+G21+G22</f>
        <v>62</v>
      </c>
      <c r="H13" s="14">
        <f>I13+J13</f>
        <v>450.90899999999999</v>
      </c>
      <c r="I13" s="14">
        <f>I20+I21+I22</f>
        <v>322.40899999999999</v>
      </c>
      <c r="J13" s="14">
        <f>J20+J21+J22</f>
        <v>128.5</v>
      </c>
      <c r="K13" s="14">
        <f>L13+M13+N13</f>
        <v>665</v>
      </c>
      <c r="L13" s="14">
        <f>L20+L21+L22</f>
        <v>0</v>
      </c>
      <c r="M13" s="14">
        <f>M20+M21+M22</f>
        <v>490</v>
      </c>
      <c r="N13" s="14">
        <f>N20+N21+N22</f>
        <v>175</v>
      </c>
      <c r="O13" s="14">
        <f>P13+Q13+R13</f>
        <v>100</v>
      </c>
      <c r="P13" s="14">
        <f t="shared" ref="P13" si="16">P20</f>
        <v>0</v>
      </c>
      <c r="Q13" s="14">
        <f>Q20+Q21+Q22</f>
        <v>100</v>
      </c>
      <c r="R13" s="14">
        <f>R20+R21+R22</f>
        <v>0</v>
      </c>
      <c r="S13" s="14">
        <f>T13+U13</f>
        <v>192</v>
      </c>
      <c r="T13" s="14">
        <f>T20+T21+T22</f>
        <v>0</v>
      </c>
      <c r="U13" s="14">
        <f>U20+U21+U23</f>
        <v>192</v>
      </c>
      <c r="V13" s="14">
        <f>W13+AA13</f>
        <v>120</v>
      </c>
      <c r="W13" s="14">
        <f>W20+W21+W22</f>
        <v>0</v>
      </c>
      <c r="X13" s="14">
        <f>X20+X21+X22</f>
        <v>120</v>
      </c>
      <c r="Y13" s="14">
        <f>AA13</f>
        <v>120</v>
      </c>
      <c r="Z13" s="14">
        <f>Z20+Z21+Z22</f>
        <v>0</v>
      </c>
      <c r="AA13" s="14">
        <f>AA20+AA21+AA22</f>
        <v>120</v>
      </c>
    </row>
    <row r="14" spans="1:30" ht="69" customHeight="1" x14ac:dyDescent="0.25">
      <c r="A14" s="60"/>
      <c r="B14" s="11" t="s">
        <v>10</v>
      </c>
      <c r="C14" s="11" t="s">
        <v>10</v>
      </c>
      <c r="D14" s="14">
        <f>E14+H14+K14+O14+S14</f>
        <v>973</v>
      </c>
      <c r="E14" s="14">
        <f t="shared" ref="E14:R14" si="17">E19</f>
        <v>973</v>
      </c>
      <c r="F14" s="14">
        <f t="shared" ref="F14" si="18">F19</f>
        <v>0</v>
      </c>
      <c r="G14" s="14">
        <f t="shared" ref="G14" si="19">G19</f>
        <v>973</v>
      </c>
      <c r="H14" s="14">
        <f t="shared" si="17"/>
        <v>0</v>
      </c>
      <c r="I14" s="14">
        <f t="shared" ref="I14" si="20">I19</f>
        <v>0</v>
      </c>
      <c r="J14" s="14">
        <f t="shared" ref="J14" si="21">J19</f>
        <v>0</v>
      </c>
      <c r="K14" s="14">
        <f>L14+M14+N14</f>
        <v>0</v>
      </c>
      <c r="L14" s="14">
        <v>0</v>
      </c>
      <c r="M14" s="14">
        <f t="shared" ref="M14" si="22">M19</f>
        <v>0</v>
      </c>
      <c r="N14" s="14">
        <f t="shared" ref="N14" si="23">N19</f>
        <v>0</v>
      </c>
      <c r="O14" s="14">
        <f>P14+Q14+R14</f>
        <v>0</v>
      </c>
      <c r="P14" s="14">
        <f t="shared" ref="P14" si="24">P19</f>
        <v>0</v>
      </c>
      <c r="Q14" s="14">
        <f t="shared" ref="Q14" si="25">Q19</f>
        <v>0</v>
      </c>
      <c r="R14" s="14">
        <f t="shared" si="17"/>
        <v>0</v>
      </c>
      <c r="S14" s="14">
        <v>0</v>
      </c>
      <c r="T14" s="14">
        <f t="shared" ref="T14:U14" si="26">T19</f>
        <v>0</v>
      </c>
      <c r="U14" s="14">
        <f t="shared" si="26"/>
        <v>0</v>
      </c>
      <c r="V14" s="14">
        <f>W14+AA14</f>
        <v>0</v>
      </c>
      <c r="W14" s="14">
        <f t="shared" ref="W14" si="27">W19</f>
        <v>0</v>
      </c>
      <c r="X14" s="14">
        <f t="shared" ref="X14" si="28">X19</f>
        <v>0</v>
      </c>
      <c r="Y14" s="14">
        <f>Z14+AD14</f>
        <v>0</v>
      </c>
      <c r="Z14" s="14">
        <f t="shared" ref="Z14:AA14" si="29">Z19</f>
        <v>0</v>
      </c>
      <c r="AA14" s="14">
        <f t="shared" si="29"/>
        <v>0</v>
      </c>
      <c r="AC14" s="2"/>
    </row>
    <row r="15" spans="1:30" ht="54.75" customHeight="1" x14ac:dyDescent="0.25">
      <c r="A15" s="60"/>
      <c r="B15" s="11" t="s">
        <v>19</v>
      </c>
      <c r="C15" s="11" t="s">
        <v>9</v>
      </c>
      <c r="D15" s="14">
        <f>E15+H15+K15+O15+S15+V15</f>
        <v>27896.699999999997</v>
      </c>
      <c r="E15" s="14">
        <f t="shared" ref="E15:R16" si="30">E24</f>
        <v>0</v>
      </c>
      <c r="F15" s="14">
        <f t="shared" ref="F15" si="31">F24</f>
        <v>0</v>
      </c>
      <c r="G15" s="14">
        <f t="shared" ref="G15" si="32">G24</f>
        <v>0</v>
      </c>
      <c r="H15" s="14">
        <f t="shared" si="30"/>
        <v>2752.6</v>
      </c>
      <c r="I15" s="14">
        <f t="shared" ref="I15" si="33">I24</f>
        <v>0</v>
      </c>
      <c r="J15" s="14">
        <f t="shared" ref="J15" si="34">J24</f>
        <v>2752.6</v>
      </c>
      <c r="K15" s="14">
        <f>L15+M15+N15</f>
        <v>22771.3</v>
      </c>
      <c r="L15" s="14">
        <f t="shared" ref="L15:M15" si="35">L24</f>
        <v>9934.1</v>
      </c>
      <c r="M15" s="14">
        <f t="shared" si="35"/>
        <v>7804.5</v>
      </c>
      <c r="N15" s="14">
        <f t="shared" ref="N15" si="36">N24</f>
        <v>5032.7</v>
      </c>
      <c r="O15" s="14">
        <f>P15+Q15+R15</f>
        <v>969.7</v>
      </c>
      <c r="P15" s="14">
        <f t="shared" ref="P15" si="37">P24</f>
        <v>969.7</v>
      </c>
      <c r="Q15" s="14">
        <f t="shared" ref="Q15" si="38">Q24</f>
        <v>0</v>
      </c>
      <c r="R15" s="14">
        <f t="shared" si="30"/>
        <v>0</v>
      </c>
      <c r="S15" s="14">
        <f t="shared" ref="S15:U15" si="39">S24</f>
        <v>1000</v>
      </c>
      <c r="T15" s="14">
        <f t="shared" si="39"/>
        <v>0</v>
      </c>
      <c r="U15" s="14">
        <f t="shared" si="39"/>
        <v>1000</v>
      </c>
      <c r="V15" s="14">
        <f>X15</f>
        <v>403.1</v>
      </c>
      <c r="W15" s="14">
        <f t="shared" ref="W15" si="40">W24</f>
        <v>0</v>
      </c>
      <c r="X15" s="14">
        <f t="shared" ref="X15" si="41">X24</f>
        <v>403.1</v>
      </c>
      <c r="Y15" s="14">
        <f>Z15+AD15</f>
        <v>0</v>
      </c>
      <c r="Z15" s="14">
        <f t="shared" ref="Z15:AA15" si="42">Z24</f>
        <v>0</v>
      </c>
      <c r="AA15" s="14">
        <f t="shared" si="42"/>
        <v>403.1</v>
      </c>
    </row>
    <row r="16" spans="1:30" ht="54.75" customHeight="1" x14ac:dyDescent="0.25">
      <c r="A16" s="61"/>
      <c r="B16" s="27" t="s">
        <v>32</v>
      </c>
      <c r="C16" s="28" t="s">
        <v>32</v>
      </c>
      <c r="D16" s="14">
        <f>E16+H16+K16+O16+S16+V16</f>
        <v>54</v>
      </c>
      <c r="E16" s="14">
        <f t="shared" si="30"/>
        <v>0</v>
      </c>
      <c r="F16" s="29">
        <f>F23</f>
        <v>0</v>
      </c>
      <c r="G16" s="29">
        <f>G23</f>
        <v>0</v>
      </c>
      <c r="H16" s="29">
        <f t="shared" si="30"/>
        <v>0</v>
      </c>
      <c r="I16" s="14">
        <f>I23</f>
        <v>0</v>
      </c>
      <c r="J16" s="14">
        <f>J23</f>
        <v>0</v>
      </c>
      <c r="K16" s="14">
        <f>L16+M16+N16</f>
        <v>0</v>
      </c>
      <c r="L16" s="14">
        <f>L23</f>
        <v>0</v>
      </c>
      <c r="M16" s="14">
        <f>M23</f>
        <v>0</v>
      </c>
      <c r="N16" s="14">
        <f>N23</f>
        <v>0</v>
      </c>
      <c r="O16" s="14">
        <f>P16+Q16+R16</f>
        <v>54</v>
      </c>
      <c r="P16" s="14">
        <f>P23</f>
        <v>0</v>
      </c>
      <c r="Q16" s="14">
        <f>Q23</f>
        <v>0</v>
      </c>
      <c r="R16" s="14">
        <f>R23</f>
        <v>54</v>
      </c>
      <c r="S16" s="14">
        <f>T16+U16</f>
        <v>0</v>
      </c>
      <c r="T16" s="14">
        <f>T23</f>
        <v>0</v>
      </c>
      <c r="U16" s="14">
        <v>0</v>
      </c>
      <c r="V16" s="14">
        <f t="shared" ref="V16:V23" si="43">W16+AA16</f>
        <v>0</v>
      </c>
      <c r="W16" s="14">
        <f>W23</f>
        <v>0</v>
      </c>
      <c r="X16" s="14">
        <f>X23</f>
        <v>0</v>
      </c>
      <c r="Y16" s="14">
        <f>Z16+AD16</f>
        <v>0</v>
      </c>
      <c r="Z16" s="14">
        <f>Z23</f>
        <v>0</v>
      </c>
      <c r="AA16" s="14">
        <f>AA23</f>
        <v>0</v>
      </c>
    </row>
    <row r="17" spans="1:27" s="5" customFormat="1" ht="55.5" customHeight="1" x14ac:dyDescent="0.25">
      <c r="A17" s="45" t="s">
        <v>37</v>
      </c>
      <c r="B17" s="47"/>
      <c r="C17" s="43" t="s">
        <v>14</v>
      </c>
      <c r="D17" s="36">
        <f>E17+H17+K17+O17+S17+V17+Y17</f>
        <v>2736.9090000000001</v>
      </c>
      <c r="E17" s="36">
        <f>F17+G17</f>
        <v>1035</v>
      </c>
      <c r="F17" s="41">
        <f>F19+F20+F21+F22</f>
        <v>0</v>
      </c>
      <c r="G17" s="41">
        <f>G19+G20+G21+G22</f>
        <v>1035</v>
      </c>
      <c r="H17" s="41">
        <f t="shared" ref="H17:H18" si="44">I17+J17</f>
        <v>450.90899999999999</v>
      </c>
      <c r="I17" s="36">
        <f>I19+I20+I21+I22</f>
        <v>322.40899999999999</v>
      </c>
      <c r="J17" s="36">
        <f>J19+J20+J21+J22</f>
        <v>128.5</v>
      </c>
      <c r="K17" s="36">
        <f>L17+M17+N17</f>
        <v>665</v>
      </c>
      <c r="L17" s="36">
        <f>L19+L20+L21+L22</f>
        <v>0</v>
      </c>
      <c r="M17" s="36">
        <f>M19+M20+M21+M22</f>
        <v>490</v>
      </c>
      <c r="N17" s="36">
        <f>N19+N20+N21+N22</f>
        <v>175</v>
      </c>
      <c r="O17" s="36">
        <f t="shared" ref="O17:O18" si="45">P17+Q17+R17</f>
        <v>154</v>
      </c>
      <c r="P17" s="36">
        <f>P19+P20+P21+P22</f>
        <v>0</v>
      </c>
      <c r="Q17" s="36">
        <f>Q19+Q20+Q21+Q22+Q23</f>
        <v>100</v>
      </c>
      <c r="R17" s="36">
        <f>R19+R20+R21+R22+R23</f>
        <v>54</v>
      </c>
      <c r="S17" s="36">
        <f t="shared" ref="S17:S18" si="46">T17+U17</f>
        <v>192</v>
      </c>
      <c r="T17" s="36">
        <f>T19+T20+T21+T22</f>
        <v>0</v>
      </c>
      <c r="U17" s="36">
        <f>U20+U21+U23</f>
        <v>192</v>
      </c>
      <c r="V17" s="36">
        <f t="shared" si="43"/>
        <v>120</v>
      </c>
      <c r="W17" s="36">
        <f>W19+W20+W21+W22</f>
        <v>0</v>
      </c>
      <c r="X17" s="36">
        <f>X19+X20+X21+X22</f>
        <v>120</v>
      </c>
      <c r="Y17" s="36">
        <f>AA17</f>
        <v>120</v>
      </c>
      <c r="Z17" s="36">
        <f>Z19+Z20+Z21+Z22</f>
        <v>0</v>
      </c>
      <c r="AA17" s="36">
        <f>AA19+AA20+AA21+AA22</f>
        <v>120</v>
      </c>
    </row>
    <row r="18" spans="1:27" s="5" customFormat="1" ht="57" customHeight="1" x14ac:dyDescent="0.25">
      <c r="A18" s="46"/>
      <c r="B18" s="47"/>
      <c r="C18" s="44"/>
      <c r="D18" s="36"/>
      <c r="E18" s="36"/>
      <c r="F18" s="42"/>
      <c r="G18" s="42"/>
      <c r="H18" s="42">
        <f t="shared" si="44"/>
        <v>0</v>
      </c>
      <c r="I18" s="36"/>
      <c r="J18" s="36"/>
      <c r="K18" s="36"/>
      <c r="L18" s="36"/>
      <c r="M18" s="36"/>
      <c r="N18" s="36"/>
      <c r="O18" s="36">
        <f t="shared" si="45"/>
        <v>0</v>
      </c>
      <c r="P18" s="36"/>
      <c r="Q18" s="36"/>
      <c r="R18" s="36"/>
      <c r="S18" s="36">
        <f t="shared" si="46"/>
        <v>0</v>
      </c>
      <c r="T18" s="36"/>
      <c r="U18" s="36"/>
      <c r="V18" s="36">
        <f t="shared" si="43"/>
        <v>0</v>
      </c>
      <c r="W18" s="36"/>
      <c r="X18" s="36"/>
      <c r="Y18" s="36">
        <f>Z18+AD18</f>
        <v>0</v>
      </c>
      <c r="Z18" s="36"/>
      <c r="AA18" s="36"/>
    </row>
    <row r="19" spans="1:27" ht="93" customHeight="1" x14ac:dyDescent="0.25">
      <c r="A19" s="18" t="s">
        <v>20</v>
      </c>
      <c r="B19" s="11" t="s">
        <v>10</v>
      </c>
      <c r="C19" s="11" t="s">
        <v>15</v>
      </c>
      <c r="D19" s="14">
        <f>E19+H19+K19+O19+S19</f>
        <v>973</v>
      </c>
      <c r="E19" s="14">
        <f>F19+G19</f>
        <v>973</v>
      </c>
      <c r="F19" s="14">
        <v>0</v>
      </c>
      <c r="G19" s="14">
        <v>973</v>
      </c>
      <c r="H19" s="14">
        <f>I19+J19</f>
        <v>0</v>
      </c>
      <c r="I19" s="14">
        <v>0</v>
      </c>
      <c r="J19" s="14">
        <v>0</v>
      </c>
      <c r="K19" s="14">
        <f>L19+M19+N19</f>
        <v>0</v>
      </c>
      <c r="L19" s="14">
        <v>0</v>
      </c>
      <c r="M19" s="14">
        <v>0</v>
      </c>
      <c r="N19" s="14">
        <v>0</v>
      </c>
      <c r="O19" s="14">
        <f>P19+Q19+R19</f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f t="shared" si="43"/>
        <v>0</v>
      </c>
      <c r="W19" s="14">
        <v>0</v>
      </c>
      <c r="X19" s="14">
        <v>0</v>
      </c>
      <c r="Y19" s="14">
        <f>Z19+AD19</f>
        <v>0</v>
      </c>
      <c r="Z19" s="14">
        <v>0</v>
      </c>
      <c r="AA19" s="14">
        <v>0</v>
      </c>
    </row>
    <row r="20" spans="1:27" ht="72.75" customHeight="1" x14ac:dyDescent="0.25">
      <c r="A20" s="18" t="s">
        <v>21</v>
      </c>
      <c r="B20" s="11" t="s">
        <v>9</v>
      </c>
      <c r="C20" s="11" t="s">
        <v>16</v>
      </c>
      <c r="D20" s="14">
        <f>E20+H20+K20+O20+S20+V20</f>
        <v>505.8</v>
      </c>
      <c r="E20" s="14">
        <f>F20+G20</f>
        <v>62</v>
      </c>
      <c r="F20" s="14">
        <v>0</v>
      </c>
      <c r="G20" s="14">
        <v>62</v>
      </c>
      <c r="H20" s="14">
        <f>I20+J20</f>
        <v>58.8</v>
      </c>
      <c r="I20" s="14">
        <v>0</v>
      </c>
      <c r="J20" s="14">
        <v>58.8</v>
      </c>
      <c r="K20" s="14">
        <f>L20+M20+N20</f>
        <v>85</v>
      </c>
      <c r="L20" s="14">
        <v>0</v>
      </c>
      <c r="M20" s="14">
        <v>0</v>
      </c>
      <c r="N20" s="14">
        <v>85</v>
      </c>
      <c r="O20" s="14">
        <f>P20+Q20+R20</f>
        <v>100</v>
      </c>
      <c r="P20" s="14">
        <v>0</v>
      </c>
      <c r="Q20" s="14">
        <v>100</v>
      </c>
      <c r="R20" s="14">
        <v>0</v>
      </c>
      <c r="S20" s="14">
        <f>T20+U20</f>
        <v>100</v>
      </c>
      <c r="T20" s="14">
        <v>0</v>
      </c>
      <c r="U20" s="14">
        <v>100</v>
      </c>
      <c r="V20" s="14">
        <f t="shared" si="43"/>
        <v>100</v>
      </c>
      <c r="W20" s="14">
        <v>0</v>
      </c>
      <c r="X20" s="14">
        <v>100</v>
      </c>
      <c r="Y20" s="14">
        <f>AA20</f>
        <v>100</v>
      </c>
      <c r="Z20" s="14">
        <v>0</v>
      </c>
      <c r="AA20" s="14">
        <v>100</v>
      </c>
    </row>
    <row r="21" spans="1:27" ht="156.75" customHeight="1" x14ac:dyDescent="0.25">
      <c r="A21" s="19" t="s">
        <v>26</v>
      </c>
      <c r="B21" s="11" t="s">
        <v>9</v>
      </c>
      <c r="C21" s="11" t="s">
        <v>16</v>
      </c>
      <c r="D21" s="14">
        <f>E21+H21+K21+O21+V21+V21</f>
        <v>80</v>
      </c>
      <c r="E21" s="14">
        <f>F21+G21</f>
        <v>0</v>
      </c>
      <c r="F21" s="14">
        <v>0</v>
      </c>
      <c r="G21" s="14">
        <v>0</v>
      </c>
      <c r="H21" s="14">
        <f>I21+J21</f>
        <v>20</v>
      </c>
      <c r="I21" s="14">
        <v>0</v>
      </c>
      <c r="J21" s="14">
        <v>20</v>
      </c>
      <c r="K21" s="14">
        <f>L21+M21+N21</f>
        <v>20</v>
      </c>
      <c r="L21" s="14">
        <v>0</v>
      </c>
      <c r="M21" s="14">
        <v>0</v>
      </c>
      <c r="N21" s="14">
        <v>20</v>
      </c>
      <c r="O21" s="14">
        <f>P21+Q21+R21</f>
        <v>0</v>
      </c>
      <c r="P21" s="14">
        <v>0</v>
      </c>
      <c r="Q21" s="14">
        <v>0</v>
      </c>
      <c r="R21" s="14">
        <v>0</v>
      </c>
      <c r="S21" s="14">
        <f>T21+U21</f>
        <v>20</v>
      </c>
      <c r="T21" s="14">
        <v>0</v>
      </c>
      <c r="U21" s="14">
        <v>20</v>
      </c>
      <c r="V21" s="14">
        <f t="shared" si="43"/>
        <v>20</v>
      </c>
      <c r="W21" s="14">
        <v>0</v>
      </c>
      <c r="X21" s="14">
        <v>20</v>
      </c>
      <c r="Y21" s="14">
        <f>AA21</f>
        <v>20</v>
      </c>
      <c r="Z21" s="14">
        <v>0</v>
      </c>
      <c r="AA21" s="14">
        <v>20</v>
      </c>
    </row>
    <row r="22" spans="1:27" ht="78" customHeight="1" x14ac:dyDescent="0.25">
      <c r="A22" s="19" t="s">
        <v>23</v>
      </c>
      <c r="B22" s="11" t="s">
        <v>9</v>
      </c>
      <c r="C22" s="11" t="s">
        <v>16</v>
      </c>
      <c r="D22" s="14">
        <f>E22+H22+K22+O22</f>
        <v>932.10899999999992</v>
      </c>
      <c r="E22" s="14">
        <f>F22+G22</f>
        <v>0</v>
      </c>
      <c r="F22" s="14">
        <v>0</v>
      </c>
      <c r="G22" s="14">
        <v>0</v>
      </c>
      <c r="H22" s="14">
        <f>I22+J22</f>
        <v>372.10899999999998</v>
      </c>
      <c r="I22" s="14">
        <v>322.40899999999999</v>
      </c>
      <c r="J22" s="14">
        <v>49.7</v>
      </c>
      <c r="K22" s="14">
        <f>L22+M22+N22</f>
        <v>560</v>
      </c>
      <c r="L22" s="14">
        <v>0</v>
      </c>
      <c r="M22" s="14">
        <v>490</v>
      </c>
      <c r="N22" s="14">
        <v>70</v>
      </c>
      <c r="O22" s="14">
        <f>P22+Q22+R22</f>
        <v>0</v>
      </c>
      <c r="P22" s="14">
        <v>0</v>
      </c>
      <c r="Q22" s="14">
        <v>0</v>
      </c>
      <c r="R22" s="14">
        <v>0</v>
      </c>
      <c r="S22" s="14">
        <f>T22+U22</f>
        <v>0</v>
      </c>
      <c r="T22" s="14">
        <v>0</v>
      </c>
      <c r="U22" s="14">
        <v>0</v>
      </c>
      <c r="V22" s="14">
        <f t="shared" si="43"/>
        <v>0</v>
      </c>
      <c r="W22" s="14">
        <v>0</v>
      </c>
      <c r="X22" s="14">
        <v>0</v>
      </c>
      <c r="Y22" s="14">
        <f>Z22+AD22</f>
        <v>0</v>
      </c>
      <c r="Z22" s="14">
        <v>0</v>
      </c>
      <c r="AA22" s="14">
        <v>0</v>
      </c>
    </row>
    <row r="23" spans="1:27" ht="118.5" customHeight="1" x14ac:dyDescent="0.25">
      <c r="A23" s="23" t="s">
        <v>33</v>
      </c>
      <c r="B23" s="26" t="s">
        <v>38</v>
      </c>
      <c r="C23" s="24" t="s">
        <v>39</v>
      </c>
      <c r="D23" s="14">
        <f>O23+S23</f>
        <v>126</v>
      </c>
      <c r="E23" s="14">
        <f>F23+G23</f>
        <v>0</v>
      </c>
      <c r="F23" s="14">
        <v>0</v>
      </c>
      <c r="G23" s="14">
        <v>0</v>
      </c>
      <c r="H23" s="14">
        <f>I23+J23</f>
        <v>0</v>
      </c>
      <c r="I23" s="14">
        <v>0</v>
      </c>
      <c r="J23" s="14">
        <v>0</v>
      </c>
      <c r="K23" s="14">
        <f>L23+M23+N23</f>
        <v>0</v>
      </c>
      <c r="L23" s="14">
        <v>0</v>
      </c>
      <c r="M23" s="14">
        <v>0</v>
      </c>
      <c r="N23" s="14">
        <v>0</v>
      </c>
      <c r="O23" s="14">
        <f>P23+Q23+R23</f>
        <v>54</v>
      </c>
      <c r="P23" s="14">
        <v>0</v>
      </c>
      <c r="Q23" s="14">
        <v>0</v>
      </c>
      <c r="R23" s="14">
        <v>54</v>
      </c>
      <c r="S23" s="14">
        <f>U23</f>
        <v>72</v>
      </c>
      <c r="T23" s="14">
        <v>0</v>
      </c>
      <c r="U23" s="14">
        <v>72</v>
      </c>
      <c r="V23" s="14">
        <f t="shared" si="43"/>
        <v>0</v>
      </c>
      <c r="W23" s="14">
        <v>0</v>
      </c>
      <c r="X23" s="14">
        <v>0</v>
      </c>
      <c r="Y23" s="14">
        <f>Z23+AD23</f>
        <v>0</v>
      </c>
      <c r="Z23" s="14">
        <v>0</v>
      </c>
      <c r="AA23" s="14">
        <v>0</v>
      </c>
    </row>
    <row r="24" spans="1:27" s="5" customFormat="1" ht="100.5" customHeight="1" x14ac:dyDescent="0.25">
      <c r="A24" s="20" t="s">
        <v>24</v>
      </c>
      <c r="B24" s="12"/>
      <c r="C24" s="13" t="s">
        <v>14</v>
      </c>
      <c r="D24" s="15">
        <f>E24+H24+K24+O24+S24+V24+Y24</f>
        <v>28299.799999999992</v>
      </c>
      <c r="E24" s="15">
        <f t="shared" ref="E24:R24" si="47">E25+E26</f>
        <v>0</v>
      </c>
      <c r="F24" s="25">
        <f t="shared" ref="F24" si="48">F25+F26</f>
        <v>0</v>
      </c>
      <c r="G24" s="25">
        <f t="shared" ref="G24" si="49">G25+G26</f>
        <v>0</v>
      </c>
      <c r="H24" s="25">
        <f t="shared" si="47"/>
        <v>2752.6</v>
      </c>
      <c r="I24" s="25">
        <f t="shared" ref="I24" si="50">I25+I26</f>
        <v>0</v>
      </c>
      <c r="J24" s="25">
        <f t="shared" ref="J24" si="51">J25+J26</f>
        <v>2752.6</v>
      </c>
      <c r="K24" s="15">
        <f>K27+K26+K25</f>
        <v>22771.299999999996</v>
      </c>
      <c r="L24" s="25">
        <f>L27+L26+L25</f>
        <v>9934.1</v>
      </c>
      <c r="M24" s="25">
        <f>M27+M26+M25</f>
        <v>7804.5</v>
      </c>
      <c r="N24" s="25">
        <f>N27+N26+N25</f>
        <v>5032.7</v>
      </c>
      <c r="O24" s="15">
        <f>O26+O28</f>
        <v>969.7</v>
      </c>
      <c r="P24" s="25">
        <f t="shared" ref="P24" si="52">P25+P26</f>
        <v>969.7</v>
      </c>
      <c r="Q24" s="25">
        <f>Q28</f>
        <v>0</v>
      </c>
      <c r="R24" s="15">
        <f t="shared" si="47"/>
        <v>0</v>
      </c>
      <c r="S24" s="15">
        <f>U24</f>
        <v>1000</v>
      </c>
      <c r="T24" s="25">
        <f t="shared" ref="T24" si="53">T25+T26</f>
        <v>0</v>
      </c>
      <c r="U24" s="15">
        <f>U25+U28</f>
        <v>1000</v>
      </c>
      <c r="V24" s="21">
        <f>X24</f>
        <v>403.1</v>
      </c>
      <c r="W24" s="25">
        <f t="shared" ref="W24" si="54">W25+W26</f>
        <v>0</v>
      </c>
      <c r="X24" s="34">
        <f t="shared" ref="X24" si="55">X25+X26</f>
        <v>403.1</v>
      </c>
      <c r="Y24" s="34">
        <f>AA24</f>
        <v>403.1</v>
      </c>
      <c r="Z24" s="34">
        <f t="shared" ref="Z24:AA24" si="56">Z25+Z26</f>
        <v>0</v>
      </c>
      <c r="AA24" s="34">
        <f t="shared" si="56"/>
        <v>403.1</v>
      </c>
    </row>
    <row r="25" spans="1:27" ht="72.75" customHeight="1" x14ac:dyDescent="0.25">
      <c r="A25" s="18" t="s">
        <v>22</v>
      </c>
      <c r="B25" s="11" t="s">
        <v>19</v>
      </c>
      <c r="C25" s="11" t="s">
        <v>9</v>
      </c>
      <c r="D25" s="14">
        <f>K25+S25+V25+Y25</f>
        <v>2107.2999999999997</v>
      </c>
      <c r="E25" s="14">
        <f>F25+G25</f>
        <v>0</v>
      </c>
      <c r="F25" s="14">
        <v>0</v>
      </c>
      <c r="G25" s="14">
        <v>0</v>
      </c>
      <c r="H25" s="14">
        <f>I25+J25</f>
        <v>0</v>
      </c>
      <c r="I25" s="14">
        <v>0</v>
      </c>
      <c r="J25" s="14">
        <v>0</v>
      </c>
      <c r="K25" s="14">
        <f>L25+M25+N25</f>
        <v>1301.0999999999999</v>
      </c>
      <c r="L25" s="14">
        <v>0</v>
      </c>
      <c r="M25" s="14">
        <v>0</v>
      </c>
      <c r="N25" s="14">
        <v>1301.0999999999999</v>
      </c>
      <c r="O25" s="14">
        <f>P25+Q25+R25</f>
        <v>0</v>
      </c>
      <c r="P25" s="14">
        <v>0</v>
      </c>
      <c r="Q25" s="14">
        <v>0</v>
      </c>
      <c r="R25" s="14">
        <v>0</v>
      </c>
      <c r="S25" s="14">
        <f>T25+U25</f>
        <v>0</v>
      </c>
      <c r="T25" s="14">
        <v>0</v>
      </c>
      <c r="U25" s="14">
        <v>0</v>
      </c>
      <c r="V25" s="14">
        <f>X25</f>
        <v>403.1</v>
      </c>
      <c r="W25" s="14">
        <v>0</v>
      </c>
      <c r="X25" s="14">
        <v>403.1</v>
      </c>
      <c r="Y25" s="14">
        <f>AA25</f>
        <v>403.1</v>
      </c>
      <c r="Z25" s="14">
        <v>0</v>
      </c>
      <c r="AA25" s="14">
        <v>403.1</v>
      </c>
    </row>
    <row r="26" spans="1:27" ht="63" customHeight="1" x14ac:dyDescent="0.25">
      <c r="A26" s="37" t="s">
        <v>29</v>
      </c>
      <c r="B26" s="39" t="s">
        <v>19</v>
      </c>
      <c r="C26" s="11" t="s">
        <v>9</v>
      </c>
      <c r="D26" s="14">
        <f>E26+H26+K26+O26+S26</f>
        <v>6374.9</v>
      </c>
      <c r="E26" s="14">
        <f>F26+G26</f>
        <v>0</v>
      </c>
      <c r="F26" s="14">
        <v>0</v>
      </c>
      <c r="G26" s="14">
        <v>0</v>
      </c>
      <c r="H26" s="14">
        <f>I26+J26</f>
        <v>2752.6</v>
      </c>
      <c r="I26" s="14">
        <v>0</v>
      </c>
      <c r="J26" s="14">
        <v>2752.6</v>
      </c>
      <c r="K26" s="14">
        <f>L26+M26+N26</f>
        <v>2652.6</v>
      </c>
      <c r="L26" s="14">
        <v>0</v>
      </c>
      <c r="M26" s="14">
        <v>0</v>
      </c>
      <c r="N26" s="14">
        <v>2652.6</v>
      </c>
      <c r="O26" s="14">
        <f>P26+Q26+R26</f>
        <v>969.7</v>
      </c>
      <c r="P26" s="14">
        <v>969.7</v>
      </c>
      <c r="Q26" s="14">
        <v>0</v>
      </c>
      <c r="R26" s="14">
        <v>0</v>
      </c>
      <c r="S26" s="14">
        <f>T26+U26</f>
        <v>0</v>
      </c>
      <c r="T26" s="14">
        <v>0</v>
      </c>
      <c r="U26" s="14">
        <v>0</v>
      </c>
      <c r="V26" s="14">
        <f>W26+AA26</f>
        <v>0</v>
      </c>
      <c r="W26" s="14">
        <v>0</v>
      </c>
      <c r="X26" s="14">
        <v>0</v>
      </c>
      <c r="Y26" s="14">
        <f>Z26+AD26</f>
        <v>0</v>
      </c>
      <c r="Z26" s="14">
        <v>0</v>
      </c>
      <c r="AA26" s="14">
        <v>0</v>
      </c>
    </row>
    <row r="27" spans="1:27" ht="63" customHeight="1" x14ac:dyDescent="0.25">
      <c r="A27" s="38"/>
      <c r="B27" s="40"/>
      <c r="C27" s="16" t="s">
        <v>19</v>
      </c>
      <c r="D27" s="14">
        <f>K27</f>
        <v>18817.599999999999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f>L27+M27+N27</f>
        <v>18817.599999999999</v>
      </c>
      <c r="L27" s="14">
        <v>9934.1</v>
      </c>
      <c r="M27" s="14">
        <v>7804.5</v>
      </c>
      <c r="N27" s="14">
        <v>1079</v>
      </c>
      <c r="O27" s="14">
        <v>0</v>
      </c>
      <c r="P27" s="14">
        <v>0</v>
      </c>
      <c r="Q27" s="14">
        <v>0</v>
      </c>
      <c r="R27" s="14">
        <v>0</v>
      </c>
      <c r="S27" s="14">
        <f>U27</f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</row>
    <row r="28" spans="1:27" ht="103.5" customHeight="1" x14ac:dyDescent="0.25">
      <c r="A28" s="31" t="s">
        <v>34</v>
      </c>
      <c r="B28" s="33" t="s">
        <v>19</v>
      </c>
      <c r="C28" s="30" t="s">
        <v>19</v>
      </c>
      <c r="D28" s="14">
        <f>S28</f>
        <v>1000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f>L28+M28+N28</f>
        <v>0</v>
      </c>
      <c r="L28" s="14">
        <v>0</v>
      </c>
      <c r="M28" s="14">
        <v>0</v>
      </c>
      <c r="N28" s="14">
        <v>0</v>
      </c>
      <c r="O28" s="14">
        <f>Q28</f>
        <v>0</v>
      </c>
      <c r="P28" s="14">
        <v>0</v>
      </c>
      <c r="Q28" s="14">
        <v>0</v>
      </c>
      <c r="R28" s="14">
        <v>0</v>
      </c>
      <c r="S28" s="14">
        <f>U28</f>
        <v>1000</v>
      </c>
      <c r="T28" s="14">
        <v>0</v>
      </c>
      <c r="U28" s="14">
        <v>1000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</row>
    <row r="29" spans="1:27" x14ac:dyDescent="0.25">
      <c r="B29" s="3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27" x14ac:dyDescent="0.25">
      <c r="D30" s="3"/>
      <c r="E30" s="3"/>
      <c r="F30" s="3"/>
      <c r="G30" s="3"/>
      <c r="H30" s="3"/>
      <c r="I30" s="3"/>
      <c r="J30" s="3"/>
      <c r="K30" s="3"/>
      <c r="L30" s="2"/>
      <c r="M30" s="2"/>
      <c r="N30" s="2"/>
      <c r="O30" s="2"/>
      <c r="P30" s="2"/>
      <c r="Q30" s="2"/>
      <c r="R30" s="2"/>
    </row>
    <row r="31" spans="1:27" x14ac:dyDescent="0.25"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</sheetData>
  <mergeCells count="71">
    <mergeCell ref="M17:M18"/>
    <mergeCell ref="O17:O18"/>
    <mergeCell ref="N17:N18"/>
    <mergeCell ref="S11:S12"/>
    <mergeCell ref="U11:U12"/>
    <mergeCell ref="S17:S18"/>
    <mergeCell ref="U17:U18"/>
    <mergeCell ref="R11:R12"/>
    <mergeCell ref="Q11:Q12"/>
    <mergeCell ref="Q17:Q18"/>
    <mergeCell ref="P17:P18"/>
    <mergeCell ref="O11:O12"/>
    <mergeCell ref="P11:P12"/>
    <mergeCell ref="T11:T12"/>
    <mergeCell ref="R17:R18"/>
    <mergeCell ref="T17:T18"/>
    <mergeCell ref="I11:I12"/>
    <mergeCell ref="V8:X8"/>
    <mergeCell ref="A11:A16"/>
    <mergeCell ref="K11:K12"/>
    <mergeCell ref="J11:J12"/>
    <mergeCell ref="M11:M12"/>
    <mergeCell ref="N11:N12"/>
    <mergeCell ref="L11:L12"/>
    <mergeCell ref="C11:C12"/>
    <mergeCell ref="H11:H12"/>
    <mergeCell ref="D11:D12"/>
    <mergeCell ref="E11:E12"/>
    <mergeCell ref="F11:F12"/>
    <mergeCell ref="G11:G12"/>
    <mergeCell ref="B11:B12"/>
    <mergeCell ref="V11:V12"/>
    <mergeCell ref="L17:L18"/>
    <mergeCell ref="V17:V18"/>
    <mergeCell ref="M1:AA2"/>
    <mergeCell ref="A5:AA5"/>
    <mergeCell ref="M3:AA3"/>
    <mergeCell ref="A7:A9"/>
    <mergeCell ref="D7:AA7"/>
    <mergeCell ref="C7:C9"/>
    <mergeCell ref="D8:D9"/>
    <mergeCell ref="E8:G8"/>
    <mergeCell ref="H8:J8"/>
    <mergeCell ref="K8:N8"/>
    <mergeCell ref="S8:U8"/>
    <mergeCell ref="O8:R8"/>
    <mergeCell ref="B7:B9"/>
    <mergeCell ref="Y8:AA8"/>
    <mergeCell ref="A26:A27"/>
    <mergeCell ref="B26:B27"/>
    <mergeCell ref="F17:F18"/>
    <mergeCell ref="H17:H18"/>
    <mergeCell ref="K17:K18"/>
    <mergeCell ref="G17:G18"/>
    <mergeCell ref="J17:J18"/>
    <mergeCell ref="C17:C18"/>
    <mergeCell ref="A17:A18"/>
    <mergeCell ref="B17:B18"/>
    <mergeCell ref="D17:D18"/>
    <mergeCell ref="E17:E18"/>
    <mergeCell ref="I17:I18"/>
    <mergeCell ref="W17:W18"/>
    <mergeCell ref="W11:W12"/>
    <mergeCell ref="Y17:Y18"/>
    <mergeCell ref="Z17:Z18"/>
    <mergeCell ref="AA17:AA18"/>
    <mergeCell ref="X17:X18"/>
    <mergeCell ref="Y11:Y12"/>
    <mergeCell ref="Z11:Z12"/>
    <mergeCell ref="X11:X12"/>
    <mergeCell ref="AA11:AA12"/>
  </mergeCells>
  <pageMargins left="0.74803149606299213" right="0.6692913385826772" top="1.06" bottom="0.87" header="0.31496062992125984" footer="0.31496062992125984"/>
  <pageSetup paperSize="9" scale="29" fitToHeight="0" orientation="landscape" r:id="rId1"/>
  <ignoredErrors>
    <ignoredError sqref="E24 H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Федорова</cp:lastModifiedBy>
  <cp:lastPrinted>2018-02-22T08:37:44Z</cp:lastPrinted>
  <dcterms:created xsi:type="dcterms:W3CDTF">2014-08-19T11:28:49Z</dcterms:created>
  <dcterms:modified xsi:type="dcterms:W3CDTF">2018-02-22T08:38:03Z</dcterms:modified>
</cp:coreProperties>
</file>