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440" windowHeight="12240"/>
  </bookViews>
  <sheets>
    <sheet name="Приложение 1" sheetId="1" r:id="rId1"/>
  </sheets>
  <definedNames>
    <definedName name="_xlnm.Print_Titles" localSheetId="0">'Приложение 1'!$6:$7</definedName>
    <definedName name="_xlnm.Print_Area" localSheetId="0">'Приложение 1'!$A$1:$X$26</definedName>
  </definedNames>
  <calcPr calcId="145621"/>
</workbook>
</file>

<file path=xl/calcChain.xml><?xml version="1.0" encoding="utf-8"?>
<calcChain xmlns="http://schemas.openxmlformats.org/spreadsheetml/2006/main">
  <c r="J22" i="1" l="1"/>
  <c r="L18" i="1" l="1"/>
  <c r="M18" i="1"/>
  <c r="N18" i="1"/>
  <c r="K18" i="1"/>
  <c r="X18" i="1"/>
  <c r="W18" i="1"/>
  <c r="V18" i="1"/>
  <c r="U18" i="1"/>
  <c r="T18" i="1"/>
  <c r="S18" i="1"/>
  <c r="R18" i="1"/>
  <c r="Q18" i="1"/>
  <c r="P18" i="1"/>
  <c r="O18" i="1"/>
  <c r="J18" i="1"/>
  <c r="I18" i="1"/>
  <c r="J13" i="1" l="1"/>
  <c r="X13" i="1"/>
  <c r="W13" i="1"/>
  <c r="V13" i="1"/>
  <c r="U13" i="1"/>
  <c r="S13" i="1"/>
  <c r="R13" i="1"/>
  <c r="Q13" i="1"/>
  <c r="P13" i="1"/>
  <c r="L13" i="1"/>
  <c r="M13" i="1"/>
  <c r="N13" i="1"/>
  <c r="K13" i="1"/>
  <c r="T12" i="1"/>
  <c r="O12" i="1"/>
  <c r="J12" i="1"/>
  <c r="I12" i="1" l="1"/>
  <c r="I22" i="1"/>
  <c r="T11" i="1" l="1"/>
  <c r="M23" i="1" l="1"/>
  <c r="N23" i="1"/>
  <c r="L23" i="1"/>
  <c r="J11" i="1"/>
  <c r="M17" i="1" l="1"/>
  <c r="M19" i="1" s="1"/>
  <c r="L17" i="1"/>
  <c r="L19" i="1" s="1"/>
  <c r="K17" i="1"/>
  <c r="K19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K23" i="1"/>
  <c r="O23" i="1"/>
  <c r="P23" i="1"/>
  <c r="Q23" i="1"/>
  <c r="R23" i="1"/>
  <c r="S23" i="1"/>
  <c r="T23" i="1"/>
  <c r="U23" i="1"/>
  <c r="V23" i="1"/>
  <c r="W23" i="1"/>
  <c r="X23" i="1"/>
  <c r="J24" i="1"/>
  <c r="J19" i="1"/>
  <c r="N19" i="1"/>
  <c r="O19" i="1"/>
  <c r="P19" i="1"/>
  <c r="Q19" i="1"/>
  <c r="R19" i="1"/>
  <c r="S19" i="1"/>
  <c r="T19" i="1"/>
  <c r="U19" i="1"/>
  <c r="V19" i="1"/>
  <c r="W19" i="1"/>
  <c r="X19" i="1"/>
  <c r="I17" i="1"/>
  <c r="I19" i="1" s="1"/>
  <c r="J23" i="1" l="1"/>
  <c r="I24" i="1" l="1"/>
  <c r="I23" i="1"/>
  <c r="X14" i="1" l="1"/>
  <c r="X25" i="1" s="1"/>
  <c r="W14" i="1"/>
  <c r="W25" i="1" s="1"/>
  <c r="V14" i="1"/>
  <c r="V25" i="1" s="1"/>
  <c r="U14" i="1"/>
  <c r="U25" i="1" s="1"/>
  <c r="T13" i="1"/>
  <c r="T14" i="1" s="1"/>
  <c r="S14" i="1"/>
  <c r="S25" i="1" s="1"/>
  <c r="R14" i="1"/>
  <c r="R25" i="1" s="1"/>
  <c r="Q14" i="1"/>
  <c r="Q25" i="1" s="1"/>
  <c r="P14" i="1"/>
  <c r="P25" i="1" s="1"/>
  <c r="N14" i="1"/>
  <c r="N25" i="1" s="1"/>
  <c r="M14" i="1"/>
  <c r="M25" i="1" s="1"/>
  <c r="L14" i="1"/>
  <c r="L25" i="1" s="1"/>
  <c r="K14" i="1"/>
  <c r="K25" i="1" s="1"/>
  <c r="J25" i="1" l="1"/>
  <c r="O25" i="1"/>
  <c r="T25" i="1"/>
  <c r="I25" i="1" l="1"/>
  <c r="J14" i="1"/>
  <c r="O11" i="1"/>
  <c r="O13" i="1" l="1"/>
  <c r="I11" i="1"/>
  <c r="O14" i="1" l="1"/>
  <c r="I13" i="1"/>
  <c r="I14" i="1" l="1"/>
</calcChain>
</file>

<file path=xl/sharedStrings.xml><?xml version="1.0" encoding="utf-8"?>
<sst xmlns="http://schemas.openxmlformats.org/spreadsheetml/2006/main" count="64" uniqueCount="41">
  <si>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</si>
  <si>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</si>
  <si>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</si>
  <si>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</si>
  <si>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</si>
  <si>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</si>
  <si>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</si>
  <si>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</si>
  <si>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</si>
  <si>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"Развитие агропромышленного и рыбохозяйственного комплексов МО МР "Печора"</t>
  </si>
  <si>
    <t>Строительство</t>
  </si>
  <si>
    <t>Администрация      МР "Печора"</t>
  </si>
  <si>
    <t>Итого по программе</t>
  </si>
  <si>
    <t>Итого по подпрограмме</t>
  </si>
  <si>
    <t>-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</si>
  <si>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</si>
  <si>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</si>
  <si>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</si>
  <si>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</si>
  <si>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Строительство  социально-культурного центра с универсальным залом на 100 мест в д. Бызовая</t>
  </si>
  <si>
    <t>ИТОГО объем финансирования проекта (объекта) в тыс. руб.</t>
  </si>
  <si>
    <t>Объем финансирования проекта (объекта) в 2019 году, тыс. руб.</t>
  </si>
  <si>
    <t>2019 г.</t>
  </si>
  <si>
    <t>2018 г.</t>
  </si>
  <si>
    <t xml:space="preserve">
ПЕРЕЧЕНЬ
ИНВЕСТИЦИОННЫХ ПРОЕКТОВ, ФИНАНСИРУЕМЫХ ЗА СЧЕТ 
СРЕДСТВ БЮДЖЕТА МО МР "ПЕЧОРА",  НА  2018-2020 годы</t>
  </si>
  <si>
    <t>Объем финансирования проекта (объекта) в 2020 году, тыс. руб.</t>
  </si>
  <si>
    <t>Строительство спортивной площадки с местонахождением на территории гимназия  № 1 в г. Печора</t>
  </si>
  <si>
    <t>Муниципальная программа "Развитие образования МО МР "Печора"</t>
  </si>
  <si>
    <t>Муниципальная программа "Жилье, жилищно-коммунальное и хозяйство территориальное развитие МО МР "Печора"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</si>
  <si>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</si>
  <si>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Подпрограмма 2 "Комплексное освоение и развитие территорий в целях жилищного строительства на территории МО МР "Печора"</t>
  </si>
  <si>
    <t>"Приложение 1                                                                                                           к постановлению администрации МР "Печора"                                                 от "29" декабря 2017 г. № 1596</t>
  </si>
  <si>
    <t>"</t>
  </si>
  <si>
    <t>Остаток сметной стоимости  на 01.01.2018 г, в тыс. руб.</t>
  </si>
  <si>
    <t>Общая сметная стоимость объекта в текущих ценах на 01.01.2018 г. тыс. руб.</t>
  </si>
  <si>
    <t>2016 г.</t>
  </si>
  <si>
    <t>2015 г. - 100,0
2016 г. - 17 550,0</t>
  </si>
  <si>
    <t>Строительство водопроводных сетей в п. Озерный</t>
  </si>
  <si>
    <t>Приложение 
к постановлению администрации МР "Печора" 
от "____" мая 2018 г. № ______</t>
  </si>
  <si>
    <t xml:space="preserve">Всего на реализацию инвестиционных проектов </t>
  </si>
  <si>
    <t>Подпрограмма 2 "Развитие системы общего образования на территории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</si>
</sst>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60" zoomScaleNormal="60" workbookViewId="0">
      <pane ySplit="7" topLeftCell="A8" activePane="bottomLeft" state="frozen"/>
      <selection pane="bottomLeft" activeCell="N24" sqref="N24"/>
    </sheetView>
  </sheetViews>
  <sheetFormatPr defaultColWidth="9.140625" defaultRowHeight="18.75" x14ac:dyDescent="0.3"/>
  <cols>
    <col min="1" max="1" width="7.28515625" style="19" customWidth="1"/>
    <col min="2" max="2" width="41.85546875" style="3" customWidth="1"/>
    <col min="3" max="3" width="20.42578125" style="4" customWidth="1"/>
    <col min="4" max="4" width="20" style="4" customWidth="1"/>
    <col min="5" max="5" width="17.42578125" style="4" customWidth="1"/>
    <col min="6" max="6" width="21.42578125" style="4" customWidth="1"/>
    <col min="7" max="7" width="22.7109375" style="4" customWidth="1"/>
    <col min="8" max="8" width="18.28515625" style="4" customWidth="1"/>
    <col min="9" max="9" width="12.7109375" style="4" customWidth="1"/>
    <col min="10" max="10" width="12.5703125" style="5" customWidth="1"/>
    <col min="11" max="11" width="11.140625" style="5" customWidth="1"/>
    <col min="12" max="12" width="13.7109375" style="5" customWidth="1"/>
    <col min="13" max="13" width="13.28515625" style="5" customWidth="1"/>
    <col min="14" max="14" width="13.42578125" style="5" customWidth="1"/>
    <col min="15" max="15" width="13.42578125" style="4" customWidth="1"/>
    <col min="16" max="16" width="9.140625" style="4" customWidth="1"/>
    <col min="17" max="17" width="14.28515625" style="4" customWidth="1"/>
    <col min="18" max="18" width="8" style="4" customWidth="1"/>
    <col min="19" max="19" width="10.42578125" style="4" customWidth="1"/>
    <col min="20" max="20" width="11.42578125" style="4" customWidth="1"/>
    <col min="21" max="21" width="8.85546875" style="4" customWidth="1"/>
    <col min="22" max="22" width="11.42578125" style="4" customWidth="1"/>
    <col min="23" max="23" width="12.7109375" style="4" customWidth="1"/>
    <col min="24" max="24" width="10.7109375" style="4" customWidth="1"/>
    <col min="25" max="16384" width="9.140625" style="4"/>
  </cols>
  <sheetData>
    <row r="1" spans="1:24" ht="71.25" customHeight="1" x14ac:dyDescent="0.3">
      <c r="S1" s="62" t="s">
        <v>38</v>
      </c>
      <c r="T1" s="62"/>
      <c r="U1" s="62"/>
      <c r="V1" s="62"/>
      <c r="W1" s="62"/>
      <c r="X1" s="62"/>
    </row>
    <row r="3" spans="1:24" ht="64.5" customHeight="1" x14ac:dyDescent="0.3">
      <c r="S3" s="62" t="s">
        <v>31</v>
      </c>
      <c r="T3" s="63"/>
      <c r="U3" s="63"/>
      <c r="V3" s="63"/>
      <c r="W3" s="63"/>
      <c r="X3" s="63"/>
    </row>
    <row r="4" spans="1:24" ht="18.600000000000001" customHeight="1" x14ac:dyDescent="0.3">
      <c r="S4" s="6"/>
      <c r="T4" s="18"/>
      <c r="U4" s="18"/>
      <c r="V4" s="18"/>
      <c r="W4" s="18"/>
      <c r="X4" s="18"/>
    </row>
    <row r="5" spans="1:24" ht="73.150000000000006" customHeight="1" x14ac:dyDescent="0.3">
      <c r="A5" s="67" t="s">
        <v>24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</row>
    <row r="6" spans="1:24" ht="57.75" customHeight="1" x14ac:dyDescent="0.3">
      <c r="A6" s="58" t="s">
        <v>5</v>
      </c>
      <c r="B6" s="58" t="s">
        <v>0</v>
      </c>
      <c r="C6" s="58" t="s">
        <v>16</v>
      </c>
      <c r="D6" s="58" t="s">
        <v>8</v>
      </c>
      <c r="E6" s="58" t="s">
        <v>17</v>
      </c>
      <c r="F6" s="69" t="s">
        <v>34</v>
      </c>
      <c r="G6" s="58" t="s">
        <v>7</v>
      </c>
      <c r="H6" s="69" t="s">
        <v>33</v>
      </c>
      <c r="I6" s="69" t="s">
        <v>20</v>
      </c>
      <c r="J6" s="64" t="s">
        <v>18</v>
      </c>
      <c r="K6" s="65"/>
      <c r="L6" s="65"/>
      <c r="M6" s="65"/>
      <c r="N6" s="66"/>
      <c r="O6" s="71" t="s">
        <v>21</v>
      </c>
      <c r="P6" s="72"/>
      <c r="Q6" s="72"/>
      <c r="R6" s="72"/>
      <c r="S6" s="73"/>
      <c r="T6" s="71" t="s">
        <v>25</v>
      </c>
      <c r="U6" s="72"/>
      <c r="V6" s="72"/>
      <c r="W6" s="72"/>
      <c r="X6" s="73"/>
    </row>
    <row r="7" spans="1:24" ht="106.5" customHeight="1" x14ac:dyDescent="0.3">
      <c r="A7" s="70"/>
      <c r="B7" s="59"/>
      <c r="C7" s="59"/>
      <c r="D7" s="59"/>
      <c r="E7" s="59"/>
      <c r="F7" s="58"/>
      <c r="G7" s="59"/>
      <c r="H7" s="58"/>
      <c r="I7" s="58"/>
      <c r="J7" s="15" t="s">
        <v>4</v>
      </c>
      <c r="K7" s="15" t="s">
        <v>1</v>
      </c>
      <c r="L7" s="15" t="s">
        <v>2</v>
      </c>
      <c r="M7" s="15" t="s">
        <v>3</v>
      </c>
      <c r="N7" s="15" t="s">
        <v>6</v>
      </c>
      <c r="O7" s="17" t="s">
        <v>4</v>
      </c>
      <c r="P7" s="16" t="s">
        <v>1</v>
      </c>
      <c r="Q7" s="16" t="s">
        <v>2</v>
      </c>
      <c r="R7" s="16" t="s">
        <v>3</v>
      </c>
      <c r="S7" s="16" t="s">
        <v>6</v>
      </c>
      <c r="T7" s="17" t="s">
        <v>4</v>
      </c>
      <c r="U7" s="16" t="s">
        <v>1</v>
      </c>
      <c r="V7" s="16" t="s">
        <v>2</v>
      </c>
      <c r="W7" s="16" t="s">
        <v>3</v>
      </c>
      <c r="X7" s="16" t="s">
        <v>6</v>
      </c>
    </row>
    <row r="8" spans="1:24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</row>
    <row r="9" spans="1:24" s="5" customFormat="1" ht="32.25" customHeight="1" x14ac:dyDescent="0.3">
      <c r="A9" s="55" t="s">
        <v>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</row>
    <row r="10" spans="1:24" s="5" customFormat="1" ht="35.25" customHeight="1" x14ac:dyDescent="0.3">
      <c r="A10" s="55" t="s">
        <v>15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</row>
    <row r="11" spans="1:24" s="5" customFormat="1" ht="83.25" customHeight="1" x14ac:dyDescent="0.3">
      <c r="A11" s="20">
        <v>1</v>
      </c>
      <c r="B11" s="21" t="s">
        <v>19</v>
      </c>
      <c r="C11" s="8" t="s">
        <v>10</v>
      </c>
      <c r="D11" s="8" t="s">
        <v>11</v>
      </c>
      <c r="E11" s="9" t="s">
        <v>22</v>
      </c>
      <c r="F11" s="11" t="s">
        <v>14</v>
      </c>
      <c r="G11" s="2">
        <v>0</v>
      </c>
      <c r="H11" s="11" t="s">
        <v>14</v>
      </c>
      <c r="I11" s="2">
        <f>J11+O11+T11</f>
        <v>16121.400000000001</v>
      </c>
      <c r="J11" s="2">
        <f>K11+L11+M11+N11</f>
        <v>0</v>
      </c>
      <c r="K11" s="2">
        <v>0</v>
      </c>
      <c r="L11" s="2">
        <v>0</v>
      </c>
      <c r="M11" s="2">
        <v>0</v>
      </c>
      <c r="N11" s="2">
        <v>0</v>
      </c>
      <c r="O11" s="2">
        <f>Q11+S11</f>
        <v>8060.7000000000007</v>
      </c>
      <c r="P11" s="2">
        <v>0</v>
      </c>
      <c r="Q11" s="2">
        <v>7657.6</v>
      </c>
      <c r="R11" s="2">
        <v>0</v>
      </c>
      <c r="S11" s="2">
        <v>403.1</v>
      </c>
      <c r="T11" s="2">
        <f>U11+V11+W11+X11</f>
        <v>8060.7000000000007</v>
      </c>
      <c r="U11" s="2">
        <v>0</v>
      </c>
      <c r="V11" s="2">
        <v>7657.6</v>
      </c>
      <c r="W11" s="2">
        <v>0</v>
      </c>
      <c r="X11" s="2">
        <v>403.1</v>
      </c>
    </row>
    <row r="12" spans="1:24" s="5" customFormat="1" ht="83.25" customHeight="1" x14ac:dyDescent="0.3">
      <c r="A12" s="20">
        <v>2</v>
      </c>
      <c r="B12" s="21" t="s">
        <v>37</v>
      </c>
      <c r="C12" s="21" t="s">
        <v>10</v>
      </c>
      <c r="D12" s="21" t="s">
        <v>11</v>
      </c>
      <c r="E12" s="9" t="s">
        <v>35</v>
      </c>
      <c r="F12" s="11" t="s">
        <v>14</v>
      </c>
      <c r="G12" s="2" t="s">
        <v>36</v>
      </c>
      <c r="H12" s="11" t="s">
        <v>14</v>
      </c>
      <c r="I12" s="2">
        <f>J12+O12+T12</f>
        <v>969.7</v>
      </c>
      <c r="J12" s="2">
        <f>K12+L12+M12+N12</f>
        <v>969.7</v>
      </c>
      <c r="K12" s="2">
        <v>0</v>
      </c>
      <c r="L12" s="2">
        <v>969.7</v>
      </c>
      <c r="M12" s="2">
        <v>0</v>
      </c>
      <c r="N12" s="2">
        <v>0</v>
      </c>
      <c r="O12" s="2">
        <f>Q12+S12</f>
        <v>0</v>
      </c>
      <c r="P12" s="2">
        <v>0</v>
      </c>
      <c r="Q12" s="2">
        <v>0</v>
      </c>
      <c r="R12" s="2">
        <v>0</v>
      </c>
      <c r="S12" s="2">
        <v>0</v>
      </c>
      <c r="T12" s="2">
        <f>U12+V12+W12+X12</f>
        <v>0</v>
      </c>
      <c r="U12" s="2">
        <v>0</v>
      </c>
      <c r="V12" s="2">
        <v>0</v>
      </c>
      <c r="W12" s="2">
        <v>0</v>
      </c>
      <c r="X12" s="2">
        <v>0</v>
      </c>
    </row>
    <row r="13" spans="1:24" s="5" customFormat="1" ht="43.5" customHeight="1" x14ac:dyDescent="0.3">
      <c r="A13" s="20"/>
      <c r="B13" s="9" t="s">
        <v>13</v>
      </c>
      <c r="C13" s="9"/>
      <c r="D13" s="9"/>
      <c r="E13" s="13"/>
      <c r="F13" s="12"/>
      <c r="G13" s="2">
        <v>0</v>
      </c>
      <c r="H13" s="12"/>
      <c r="I13" s="1">
        <f t="shared" ref="I13:I14" si="0">J13+O13+T13</f>
        <v>17091.100000000002</v>
      </c>
      <c r="J13" s="1">
        <f>K13+L13+M13+N13</f>
        <v>969.7</v>
      </c>
      <c r="K13" s="1">
        <f>K11+K12</f>
        <v>0</v>
      </c>
      <c r="L13" s="1">
        <f t="shared" ref="L13:N13" si="1">L11+L12</f>
        <v>969.7</v>
      </c>
      <c r="M13" s="1">
        <f t="shared" si="1"/>
        <v>0</v>
      </c>
      <c r="N13" s="1">
        <f t="shared" si="1"/>
        <v>0</v>
      </c>
      <c r="O13" s="1">
        <f t="shared" ref="O13:T13" si="2">O11</f>
        <v>8060.7000000000007</v>
      </c>
      <c r="P13" s="1">
        <f>P11+P12</f>
        <v>0</v>
      </c>
      <c r="Q13" s="1">
        <f t="shared" ref="Q13" si="3">Q11+Q12</f>
        <v>7657.6</v>
      </c>
      <c r="R13" s="1">
        <f t="shared" ref="R13" si="4">R11+R12</f>
        <v>0</v>
      </c>
      <c r="S13" s="1">
        <f t="shared" ref="S13" si="5">S11+S12</f>
        <v>403.1</v>
      </c>
      <c r="T13" s="1">
        <f t="shared" si="2"/>
        <v>8060.7000000000007</v>
      </c>
      <c r="U13" s="1">
        <f>U11+U12</f>
        <v>0</v>
      </c>
      <c r="V13" s="1">
        <f t="shared" ref="V13" si="6">V11+V12</f>
        <v>7657.6</v>
      </c>
      <c r="W13" s="1">
        <f t="shared" ref="W13" si="7">W11+W12</f>
        <v>0</v>
      </c>
      <c r="X13" s="1">
        <f t="shared" ref="X13" si="8">X11+X12</f>
        <v>403.1</v>
      </c>
    </row>
    <row r="14" spans="1:24" s="5" customFormat="1" ht="48.75" customHeight="1" x14ac:dyDescent="0.3">
      <c r="A14" s="20"/>
      <c r="B14" s="13" t="s">
        <v>12</v>
      </c>
      <c r="C14" s="14"/>
      <c r="D14" s="14"/>
      <c r="E14" s="14"/>
      <c r="F14" s="12"/>
      <c r="G14" s="10"/>
      <c r="H14" s="12"/>
      <c r="I14" s="1">
        <f t="shared" si="0"/>
        <v>17091.100000000002</v>
      </c>
      <c r="J14" s="1">
        <f>J13</f>
        <v>969.7</v>
      </c>
      <c r="K14" s="1">
        <f t="shared" ref="K14" si="9">K13</f>
        <v>0</v>
      </c>
      <c r="L14" s="1">
        <f t="shared" ref="L14" si="10">L13</f>
        <v>969.7</v>
      </c>
      <c r="M14" s="1">
        <f t="shared" ref="M14" si="11">M13</f>
        <v>0</v>
      </c>
      <c r="N14" s="1">
        <f t="shared" ref="N14" si="12">N13</f>
        <v>0</v>
      </c>
      <c r="O14" s="1">
        <f t="shared" ref="O14" si="13">O13</f>
        <v>8060.7000000000007</v>
      </c>
      <c r="P14" s="1">
        <f t="shared" ref="P14" si="14">P13</f>
        <v>0</v>
      </c>
      <c r="Q14" s="1">
        <f t="shared" ref="Q14" si="15">Q13</f>
        <v>7657.6</v>
      </c>
      <c r="R14" s="1">
        <f t="shared" ref="R14" si="16">R13</f>
        <v>0</v>
      </c>
      <c r="S14" s="1">
        <f t="shared" ref="S14" si="17">S13</f>
        <v>403.1</v>
      </c>
      <c r="T14" s="1">
        <f t="shared" ref="T14" si="18">T13</f>
        <v>8060.7000000000007</v>
      </c>
      <c r="U14" s="1">
        <f t="shared" ref="U14" si="19">U13</f>
        <v>0</v>
      </c>
      <c r="V14" s="1">
        <f t="shared" ref="V14" si="20">V13</f>
        <v>7657.6</v>
      </c>
      <c r="W14" s="1">
        <f t="shared" ref="W14" si="21">W13</f>
        <v>0</v>
      </c>
      <c r="X14" s="1">
        <f t="shared" ref="X14" si="22">X13</f>
        <v>403.1</v>
      </c>
    </row>
    <row r="15" spans="1:24" ht="36" customHeight="1" x14ac:dyDescent="0.3">
      <c r="A15" s="50" t="s">
        <v>27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2"/>
    </row>
    <row r="16" spans="1:24" ht="36" customHeight="1" x14ac:dyDescent="0.3">
      <c r="A16" s="50" t="s">
        <v>40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1"/>
    </row>
    <row r="17" spans="1:24" ht="78.75" customHeight="1" x14ac:dyDescent="0.3">
      <c r="A17" s="23">
        <v>3</v>
      </c>
      <c r="B17" s="24" t="s">
        <v>26</v>
      </c>
      <c r="C17" s="26" t="s">
        <v>10</v>
      </c>
      <c r="D17" s="27" t="s">
        <v>11</v>
      </c>
      <c r="E17" s="30" t="s">
        <v>23</v>
      </c>
      <c r="F17" s="23"/>
      <c r="G17" s="23"/>
      <c r="H17" s="23"/>
      <c r="I17" s="29">
        <f>J17+O17+T17</f>
        <v>3164.1</v>
      </c>
      <c r="J17" s="35">
        <v>3164.1</v>
      </c>
      <c r="K17" s="29">
        <f t="shared" ref="K17:M17" si="23">K15</f>
        <v>0</v>
      </c>
      <c r="L17" s="29">
        <f t="shared" si="23"/>
        <v>0</v>
      </c>
      <c r="M17" s="29">
        <f t="shared" si="23"/>
        <v>0</v>
      </c>
      <c r="N17" s="35">
        <v>3164.1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</row>
    <row r="18" spans="1:24" ht="31.5" customHeight="1" x14ac:dyDescent="0.3">
      <c r="A18" s="44"/>
      <c r="B18" s="45" t="s">
        <v>13</v>
      </c>
      <c r="C18" s="46"/>
      <c r="D18" s="47"/>
      <c r="E18" s="44"/>
      <c r="F18" s="44"/>
      <c r="G18" s="44"/>
      <c r="H18" s="44"/>
      <c r="I18" s="48">
        <f>I16</f>
        <v>0</v>
      </c>
      <c r="J18" s="49">
        <f>J16</f>
        <v>0</v>
      </c>
      <c r="K18" s="48">
        <f>K17</f>
        <v>0</v>
      </c>
      <c r="L18" s="48">
        <f t="shared" ref="L18:N18" si="24">L17</f>
        <v>0</v>
      </c>
      <c r="M18" s="48">
        <f t="shared" si="24"/>
        <v>0</v>
      </c>
      <c r="N18" s="48">
        <f t="shared" si="24"/>
        <v>3164.1</v>
      </c>
      <c r="O18" s="48">
        <f t="shared" ref="O18:X18" si="25">O16</f>
        <v>0</v>
      </c>
      <c r="P18" s="48">
        <f t="shared" si="25"/>
        <v>0</v>
      </c>
      <c r="Q18" s="48">
        <f t="shared" si="25"/>
        <v>0</v>
      </c>
      <c r="R18" s="48">
        <f t="shared" si="25"/>
        <v>0</v>
      </c>
      <c r="S18" s="48">
        <f t="shared" si="25"/>
        <v>0</v>
      </c>
      <c r="T18" s="48">
        <f t="shared" si="25"/>
        <v>0</v>
      </c>
      <c r="U18" s="48">
        <f t="shared" si="25"/>
        <v>0</v>
      </c>
      <c r="V18" s="48">
        <f t="shared" si="25"/>
        <v>0</v>
      </c>
      <c r="W18" s="48">
        <f t="shared" si="25"/>
        <v>0</v>
      </c>
      <c r="X18" s="48">
        <f t="shared" si="25"/>
        <v>0</v>
      </c>
    </row>
    <row r="19" spans="1:24" ht="33.75" customHeight="1" x14ac:dyDescent="0.3">
      <c r="A19" s="23"/>
      <c r="B19" s="28" t="s">
        <v>12</v>
      </c>
      <c r="C19" s="26"/>
      <c r="D19" s="27"/>
      <c r="E19" s="23"/>
      <c r="F19" s="23"/>
      <c r="G19" s="23"/>
      <c r="H19" s="23"/>
      <c r="I19" s="31">
        <f>I17</f>
        <v>3164.1</v>
      </c>
      <c r="J19" s="31">
        <f>J17</f>
        <v>3164.1</v>
      </c>
      <c r="K19" s="31">
        <f>K17</f>
        <v>0</v>
      </c>
      <c r="L19" s="31">
        <f>L17</f>
        <v>0</v>
      </c>
      <c r="M19" s="31">
        <f>M17</f>
        <v>0</v>
      </c>
      <c r="N19" s="31">
        <f>N17</f>
        <v>3164.1</v>
      </c>
      <c r="O19" s="31">
        <f t="shared" ref="O19:X19" si="26">O17</f>
        <v>0</v>
      </c>
      <c r="P19" s="31">
        <f t="shared" si="26"/>
        <v>0</v>
      </c>
      <c r="Q19" s="31">
        <f t="shared" si="26"/>
        <v>0</v>
      </c>
      <c r="R19" s="31">
        <f t="shared" si="26"/>
        <v>0</v>
      </c>
      <c r="S19" s="31">
        <f t="shared" si="26"/>
        <v>0</v>
      </c>
      <c r="T19" s="31">
        <f t="shared" si="26"/>
        <v>0</v>
      </c>
      <c r="U19" s="31">
        <f t="shared" si="26"/>
        <v>0</v>
      </c>
      <c r="V19" s="31">
        <f t="shared" si="26"/>
        <v>0</v>
      </c>
      <c r="W19" s="31">
        <f t="shared" si="26"/>
        <v>0</v>
      </c>
      <c r="X19" s="31">
        <f t="shared" si="26"/>
        <v>0</v>
      </c>
    </row>
    <row r="20" spans="1:24" ht="37.5" customHeight="1" x14ac:dyDescent="0.3">
      <c r="A20" s="50" t="s">
        <v>28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2"/>
    </row>
    <row r="21" spans="1:24" ht="36" customHeight="1" x14ac:dyDescent="0.3">
      <c r="A21" s="50" t="s">
        <v>30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24" s="43" customFormat="1" ht="133.5" customHeight="1" x14ac:dyDescent="0.3">
      <c r="A22" s="37">
        <v>4</v>
      </c>
      <c r="B22" s="38" t="s">
        <v>29</v>
      </c>
      <c r="C22" s="39" t="s">
        <v>10</v>
      </c>
      <c r="D22" s="40" t="s">
        <v>11</v>
      </c>
      <c r="E22" s="37"/>
      <c r="F22" s="41"/>
      <c r="G22" s="41"/>
      <c r="H22" s="41"/>
      <c r="I22" s="42">
        <f>J22+O22+T22</f>
        <v>228872.4</v>
      </c>
      <c r="J22" s="36">
        <f>K22+L22+M22+N22</f>
        <v>228872.4</v>
      </c>
      <c r="K22" s="36">
        <v>0</v>
      </c>
      <c r="L22" s="36">
        <v>93640.9</v>
      </c>
      <c r="M22" s="36">
        <v>76342.899999999994</v>
      </c>
      <c r="N22" s="36">
        <v>58888.6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</row>
    <row r="23" spans="1:24" ht="30.75" customHeight="1" x14ac:dyDescent="0.3">
      <c r="A23" s="23"/>
      <c r="B23" s="34" t="s">
        <v>13</v>
      </c>
      <c r="C23" s="26"/>
      <c r="D23" s="22"/>
      <c r="E23" s="23"/>
      <c r="F23" s="25"/>
      <c r="G23" s="25"/>
      <c r="H23" s="25"/>
      <c r="I23" s="31">
        <f>I22</f>
        <v>228872.4</v>
      </c>
      <c r="J23" s="31">
        <f t="shared" ref="J23:X23" si="27">J22</f>
        <v>228872.4</v>
      </c>
      <c r="K23" s="31">
        <f t="shared" si="27"/>
        <v>0</v>
      </c>
      <c r="L23" s="31">
        <f>L22</f>
        <v>93640.9</v>
      </c>
      <c r="M23" s="31">
        <f t="shared" ref="M23:N23" si="28">M22</f>
        <v>76342.899999999994</v>
      </c>
      <c r="N23" s="31">
        <f t="shared" si="28"/>
        <v>58888.6</v>
      </c>
      <c r="O23" s="31">
        <f t="shared" si="27"/>
        <v>0</v>
      </c>
      <c r="P23" s="31">
        <f t="shared" si="27"/>
        <v>0</v>
      </c>
      <c r="Q23" s="31">
        <f t="shared" si="27"/>
        <v>0</v>
      </c>
      <c r="R23" s="31">
        <f t="shared" si="27"/>
        <v>0</v>
      </c>
      <c r="S23" s="31">
        <f t="shared" si="27"/>
        <v>0</v>
      </c>
      <c r="T23" s="31">
        <f t="shared" si="27"/>
        <v>0</v>
      </c>
      <c r="U23" s="31">
        <f t="shared" si="27"/>
        <v>0</v>
      </c>
      <c r="V23" s="31">
        <f t="shared" si="27"/>
        <v>0</v>
      </c>
      <c r="W23" s="31">
        <f t="shared" si="27"/>
        <v>0</v>
      </c>
      <c r="X23" s="31">
        <f t="shared" si="27"/>
        <v>0</v>
      </c>
    </row>
    <row r="24" spans="1:24" ht="36.75" customHeight="1" x14ac:dyDescent="0.3">
      <c r="A24" s="23"/>
      <c r="B24" s="32" t="s">
        <v>12</v>
      </c>
      <c r="C24" s="25"/>
      <c r="D24" s="25"/>
      <c r="E24" s="25"/>
      <c r="F24" s="25"/>
      <c r="G24" s="25"/>
      <c r="H24" s="25"/>
      <c r="I24" s="31">
        <f>I22</f>
        <v>228872.4</v>
      </c>
      <c r="J24" s="31">
        <f t="shared" ref="J24:X24" si="29">J22</f>
        <v>228872.4</v>
      </c>
      <c r="K24" s="31">
        <f t="shared" si="29"/>
        <v>0</v>
      </c>
      <c r="L24" s="31">
        <f t="shared" si="29"/>
        <v>93640.9</v>
      </c>
      <c r="M24" s="31">
        <f t="shared" si="29"/>
        <v>76342.899999999994</v>
      </c>
      <c r="N24" s="31">
        <f t="shared" si="29"/>
        <v>58888.6</v>
      </c>
      <c r="O24" s="31">
        <f t="shared" si="29"/>
        <v>0</v>
      </c>
      <c r="P24" s="31">
        <f t="shared" si="29"/>
        <v>0</v>
      </c>
      <c r="Q24" s="31">
        <f t="shared" si="29"/>
        <v>0</v>
      </c>
      <c r="R24" s="31">
        <f t="shared" si="29"/>
        <v>0</v>
      </c>
      <c r="S24" s="31">
        <f t="shared" si="29"/>
        <v>0</v>
      </c>
      <c r="T24" s="31">
        <f t="shared" si="29"/>
        <v>0</v>
      </c>
      <c r="U24" s="31">
        <f t="shared" si="29"/>
        <v>0</v>
      </c>
      <c r="V24" s="31">
        <f t="shared" si="29"/>
        <v>0</v>
      </c>
      <c r="W24" s="31">
        <f t="shared" si="29"/>
        <v>0</v>
      </c>
      <c r="X24" s="31">
        <f t="shared" si="29"/>
        <v>0</v>
      </c>
    </row>
    <row r="25" spans="1:24" s="5" customFormat="1" ht="56.25" customHeight="1" x14ac:dyDescent="0.3">
      <c r="A25" s="20"/>
      <c r="B25" s="9" t="s">
        <v>39</v>
      </c>
      <c r="C25" s="14"/>
      <c r="D25" s="14"/>
      <c r="E25" s="14"/>
      <c r="F25" s="10"/>
      <c r="G25" s="10"/>
      <c r="H25" s="1"/>
      <c r="I25" s="1">
        <f>J25+O25+T25</f>
        <v>249127.60000000003</v>
      </c>
      <c r="J25" s="1">
        <f>K25+L25+M25+N25</f>
        <v>233006.2</v>
      </c>
      <c r="K25" s="1">
        <f>K14+K19+K24</f>
        <v>0</v>
      </c>
      <c r="L25" s="1">
        <f t="shared" ref="L25:N25" si="30">L14+L19+L24</f>
        <v>94610.599999999991</v>
      </c>
      <c r="M25" s="1">
        <f t="shared" si="30"/>
        <v>76342.899999999994</v>
      </c>
      <c r="N25" s="1">
        <f t="shared" si="30"/>
        <v>62052.7</v>
      </c>
      <c r="O25" s="1">
        <f>P25+Q25+R25+S25</f>
        <v>8060.7000000000007</v>
      </c>
      <c r="P25" s="1">
        <f>P14+P19+P24</f>
        <v>0</v>
      </c>
      <c r="Q25" s="1">
        <f t="shared" ref="Q25" si="31">Q14+Q19+Q24</f>
        <v>7657.6</v>
      </c>
      <c r="R25" s="1">
        <f t="shared" ref="R25" si="32">R14+R19+R24</f>
        <v>0</v>
      </c>
      <c r="S25" s="1">
        <f t="shared" ref="S25" si="33">S14+S19+S24</f>
        <v>403.1</v>
      </c>
      <c r="T25" s="1">
        <f>U25+V25+W25+X25</f>
        <v>8060.7000000000007</v>
      </c>
      <c r="U25" s="1">
        <f>U14+U19+U24</f>
        <v>0</v>
      </c>
      <c r="V25" s="1">
        <f t="shared" ref="V25" si="34">V14+V19+V24</f>
        <v>7657.6</v>
      </c>
      <c r="W25" s="1">
        <f t="shared" ref="W25" si="35">W14+W19+W24</f>
        <v>0</v>
      </c>
      <c r="X25" s="1">
        <f t="shared" ref="X25" si="36">X14+X19+X24</f>
        <v>403.1</v>
      </c>
    </row>
    <row r="26" spans="1:24" x14ac:dyDescent="0.3">
      <c r="X26" s="33" t="s">
        <v>32</v>
      </c>
    </row>
  </sheetData>
  <mergeCells count="21">
    <mergeCell ref="S1:X1"/>
    <mergeCell ref="S3:X3"/>
    <mergeCell ref="G6:G7"/>
    <mergeCell ref="J6:N6"/>
    <mergeCell ref="D6:D7"/>
    <mergeCell ref="A5:X5"/>
    <mergeCell ref="B6:B7"/>
    <mergeCell ref="F6:F7"/>
    <mergeCell ref="H6:H7"/>
    <mergeCell ref="A6:A7"/>
    <mergeCell ref="O6:S6"/>
    <mergeCell ref="T6:X6"/>
    <mergeCell ref="I6:I7"/>
    <mergeCell ref="A20:X20"/>
    <mergeCell ref="A21:X21"/>
    <mergeCell ref="A9:X9"/>
    <mergeCell ref="E6:E7"/>
    <mergeCell ref="C6:C7"/>
    <mergeCell ref="A10:X10"/>
    <mergeCell ref="A15:X15"/>
    <mergeCell ref="A16:X16"/>
  </mergeCells>
  <pageMargins left="0.64" right="0.49" top="0.87" bottom="0.82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2018-05-29T12:41:20Z</dcterms:modified>
</cp:coreProperties>
</file>