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90" windowWidth="15570" windowHeight="12030"/>
  </bookViews>
  <sheets>
    <sheet name="АПК" sheetId="1" r:id="rId1"/>
  </sheets>
  <definedNames>
    <definedName name="_xlnm.Print_Titles" localSheetId="0">АПК!$10:$15</definedName>
    <definedName name="_xlnm.Print_Area" localSheetId="0">АПК!$A$1:$AK$44</definedName>
  </definedNames>
  <calcPr calcId="144525"/>
</workbook>
</file>

<file path=xl/calcChain.xml><?xml version="1.0" encoding="utf-8"?>
<calcChain xmlns="http://schemas.openxmlformats.org/spreadsheetml/2006/main">
  <c r="U35" i="1" l="1"/>
  <c r="P35" i="1"/>
  <c r="R34" i="1" l="1"/>
  <c r="S34" i="1"/>
  <c r="T34" i="1"/>
  <c r="Q34" i="1"/>
  <c r="L37" i="1" l="1"/>
  <c r="J37" i="1" s="1"/>
  <c r="J38" i="1"/>
  <c r="I38" i="1" s="1"/>
  <c r="I37" i="1" s="1"/>
  <c r="M34" i="1" l="1"/>
  <c r="M26" i="1"/>
  <c r="M40" i="1" l="1"/>
  <c r="U41" i="1"/>
  <c r="P41" i="1"/>
  <c r="J41" i="1"/>
  <c r="I41" i="1" s="1"/>
  <c r="X34" i="1" l="1"/>
  <c r="M43" i="1" l="1"/>
  <c r="X22" i="1" l="1"/>
  <c r="J34" i="1"/>
  <c r="X18" i="1" l="1"/>
  <c r="J22" i="1"/>
  <c r="U40" i="1" l="1"/>
  <c r="P40" i="1"/>
  <c r="J40" i="1"/>
  <c r="I40" i="1" s="1"/>
  <c r="W26" i="1" l="1"/>
  <c r="X26" i="1"/>
  <c r="Y26" i="1"/>
  <c r="V26" i="1"/>
  <c r="R26" i="1"/>
  <c r="S26" i="1"/>
  <c r="T26" i="1"/>
  <c r="Q26" i="1"/>
  <c r="L26" i="1"/>
  <c r="O26" i="1"/>
  <c r="K26" i="1"/>
  <c r="J35" i="1" l="1"/>
  <c r="N34" i="1"/>
  <c r="N43" i="1" s="1"/>
  <c r="P26" i="1" l="1"/>
  <c r="U29" i="1"/>
  <c r="P29" i="1"/>
  <c r="J29" i="1"/>
  <c r="I29" i="1" s="1"/>
  <c r="I26" i="1" s="1"/>
  <c r="N18" i="1"/>
  <c r="N31" i="1" s="1"/>
  <c r="N44" i="1" s="1"/>
  <c r="U26" i="1" l="1"/>
  <c r="J26" i="1"/>
  <c r="U23" i="1"/>
  <c r="P23" i="1"/>
  <c r="J23" i="1"/>
  <c r="U19" i="1"/>
  <c r="P19" i="1"/>
  <c r="J19" i="1"/>
  <c r="I19" i="1" l="1"/>
  <c r="I23" i="1"/>
  <c r="U24" i="1"/>
  <c r="P24" i="1"/>
  <c r="J24" i="1"/>
  <c r="L18" i="1" l="1"/>
  <c r="L31" i="1" s="1"/>
  <c r="K18" i="1"/>
  <c r="K31" i="1" s="1"/>
  <c r="Y18" i="1"/>
  <c r="Y31" i="1" s="1"/>
  <c r="X31" i="1"/>
  <c r="W18" i="1"/>
  <c r="W31" i="1" s="1"/>
  <c r="V18" i="1"/>
  <c r="V31" i="1" s="1"/>
  <c r="T18" i="1"/>
  <c r="T31" i="1" s="1"/>
  <c r="S18" i="1"/>
  <c r="S31" i="1" s="1"/>
  <c r="R18" i="1"/>
  <c r="R31" i="1" s="1"/>
  <c r="Q18" i="1"/>
  <c r="Q31" i="1" s="1"/>
  <c r="O18" i="1"/>
  <c r="O31" i="1" s="1"/>
  <c r="M18" i="1"/>
  <c r="M31" i="1" s="1"/>
  <c r="J31" i="1" l="1"/>
  <c r="Y34" i="1"/>
  <c r="W34" i="1"/>
  <c r="V34" i="1"/>
  <c r="M44" i="1"/>
  <c r="O34" i="1"/>
  <c r="K34" i="1"/>
  <c r="K43" i="1" l="1"/>
  <c r="O43" i="1"/>
  <c r="O44" i="1" s="1"/>
  <c r="L43" i="1"/>
  <c r="L44" i="1" s="1"/>
  <c r="Q43" i="1"/>
  <c r="Q44" i="1" s="1"/>
  <c r="R43" i="1"/>
  <c r="R44" i="1" s="1"/>
  <c r="S43" i="1"/>
  <c r="S44" i="1" s="1"/>
  <c r="T43" i="1"/>
  <c r="T44" i="1" s="1"/>
  <c r="V43" i="1"/>
  <c r="V44" i="1" s="1"/>
  <c r="W43" i="1"/>
  <c r="W44" i="1" s="1"/>
  <c r="X43" i="1"/>
  <c r="X44" i="1" s="1"/>
  <c r="Y43" i="1"/>
  <c r="Y44" i="1" s="1"/>
  <c r="U34" i="1"/>
  <c r="U43" i="1" s="1"/>
  <c r="U22" i="1"/>
  <c r="U20" i="1"/>
  <c r="U18" i="1" s="1"/>
  <c r="J43" i="1" l="1"/>
  <c r="K44" i="1"/>
  <c r="U31" i="1"/>
  <c r="U44" i="1" s="1"/>
  <c r="J44" i="1" l="1"/>
  <c r="P34" i="1"/>
  <c r="P43" i="1" s="1"/>
  <c r="I43" i="1" s="1"/>
  <c r="P22" i="1"/>
  <c r="P20" i="1"/>
  <c r="P18" i="1" s="1"/>
  <c r="P31" i="1" s="1"/>
  <c r="J20" i="1"/>
  <c r="J18" i="1" s="1"/>
  <c r="I34" i="1" l="1"/>
  <c r="I31" i="1"/>
  <c r="P44" i="1"/>
  <c r="I44" i="1" s="1"/>
  <c r="I20" i="1"/>
  <c r="I18" i="1" s="1"/>
  <c r="I35" i="1"/>
  <c r="I22" i="1"/>
  <c r="I24" i="1" s="1"/>
</calcChain>
</file>

<file path=xl/sharedStrings.xml><?xml version="1.0" encoding="utf-8"?>
<sst xmlns="http://schemas.openxmlformats.org/spreadsheetml/2006/main" count="250" uniqueCount="77">
  <si>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</si>
  <si>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</si>
  <si>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</si>
  <si>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</si>
  <si>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</si>
  <si>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</si>
  <si>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</si>
  <si>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</si>
  <si>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</si>
  <si>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</si>
  <si>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</si>
  <si>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</si>
  <si>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</si>
  <si>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Задача 1  "Увеличение объемов производства продукции животноводства, молочной продукции, картофеля, овощей и создание условий для развития рыбоводства</t>
  </si>
  <si>
    <t>Подпрограмма 2 "Устойчивое развитие сельских территорий муниципального района "Печора"</t>
  </si>
  <si>
    <t>Основное мероприятие 2.1.1 Строительство объектов социальной сферы в сельской местности</t>
  </si>
  <si>
    <t>V</t>
  </si>
  <si>
    <t>1.</t>
  </si>
  <si>
    <t>1.1.</t>
  </si>
  <si>
    <t>Итого по подпрограмме 1</t>
  </si>
  <si>
    <t>Итого по подпрограмме 2</t>
  </si>
  <si>
    <t>Итого по муниципальной программе</t>
  </si>
  <si>
    <t>Увеличение объемов производства продукции животноводства, овощей, картофеля</t>
  </si>
  <si>
    <t>Задача 1 "Повышение уровня комплексного обустройства населенных пунктов, расположенных в сельской местности объектами социальной инфраструктуры"</t>
  </si>
  <si>
    <t>Итого</t>
  </si>
  <si>
    <t>Подпрограмма 1 "Развитие сельского хозяйства и рыбоводства на территории муниципального района "Печора"</t>
  </si>
  <si>
    <t>Глазкова О.Н.- заведующий сектором потребительского рынка и развития предпринимательства администрации МР  "Печора"</t>
  </si>
  <si>
    <t>2018 год</t>
  </si>
  <si>
    <t xml:space="preserve">2. </t>
  </si>
  <si>
    <t>Основное мероприятие   1.1.2.                                    Поддержка малых форм хозяйствования</t>
  </si>
  <si>
    <t>Основное мероприятие   1.1.3.  Возмещение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</si>
  <si>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>Организация культурно-досуговой деятельности населения д. Бызовая</t>
  </si>
  <si>
    <t>2019 год</t>
  </si>
  <si>
    <t xml:space="preserve">Контрольное событие  1                       Проведение 15 ярмарок                                       </t>
  </si>
  <si>
    <t>3.1.</t>
  </si>
  <si>
    <r>
      <rPr>
        <sz val="12"/>
        <color theme="1"/>
        <rFont val="Times New Roman"/>
        <family val="1"/>
        <charset val="204"/>
      </rPr>
      <t>Мероприятие 1.1.2.1.     Организация ярмарок выходного дня</t>
    </r>
    <r>
      <rPr>
        <b/>
        <sz val="12"/>
        <color theme="1"/>
        <rFont val="Times New Roman"/>
        <family val="1"/>
        <charset val="204"/>
      </rPr>
      <t xml:space="preserve">  </t>
    </r>
  </si>
  <si>
    <t>Мероприятие 1.1.2.2.                                Проведение ярмарок выходного дня</t>
  </si>
  <si>
    <t>1.2.</t>
  </si>
  <si>
    <t>2.1.</t>
  </si>
  <si>
    <t>2.2.</t>
  </si>
  <si>
    <t>Мероприятие 1.1.3.2. Возмещение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</si>
  <si>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 xml:space="preserve">Ответственный руководитель, заместитель руководителя ОМСУ (Ф.И.О., должность)
</t>
  </si>
  <si>
    <t xml:space="preserve">Ответственный руководитель структурного подразделения ОМСУ (Ф.И.О.
должность)
</t>
  </si>
  <si>
    <t>Бюджет МО ГП "Путеец"</t>
  </si>
  <si>
    <t>3.2.</t>
  </si>
  <si>
    <t>Основное мероприятие 1.1.5.
Реализация народных проектов в сфере агропромышленного комплекса в рамках проекта "Народный бюджет"</t>
  </si>
  <si>
    <t>Мероприятие 1.1.5.2.
Субсидирование расходов на реализацию народных проектов в сфере агропромышленного комплекса в рамках проекта "Народный бюджет"</t>
  </si>
  <si>
    <t>Мероприятие 2.1.3.1. Разработка проектно-сметной документации по объекту "Водозаборная скважина" для хозяйственно-питьевого водоснабжения в д. Аранец</t>
  </si>
  <si>
    <r>
      <rPr>
        <b/>
        <sz val="11"/>
        <color theme="1"/>
        <rFont val="Times New Roman"/>
        <family val="1"/>
        <charset val="204"/>
      </rPr>
      <t xml:space="preserve">Основное мероприятие 2.1.2.  Строительство (реконструкция) объектов инженерной инфраструктуры в сельской местности       </t>
    </r>
    <r>
      <rPr>
        <b/>
        <sz val="12"/>
        <color theme="1"/>
        <rFont val="Times New Roman"/>
        <family val="1"/>
        <charset val="204"/>
      </rPr>
      <t xml:space="preserve">                                         </t>
    </r>
  </si>
  <si>
    <t xml:space="preserve">                                                       </t>
  </si>
  <si>
    <t xml:space="preserve"> Развитие инженерной инфраструктуры сельских населенных пунктов</t>
  </si>
  <si>
    <t>Обеспечение населения питьевой водой, соответствующей требованиям установленных санитарно-эпидемиологическими правилами</t>
  </si>
  <si>
    <t>План мероприятий по реализации муниципальной программы "Развитие агропромышленного и рыбохозяйственного комплексов  МО МР "Печора" на 2018-2020 годы</t>
  </si>
  <si>
    <t>2020 год</t>
  </si>
  <si>
    <t>Реализован 1 проект в сфере агропромышленного комплекса в рамках проекта "Народный бюджет"</t>
  </si>
  <si>
    <t xml:space="preserve">Приложение
 к постановлению администрации  МР "Печора" 
 от "     " декабря 2017г. №_____ </t>
  </si>
  <si>
    <t>Приложение
 к постановлению администрации  МР "Печора" 
 от "28" декабря 2017г. № 1580</t>
  </si>
  <si>
    <t>Климович Н. В.  -     и. о. директора  МКУ "Управление капитального строительства"</t>
  </si>
  <si>
    <t xml:space="preserve">Мероприятие 1.1.5.1. Взаимодейстие с Министерством сельского хозяйства и потребительского рынка Республики Коми по вопросу реализации народного  проекта в сфере агропромышленного комплекса в рамках проекта "Народный бюджет" </t>
  </si>
  <si>
    <t>4.</t>
  </si>
  <si>
    <t>4.1.</t>
  </si>
  <si>
    <t>6.1.</t>
  </si>
  <si>
    <t>Контрольное событие 3
Осуществлено взаимодейстие с Министерством сельского хозяйства и потребительского рынка Республики Коми по вопросу реализации народного  проекта</t>
  </si>
  <si>
    <t>Контрольное событие 4
Количество реализованных народных проектов в сфере агропромышленного комплекса в рамках проекта "Народный бюджет"</t>
  </si>
  <si>
    <t>Мероприятие 2.1.1.1.                              Строительство социально-культурного центра с универсальным залом на 100 мест (д. Бызовая)</t>
  </si>
  <si>
    <t>Контрольное событие   5                          Осуществлено строительство социально-культурного центра с универсальным залом на 100 мест (д. Бызовая)</t>
  </si>
  <si>
    <t>Кислицын С. П. -первый заместитель руководителя администрации МР "Печора"</t>
  </si>
  <si>
    <t>Кузьмина Е. Г. -заместитель руководителя администрации МР "Печора"</t>
  </si>
  <si>
    <t>Мероприятие 2.1.2.3.  Благоустройство территории при строительстве водопроводных сетей в п. Озерный</t>
  </si>
  <si>
    <t>Мероприятие 1.1.3.1. Взаимодействие с сельхозтоваропроизводителями  по вопросам возмещения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</si>
  <si>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 xml:space="preserve">до 1 октября </t>
  </si>
  <si>
    <t>Основное мероприятие 2.1.3. Обустройство территорий сельских поселений объектами коммунальной инфраструктуры</t>
  </si>
  <si>
    <t>Приложение
к постановлению администрации МР "Печора" 
от   " ___ " мая  2018 года № _____</t>
  </si>
  <si>
    <t>Фокина О.Э. - заведующий отделом экономики и инвестиций администрации МР  "Печора"</t>
  </si>
  <si>
    <t>Контрольное событие 6 Благоустройство территории при строительстве водопроводных сетей в п. Озерный</t>
  </si>
  <si>
    <t>Контрольное событие 7  Разработана проектно-сметная документация по объекту"Водозаборная скважина" для хозяйственно-питьевого водоснабжения в д. Аранец</t>
  </si>
  <si>
    <t>Контрольное событие 2                             Количество производителей сельхозпродукции, обратившихся за возмещением части затрат   по доставке продукции в пункты ее реализации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</si>
</sst>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;@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9">
    <xf numFmtId="0" fontId="0" fillId="0" borderId="0" xfId="0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center" vertical="center"/>
    </xf>
    <xf numFmtId="165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2" fillId="0" borderId="5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/>
    </xf>
    <xf numFmtId="165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vertical="top" wrapText="1"/>
    </xf>
    <xf numFmtId="165" fontId="2" fillId="0" borderId="5" xfId="0" applyNumberFormat="1" applyFont="1" applyFill="1" applyBorder="1" applyAlignment="1">
      <alignment horizontal="left" vertical="center"/>
    </xf>
    <xf numFmtId="165" fontId="6" fillId="2" borderId="5" xfId="0" applyNumberFormat="1" applyFont="1" applyFill="1" applyBorder="1" applyAlignment="1">
      <alignment horizontal="left" vertical="center"/>
    </xf>
    <xf numFmtId="0" fontId="5" fillId="0" borderId="5" xfId="0" applyFont="1" applyFill="1" applyBorder="1" applyAlignment="1">
      <alignment vertical="top" wrapText="1"/>
    </xf>
    <xf numFmtId="0" fontId="2" fillId="0" borderId="13" xfId="0" applyFont="1" applyFill="1" applyBorder="1" applyAlignment="1">
      <alignment horizontal="left" vertical="top"/>
    </xf>
    <xf numFmtId="164" fontId="5" fillId="0" borderId="5" xfId="0" applyNumberFormat="1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left" vertical="center"/>
    </xf>
    <xf numFmtId="164" fontId="2" fillId="0" borderId="5" xfId="0" applyNumberFormat="1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center"/>
    </xf>
    <xf numFmtId="0" fontId="4" fillId="0" borderId="7" xfId="0" applyFont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165" fontId="7" fillId="2" borderId="5" xfId="0" applyNumberFormat="1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/>
    </xf>
    <xf numFmtId="0" fontId="4" fillId="0" borderId="7" xfId="0" applyFont="1" applyBorder="1" applyAlignment="1">
      <alignment vertical="center" wrapText="1"/>
    </xf>
    <xf numFmtId="0" fontId="3" fillId="0" borderId="7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5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vertical="top"/>
    </xf>
    <xf numFmtId="0" fontId="5" fillId="0" borderId="0" xfId="0" applyFont="1" applyFill="1" applyAlignment="1">
      <alignment horizontal="left" vertical="top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4" fontId="5" fillId="0" borderId="5" xfId="0" applyNumberFormat="1" applyFont="1" applyFill="1" applyBorder="1" applyAlignment="1">
      <alignment horizontal="center" vertical="center"/>
    </xf>
    <xf numFmtId="1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top" wrapText="1"/>
    </xf>
    <xf numFmtId="14" fontId="8" fillId="0" borderId="2" xfId="0" applyNumberFormat="1" applyFont="1" applyFill="1" applyBorder="1" applyAlignment="1">
      <alignment horizontal="center" vertical="top" wrapText="1"/>
    </xf>
    <xf numFmtId="14" fontId="8" fillId="0" borderId="3" xfId="0" applyNumberFormat="1" applyFont="1" applyFill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Q52"/>
  <sheetViews>
    <sheetView tabSelected="1" view="pageBreakPreview" zoomScale="70" zoomScaleSheetLayoutView="70" workbookViewId="0">
      <pane ySplit="14" topLeftCell="A15" activePane="bottomLeft" state="frozen"/>
      <selection pane="bottomLeft" activeCell="B42" sqref="B42"/>
    </sheetView>
  </sheetViews>
  <sheetFormatPr defaultColWidth="9.140625" defaultRowHeight="15.75" x14ac:dyDescent="0.25"/>
  <cols>
    <col min="1" max="1" width="5.7109375" style="1" customWidth="1"/>
    <col min="2" max="2" width="37.85546875" style="1" customWidth="1"/>
    <col min="3" max="3" width="9.28515625" style="1" bestFit="1" customWidth="1"/>
    <col min="4" max="4" width="22.85546875" style="1" customWidth="1"/>
    <col min="5" max="5" width="22" style="1" customWidth="1"/>
    <col min="6" max="6" width="19.28515625" style="1" customWidth="1"/>
    <col min="7" max="7" width="12.140625" style="2" customWidth="1"/>
    <col min="8" max="8" width="13.28515625" style="1" customWidth="1"/>
    <col min="9" max="9" width="10.140625" style="1" customWidth="1"/>
    <col min="10" max="10" width="8.7109375" style="1" bestFit="1" customWidth="1"/>
    <col min="11" max="11" width="4.42578125" style="1" bestFit="1" customWidth="1"/>
    <col min="12" max="12" width="9.28515625" style="1" customWidth="1"/>
    <col min="13" max="13" width="13.42578125" style="1" bestFit="1" customWidth="1"/>
    <col min="14" max="14" width="5.5703125" style="1" bestFit="1" customWidth="1"/>
    <col min="15" max="15" width="5.42578125" style="1" customWidth="1"/>
    <col min="16" max="16" width="8.28515625" style="1" customWidth="1"/>
    <col min="17" max="17" width="4.42578125" style="1" bestFit="1" customWidth="1"/>
    <col min="18" max="18" width="8.7109375" style="1" customWidth="1"/>
    <col min="19" max="19" width="6.85546875" style="1" bestFit="1" customWidth="1"/>
    <col min="20" max="20" width="5.28515625" style="1" customWidth="1"/>
    <col min="21" max="21" width="9.42578125" style="1" bestFit="1" customWidth="1"/>
    <col min="22" max="22" width="4.42578125" style="1" bestFit="1" customWidth="1"/>
    <col min="23" max="23" width="8.42578125" style="1" customWidth="1"/>
    <col min="24" max="24" width="7.7109375" style="1" customWidth="1"/>
    <col min="25" max="25" width="5.7109375" style="1" customWidth="1"/>
    <col min="26" max="37" width="3.7109375" style="1" customWidth="1"/>
    <col min="38" max="16384" width="9.140625" style="1"/>
  </cols>
  <sheetData>
    <row r="2" spans="1:38" ht="15.75" hidden="1" customHeight="1" x14ac:dyDescent="0.25">
      <c r="W2" s="49" t="s">
        <v>55</v>
      </c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</row>
    <row r="3" spans="1:38" ht="15.75" hidden="1" customHeight="1" x14ac:dyDescent="0.25"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</row>
    <row r="4" spans="1:38" ht="15.75" customHeight="1" x14ac:dyDescent="0.25">
      <c r="W4" s="49"/>
      <c r="X4" s="49"/>
      <c r="Y4" s="91" t="s">
        <v>72</v>
      </c>
      <c r="Z4" s="92"/>
      <c r="AA4" s="92"/>
      <c r="AB4" s="92"/>
      <c r="AC4" s="92"/>
      <c r="AD4" s="92"/>
      <c r="AE4" s="92"/>
      <c r="AF4" s="92"/>
      <c r="AG4" s="92"/>
      <c r="AH4" s="92"/>
      <c r="AI4" s="92"/>
      <c r="AJ4" s="92"/>
      <c r="AK4" s="92"/>
    </row>
    <row r="5" spans="1:38" ht="15.75" customHeight="1" x14ac:dyDescent="0.25">
      <c r="W5" s="49"/>
      <c r="X5" s="49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</row>
    <row r="6" spans="1:38" ht="23.25" customHeight="1" x14ac:dyDescent="0.25">
      <c r="W6" s="49"/>
      <c r="X6" s="49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</row>
    <row r="7" spans="1:38" ht="15.75" customHeight="1" x14ac:dyDescent="0.25">
      <c r="W7" s="49"/>
      <c r="X7" s="49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</row>
    <row r="8" spans="1:38" ht="67.5" customHeight="1" x14ac:dyDescent="0.25">
      <c r="W8" s="49"/>
      <c r="X8" s="49"/>
      <c r="Y8" s="93" t="s">
        <v>56</v>
      </c>
      <c r="Z8" s="94"/>
      <c r="AA8" s="94"/>
      <c r="AB8" s="94"/>
      <c r="AC8" s="94"/>
      <c r="AD8" s="94"/>
      <c r="AE8" s="94"/>
      <c r="AF8" s="94"/>
      <c r="AG8" s="94"/>
      <c r="AH8" s="94"/>
      <c r="AI8" s="94"/>
      <c r="AJ8" s="94"/>
      <c r="AK8" s="94"/>
    </row>
    <row r="9" spans="1:38" hidden="1" x14ac:dyDescent="0.25"/>
    <row r="10" spans="1:38" ht="21" customHeight="1" x14ac:dyDescent="0.25">
      <c r="A10" s="60" t="s">
        <v>52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8"/>
      <c r="AL10" s="4"/>
    </row>
    <row r="11" spans="1:38" s="6" customFormat="1" ht="51" customHeight="1" x14ac:dyDescent="0.25">
      <c r="A11" s="80" t="s">
        <v>0</v>
      </c>
      <c r="B11" s="80" t="s">
        <v>7</v>
      </c>
      <c r="C11" s="80" t="s">
        <v>8</v>
      </c>
      <c r="D11" s="80" t="s">
        <v>41</v>
      </c>
      <c r="E11" s="80" t="s">
        <v>42</v>
      </c>
      <c r="F11" s="80" t="s">
        <v>1</v>
      </c>
      <c r="G11" s="80" t="s">
        <v>2</v>
      </c>
      <c r="H11" s="80" t="s">
        <v>3</v>
      </c>
      <c r="I11" s="74" t="s">
        <v>4</v>
      </c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6"/>
      <c r="Z11" s="74" t="s">
        <v>5</v>
      </c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6"/>
      <c r="AL11" s="5"/>
    </row>
    <row r="12" spans="1:38" s="6" customFormat="1" ht="7.5" customHeight="1" x14ac:dyDescent="0.25">
      <c r="A12" s="81"/>
      <c r="B12" s="81"/>
      <c r="C12" s="81"/>
      <c r="D12" s="81"/>
      <c r="E12" s="81"/>
      <c r="F12" s="81"/>
      <c r="G12" s="81"/>
      <c r="H12" s="81"/>
      <c r="I12" s="88"/>
      <c r="J12" s="89"/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90"/>
      <c r="Z12" s="77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78"/>
      <c r="AL12" s="5"/>
    </row>
    <row r="13" spans="1:38" ht="24" customHeight="1" x14ac:dyDescent="0.25">
      <c r="A13" s="81"/>
      <c r="B13" s="81"/>
      <c r="C13" s="81"/>
      <c r="D13" s="81"/>
      <c r="E13" s="81"/>
      <c r="F13" s="81"/>
      <c r="G13" s="81"/>
      <c r="H13" s="81"/>
      <c r="I13" s="86" t="s">
        <v>6</v>
      </c>
      <c r="J13" s="79" t="s">
        <v>27</v>
      </c>
      <c r="K13" s="79"/>
      <c r="L13" s="79"/>
      <c r="M13" s="79"/>
      <c r="N13" s="79"/>
      <c r="O13" s="79"/>
      <c r="P13" s="79" t="s">
        <v>32</v>
      </c>
      <c r="Q13" s="79"/>
      <c r="R13" s="79"/>
      <c r="S13" s="79"/>
      <c r="T13" s="79"/>
      <c r="U13" s="79" t="s">
        <v>53</v>
      </c>
      <c r="V13" s="79"/>
      <c r="W13" s="79"/>
      <c r="X13" s="79"/>
      <c r="Y13" s="79"/>
      <c r="Z13" s="83" t="s">
        <v>27</v>
      </c>
      <c r="AA13" s="72"/>
      <c r="AB13" s="72"/>
      <c r="AC13" s="73"/>
      <c r="AD13" s="71" t="s">
        <v>32</v>
      </c>
      <c r="AE13" s="84"/>
      <c r="AF13" s="84"/>
      <c r="AG13" s="85"/>
      <c r="AH13" s="71" t="s">
        <v>53</v>
      </c>
      <c r="AI13" s="72"/>
      <c r="AJ13" s="72"/>
      <c r="AK13" s="73"/>
      <c r="AL13"/>
    </row>
    <row r="14" spans="1:38" ht="138.75" customHeight="1" x14ac:dyDescent="0.25">
      <c r="A14" s="82"/>
      <c r="B14" s="82"/>
      <c r="C14" s="82"/>
      <c r="D14" s="82"/>
      <c r="E14" s="82"/>
      <c r="F14" s="82"/>
      <c r="G14" s="82"/>
      <c r="H14" s="82"/>
      <c r="I14" s="87"/>
      <c r="J14" s="37" t="s">
        <v>24</v>
      </c>
      <c r="K14" s="37" t="s">
        <v>9</v>
      </c>
      <c r="L14" s="37" t="s">
        <v>10</v>
      </c>
      <c r="M14" s="37" t="s">
        <v>11</v>
      </c>
      <c r="N14" s="37" t="s">
        <v>43</v>
      </c>
      <c r="O14" s="37" t="s">
        <v>12</v>
      </c>
      <c r="P14" s="38" t="s">
        <v>24</v>
      </c>
      <c r="Q14" s="37" t="s">
        <v>9</v>
      </c>
      <c r="R14" s="37" t="s">
        <v>10</v>
      </c>
      <c r="S14" s="37" t="s">
        <v>11</v>
      </c>
      <c r="T14" s="37" t="s">
        <v>12</v>
      </c>
      <c r="U14" s="38" t="s">
        <v>24</v>
      </c>
      <c r="V14" s="37" t="s">
        <v>9</v>
      </c>
      <c r="W14" s="37" t="s">
        <v>10</v>
      </c>
      <c r="X14" s="37" t="s">
        <v>11</v>
      </c>
      <c r="Y14" s="37" t="s">
        <v>12</v>
      </c>
      <c r="Z14" s="7">
        <v>1</v>
      </c>
      <c r="AA14" s="7">
        <v>2</v>
      </c>
      <c r="AB14" s="7">
        <v>3</v>
      </c>
      <c r="AC14" s="7">
        <v>4</v>
      </c>
      <c r="AD14" s="7">
        <v>1</v>
      </c>
      <c r="AE14" s="7">
        <v>2</v>
      </c>
      <c r="AF14" s="7">
        <v>3</v>
      </c>
      <c r="AG14" s="7">
        <v>4</v>
      </c>
      <c r="AH14" s="7">
        <v>1</v>
      </c>
      <c r="AI14" s="7">
        <v>2</v>
      </c>
      <c r="AJ14" s="7">
        <v>3</v>
      </c>
      <c r="AK14" s="7">
        <v>4</v>
      </c>
      <c r="AL14" s="3"/>
    </row>
    <row r="15" spans="1:38" s="2" customFormat="1" ht="19.5" customHeight="1" x14ac:dyDescent="0.25">
      <c r="A15" s="8">
        <v>1</v>
      </c>
      <c r="B15" s="8">
        <v>2</v>
      </c>
      <c r="C15" s="8">
        <v>3</v>
      </c>
      <c r="D15" s="8">
        <v>4</v>
      </c>
      <c r="E15" s="8">
        <v>5</v>
      </c>
      <c r="F15" s="8">
        <v>6</v>
      </c>
      <c r="G15" s="8">
        <v>7</v>
      </c>
      <c r="H15" s="8">
        <v>8</v>
      </c>
      <c r="I15" s="8">
        <v>9</v>
      </c>
      <c r="J15" s="8">
        <v>10</v>
      </c>
      <c r="K15" s="8">
        <v>11</v>
      </c>
      <c r="L15" s="8">
        <v>12</v>
      </c>
      <c r="M15" s="8">
        <v>13</v>
      </c>
      <c r="N15" s="8">
        <v>14</v>
      </c>
      <c r="O15" s="8">
        <v>15</v>
      </c>
      <c r="P15" s="8">
        <v>16</v>
      </c>
      <c r="Q15" s="8">
        <v>17</v>
      </c>
      <c r="R15" s="8">
        <v>18</v>
      </c>
      <c r="S15" s="8">
        <v>19</v>
      </c>
      <c r="T15" s="8">
        <v>20</v>
      </c>
      <c r="U15" s="8">
        <v>21</v>
      </c>
      <c r="V15" s="8">
        <v>22</v>
      </c>
      <c r="W15" s="8">
        <v>23</v>
      </c>
      <c r="X15" s="8">
        <v>24</v>
      </c>
      <c r="Y15" s="8">
        <v>25</v>
      </c>
      <c r="Z15" s="8">
        <v>26</v>
      </c>
      <c r="AA15" s="8">
        <v>27</v>
      </c>
      <c r="AB15" s="8">
        <v>28</v>
      </c>
      <c r="AC15" s="8">
        <v>29</v>
      </c>
      <c r="AD15" s="8">
        <v>30</v>
      </c>
      <c r="AE15" s="8">
        <v>31</v>
      </c>
      <c r="AF15" s="8">
        <v>32</v>
      </c>
      <c r="AG15" s="8">
        <v>33</v>
      </c>
      <c r="AH15" s="8">
        <v>34</v>
      </c>
      <c r="AI15" s="8">
        <v>35</v>
      </c>
      <c r="AJ15" s="8">
        <v>36</v>
      </c>
      <c r="AK15" s="8">
        <v>37</v>
      </c>
      <c r="AL15" s="9"/>
    </row>
    <row r="16" spans="1:38" ht="21.75" customHeight="1" x14ac:dyDescent="0.25">
      <c r="A16" s="99" t="s">
        <v>25</v>
      </c>
      <c r="B16" s="100"/>
      <c r="C16" s="100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  <c r="R16" s="100"/>
      <c r="S16" s="100"/>
      <c r="T16" s="100"/>
      <c r="U16" s="100"/>
      <c r="V16" s="100"/>
      <c r="W16" s="100"/>
      <c r="X16" s="100"/>
      <c r="Y16" s="100"/>
      <c r="Z16" s="100"/>
      <c r="AA16" s="100"/>
      <c r="AB16" s="100"/>
      <c r="AC16" s="100"/>
      <c r="AD16" s="100"/>
      <c r="AE16" s="100"/>
      <c r="AF16" s="100"/>
      <c r="AG16" s="100"/>
      <c r="AH16" s="100"/>
      <c r="AI16" s="100"/>
      <c r="AJ16" s="100"/>
      <c r="AK16" s="101"/>
      <c r="AL16" s="3"/>
    </row>
    <row r="17" spans="1:37" ht="24" customHeight="1" x14ac:dyDescent="0.25">
      <c r="A17" s="66" t="s">
        <v>13</v>
      </c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8"/>
    </row>
    <row r="18" spans="1:37" s="14" customFormat="1" ht="56.25" customHeight="1" x14ac:dyDescent="0.25">
      <c r="A18" s="10" t="s">
        <v>17</v>
      </c>
      <c r="B18" s="11" t="s">
        <v>29</v>
      </c>
      <c r="C18" s="12"/>
      <c r="D18" s="95" t="s">
        <v>67</v>
      </c>
      <c r="E18" s="105" t="s">
        <v>26</v>
      </c>
      <c r="F18" s="63" t="s">
        <v>22</v>
      </c>
      <c r="G18" s="54">
        <v>43101</v>
      </c>
      <c r="H18" s="54">
        <v>43465</v>
      </c>
      <c r="I18" s="13">
        <f t="shared" ref="I18:N18" si="0">I20</f>
        <v>300</v>
      </c>
      <c r="J18" s="13">
        <f t="shared" si="0"/>
        <v>100</v>
      </c>
      <c r="K18" s="13">
        <f t="shared" si="0"/>
        <v>0</v>
      </c>
      <c r="L18" s="13">
        <f t="shared" si="0"/>
        <v>0</v>
      </c>
      <c r="M18" s="13">
        <f>M20</f>
        <v>100</v>
      </c>
      <c r="N18" s="13">
        <f t="shared" si="0"/>
        <v>0</v>
      </c>
      <c r="O18" s="13">
        <f t="shared" ref="O18:Y18" si="1">O20</f>
        <v>0</v>
      </c>
      <c r="P18" s="13">
        <f t="shared" si="1"/>
        <v>100</v>
      </c>
      <c r="Q18" s="13">
        <f t="shared" si="1"/>
        <v>0</v>
      </c>
      <c r="R18" s="13">
        <f t="shared" si="1"/>
        <v>0</v>
      </c>
      <c r="S18" s="13">
        <f t="shared" si="1"/>
        <v>100</v>
      </c>
      <c r="T18" s="13">
        <f t="shared" si="1"/>
        <v>0</v>
      </c>
      <c r="U18" s="13">
        <f t="shared" si="1"/>
        <v>100</v>
      </c>
      <c r="V18" s="13">
        <f t="shared" si="1"/>
        <v>0</v>
      </c>
      <c r="W18" s="13">
        <f t="shared" si="1"/>
        <v>0</v>
      </c>
      <c r="X18" s="13">
        <f>X19+X20</f>
        <v>100</v>
      </c>
      <c r="Y18" s="13">
        <f t="shared" si="1"/>
        <v>0</v>
      </c>
      <c r="Z18" s="13" t="s">
        <v>16</v>
      </c>
      <c r="AA18" s="13" t="s">
        <v>16</v>
      </c>
      <c r="AB18" s="13" t="s">
        <v>16</v>
      </c>
      <c r="AC18" s="13" t="s">
        <v>16</v>
      </c>
      <c r="AD18" s="13" t="s">
        <v>16</v>
      </c>
      <c r="AE18" s="13" t="s">
        <v>16</v>
      </c>
      <c r="AF18" s="13" t="s">
        <v>16</v>
      </c>
      <c r="AG18" s="13" t="s">
        <v>16</v>
      </c>
      <c r="AH18" s="13" t="s">
        <v>16</v>
      </c>
      <c r="AI18" s="13" t="s">
        <v>16</v>
      </c>
      <c r="AJ18" s="13" t="s">
        <v>16</v>
      </c>
      <c r="AK18" s="13" t="s">
        <v>16</v>
      </c>
    </row>
    <row r="19" spans="1:37" s="14" customFormat="1" ht="38.25" customHeight="1" x14ac:dyDescent="0.25">
      <c r="A19" s="15" t="s">
        <v>18</v>
      </c>
      <c r="B19" s="11" t="s">
        <v>35</v>
      </c>
      <c r="C19" s="12"/>
      <c r="D19" s="106"/>
      <c r="E19" s="105"/>
      <c r="F19" s="64"/>
      <c r="G19" s="55">
        <v>43101</v>
      </c>
      <c r="H19" s="55">
        <v>43465</v>
      </c>
      <c r="I19" s="13">
        <f>J19+P19+U19</f>
        <v>0</v>
      </c>
      <c r="J19" s="13">
        <f>K19+L19+M19+O19</f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3">
        <f>Q19+R19+S19+T19</f>
        <v>0</v>
      </c>
      <c r="Q19" s="13">
        <v>0</v>
      </c>
      <c r="R19" s="13">
        <v>0</v>
      </c>
      <c r="S19" s="13">
        <v>0</v>
      </c>
      <c r="T19" s="13">
        <v>0</v>
      </c>
      <c r="U19" s="13">
        <f>V19+W19+X19+Y19</f>
        <v>0</v>
      </c>
      <c r="V19" s="13">
        <v>0</v>
      </c>
      <c r="W19" s="13">
        <v>0</v>
      </c>
      <c r="X19" s="13">
        <v>0</v>
      </c>
      <c r="Y19" s="13">
        <v>0</v>
      </c>
      <c r="Z19" s="13" t="s">
        <v>16</v>
      </c>
      <c r="AA19" s="13" t="s">
        <v>16</v>
      </c>
      <c r="AB19" s="13" t="s">
        <v>16</v>
      </c>
      <c r="AC19" s="13" t="s">
        <v>16</v>
      </c>
      <c r="AD19" s="13" t="s">
        <v>16</v>
      </c>
      <c r="AE19" s="13" t="s">
        <v>16</v>
      </c>
      <c r="AF19" s="13" t="s">
        <v>16</v>
      </c>
      <c r="AG19" s="13" t="s">
        <v>16</v>
      </c>
      <c r="AH19" s="13" t="s">
        <v>16</v>
      </c>
      <c r="AI19" s="13" t="s">
        <v>16</v>
      </c>
      <c r="AJ19" s="13" t="s">
        <v>16</v>
      </c>
      <c r="AK19" s="13" t="s">
        <v>16</v>
      </c>
    </row>
    <row r="20" spans="1:37" ht="79.5" customHeight="1" x14ac:dyDescent="0.25">
      <c r="A20" s="15" t="s">
        <v>37</v>
      </c>
      <c r="B20" s="16" t="s">
        <v>36</v>
      </c>
      <c r="C20" s="17"/>
      <c r="D20" s="107"/>
      <c r="E20" s="108"/>
      <c r="F20" s="64"/>
      <c r="G20" s="55">
        <v>43101</v>
      </c>
      <c r="H20" s="55">
        <v>43465</v>
      </c>
      <c r="I20" s="18">
        <f t="shared" ref="I20:I22" si="2">J20+P20+U20</f>
        <v>300</v>
      </c>
      <c r="J20" s="18">
        <f t="shared" ref="J20" si="3">K20+L20+M20+O20</f>
        <v>100</v>
      </c>
      <c r="K20" s="18">
        <v>0</v>
      </c>
      <c r="L20" s="18">
        <v>0</v>
      </c>
      <c r="M20" s="18">
        <v>100</v>
      </c>
      <c r="N20" s="18">
        <v>0</v>
      </c>
      <c r="O20" s="18">
        <v>0</v>
      </c>
      <c r="P20" s="18">
        <f t="shared" ref="P20" si="4">Q20+R20+S20+T20</f>
        <v>100</v>
      </c>
      <c r="Q20" s="18">
        <v>0</v>
      </c>
      <c r="R20" s="18">
        <v>0</v>
      </c>
      <c r="S20" s="18">
        <v>100</v>
      </c>
      <c r="T20" s="18">
        <v>0</v>
      </c>
      <c r="U20" s="18">
        <f t="shared" ref="U20" si="5">V20+W20+X20+Y20</f>
        <v>100</v>
      </c>
      <c r="V20" s="18">
        <v>0</v>
      </c>
      <c r="W20" s="18">
        <v>0</v>
      </c>
      <c r="X20" s="18">
        <v>100</v>
      </c>
      <c r="Y20" s="18">
        <v>0</v>
      </c>
      <c r="Z20" s="18" t="s">
        <v>16</v>
      </c>
      <c r="AA20" s="18" t="s">
        <v>16</v>
      </c>
      <c r="AB20" s="18" t="s">
        <v>16</v>
      </c>
      <c r="AC20" s="18" t="s">
        <v>16</v>
      </c>
      <c r="AD20" s="18" t="s">
        <v>16</v>
      </c>
      <c r="AE20" s="18" t="s">
        <v>16</v>
      </c>
      <c r="AF20" s="18" t="s">
        <v>16</v>
      </c>
      <c r="AG20" s="18" t="s">
        <v>16</v>
      </c>
      <c r="AH20" s="18" t="s">
        <v>16</v>
      </c>
      <c r="AI20" s="18" t="s">
        <v>16</v>
      </c>
      <c r="AJ20" s="18" t="s">
        <v>16</v>
      </c>
      <c r="AK20" s="18" t="s">
        <v>16</v>
      </c>
    </row>
    <row r="21" spans="1:37" ht="45" customHeight="1" x14ac:dyDescent="0.25">
      <c r="A21" s="19"/>
      <c r="B21" s="20" t="s">
        <v>33</v>
      </c>
      <c r="C21" s="17">
        <v>0</v>
      </c>
      <c r="D21" s="17"/>
      <c r="E21" s="17"/>
      <c r="F21" s="64"/>
      <c r="G21" s="55">
        <v>43101</v>
      </c>
      <c r="H21" s="55">
        <v>43465</v>
      </c>
      <c r="I21" s="18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18" t="s">
        <v>16</v>
      </c>
      <c r="AA21" s="18" t="s">
        <v>16</v>
      </c>
      <c r="AB21" s="18" t="s">
        <v>16</v>
      </c>
      <c r="AC21" s="18" t="s">
        <v>16</v>
      </c>
      <c r="AD21" s="18" t="s">
        <v>16</v>
      </c>
      <c r="AE21" s="18" t="s">
        <v>16</v>
      </c>
      <c r="AF21" s="18" t="s">
        <v>16</v>
      </c>
      <c r="AG21" s="18" t="s">
        <v>16</v>
      </c>
      <c r="AH21" s="18" t="s">
        <v>16</v>
      </c>
      <c r="AI21" s="18" t="s">
        <v>16</v>
      </c>
      <c r="AJ21" s="18" t="s">
        <v>16</v>
      </c>
      <c r="AK21" s="18" t="s">
        <v>16</v>
      </c>
    </row>
    <row r="22" spans="1:37" s="4" customFormat="1" ht="133.5" customHeight="1" x14ac:dyDescent="0.25">
      <c r="A22" s="10" t="s">
        <v>28</v>
      </c>
      <c r="B22" s="23" t="s">
        <v>30</v>
      </c>
      <c r="C22" s="17"/>
      <c r="D22" s="63" t="s">
        <v>67</v>
      </c>
      <c r="E22" s="69" t="s">
        <v>26</v>
      </c>
      <c r="F22" s="64"/>
      <c r="G22" s="54">
        <v>43101</v>
      </c>
      <c r="H22" s="54">
        <v>43465</v>
      </c>
      <c r="I22" s="13">
        <f t="shared" si="2"/>
        <v>60</v>
      </c>
      <c r="J22" s="13">
        <f>K22+L22+M22+O22</f>
        <v>20</v>
      </c>
      <c r="K22" s="13">
        <v>0</v>
      </c>
      <c r="L22" s="13">
        <v>0</v>
      </c>
      <c r="M22" s="13">
        <v>20</v>
      </c>
      <c r="N22" s="13">
        <v>0</v>
      </c>
      <c r="O22" s="13">
        <v>0</v>
      </c>
      <c r="P22" s="13">
        <f>Q22+R22+S22+T22</f>
        <v>20</v>
      </c>
      <c r="Q22" s="13">
        <v>0</v>
      </c>
      <c r="R22" s="13">
        <v>0</v>
      </c>
      <c r="S22" s="13">
        <v>20</v>
      </c>
      <c r="T22" s="13">
        <v>0</v>
      </c>
      <c r="U22" s="13">
        <f>V22+W22+X22+Y22</f>
        <v>20</v>
      </c>
      <c r="V22" s="13">
        <v>0</v>
      </c>
      <c r="W22" s="13">
        <v>0</v>
      </c>
      <c r="X22" s="13">
        <f>X24</f>
        <v>20</v>
      </c>
      <c r="Y22" s="13">
        <v>0</v>
      </c>
      <c r="Z22" s="18" t="s">
        <v>16</v>
      </c>
      <c r="AA22" s="18" t="s">
        <v>16</v>
      </c>
      <c r="AB22" s="18" t="s">
        <v>16</v>
      </c>
      <c r="AC22" s="18" t="s">
        <v>16</v>
      </c>
      <c r="AD22" s="18" t="s">
        <v>16</v>
      </c>
      <c r="AE22" s="18" t="s">
        <v>16</v>
      </c>
      <c r="AF22" s="18" t="s">
        <v>16</v>
      </c>
      <c r="AG22" s="18" t="s">
        <v>16</v>
      </c>
      <c r="AH22" s="18" t="s">
        <v>16</v>
      </c>
      <c r="AI22" s="18" t="s">
        <v>16</v>
      </c>
      <c r="AJ22" s="18" t="s">
        <v>16</v>
      </c>
      <c r="AK22" s="18" t="s">
        <v>16</v>
      </c>
    </row>
    <row r="23" spans="1:37" s="4" customFormat="1" ht="168" customHeight="1" x14ac:dyDescent="0.25">
      <c r="A23" s="15" t="s">
        <v>38</v>
      </c>
      <c r="B23" s="20" t="s">
        <v>69</v>
      </c>
      <c r="C23" s="17"/>
      <c r="D23" s="96"/>
      <c r="E23" s="69"/>
      <c r="F23" s="64"/>
      <c r="G23" s="55">
        <v>43101</v>
      </c>
      <c r="H23" s="55">
        <v>43465</v>
      </c>
      <c r="I23" s="18">
        <f>J23+P23+U23</f>
        <v>0</v>
      </c>
      <c r="J23" s="18">
        <f>K23+L23+M23+O23</f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f>Q23+R23+S23+T23</f>
        <v>0</v>
      </c>
      <c r="Q23" s="18">
        <v>0</v>
      </c>
      <c r="R23" s="18">
        <v>0</v>
      </c>
      <c r="S23" s="18">
        <v>0</v>
      </c>
      <c r="T23" s="18">
        <v>0</v>
      </c>
      <c r="U23" s="18">
        <f>V23+W23+X23+Y23</f>
        <v>0</v>
      </c>
      <c r="V23" s="18">
        <v>0</v>
      </c>
      <c r="W23" s="18">
        <v>0</v>
      </c>
      <c r="X23" s="18">
        <v>0</v>
      </c>
      <c r="Y23" s="18">
        <v>0</v>
      </c>
      <c r="Z23" s="18" t="s">
        <v>16</v>
      </c>
      <c r="AA23" s="18" t="s">
        <v>16</v>
      </c>
      <c r="AB23" s="18" t="s">
        <v>16</v>
      </c>
      <c r="AC23" s="18" t="s">
        <v>16</v>
      </c>
      <c r="AD23" s="18" t="s">
        <v>16</v>
      </c>
      <c r="AE23" s="18" t="s">
        <v>16</v>
      </c>
      <c r="AF23" s="18" t="s">
        <v>16</v>
      </c>
      <c r="AG23" s="18" t="s">
        <v>16</v>
      </c>
      <c r="AH23" s="18" t="s">
        <v>16</v>
      </c>
      <c r="AI23" s="18" t="s">
        <v>16</v>
      </c>
      <c r="AJ23" s="18" t="s">
        <v>16</v>
      </c>
      <c r="AK23" s="18" t="s">
        <v>16</v>
      </c>
    </row>
    <row r="24" spans="1:37" s="4" customFormat="1" ht="114.75" customHeight="1" x14ac:dyDescent="0.25">
      <c r="A24" s="15" t="s">
        <v>39</v>
      </c>
      <c r="B24" s="20" t="s">
        <v>40</v>
      </c>
      <c r="C24" s="17"/>
      <c r="D24" s="82"/>
      <c r="E24" s="70"/>
      <c r="F24" s="64"/>
      <c r="G24" s="55">
        <v>43101</v>
      </c>
      <c r="H24" s="55">
        <v>43465</v>
      </c>
      <c r="I24" s="18">
        <f>I22</f>
        <v>60</v>
      </c>
      <c r="J24" s="18">
        <f>K24+L24+M24+O24</f>
        <v>20</v>
      </c>
      <c r="K24" s="18">
        <v>0</v>
      </c>
      <c r="L24" s="18">
        <v>0</v>
      </c>
      <c r="M24" s="18">
        <v>20</v>
      </c>
      <c r="N24" s="18"/>
      <c r="O24" s="18">
        <v>0</v>
      </c>
      <c r="P24" s="18">
        <f>Q24+R24+S24+T24</f>
        <v>20</v>
      </c>
      <c r="Q24" s="18">
        <v>0</v>
      </c>
      <c r="R24" s="18">
        <v>0</v>
      </c>
      <c r="S24" s="18">
        <v>20</v>
      </c>
      <c r="T24" s="18">
        <v>0</v>
      </c>
      <c r="U24" s="18">
        <f>V24+W24+X24+Y24</f>
        <v>20</v>
      </c>
      <c r="V24" s="18">
        <v>0</v>
      </c>
      <c r="W24" s="18">
        <v>0</v>
      </c>
      <c r="X24" s="18">
        <v>20</v>
      </c>
      <c r="Y24" s="18">
        <v>0</v>
      </c>
      <c r="Z24" s="18" t="s">
        <v>16</v>
      </c>
      <c r="AA24" s="18" t="s">
        <v>16</v>
      </c>
      <c r="AB24" s="18" t="s">
        <v>16</v>
      </c>
      <c r="AC24" s="18" t="s">
        <v>16</v>
      </c>
      <c r="AD24" s="18" t="s">
        <v>16</v>
      </c>
      <c r="AE24" s="18" t="s">
        <v>16</v>
      </c>
      <c r="AF24" s="18" t="s">
        <v>16</v>
      </c>
      <c r="AG24" s="18" t="s">
        <v>16</v>
      </c>
      <c r="AH24" s="18" t="s">
        <v>16</v>
      </c>
      <c r="AI24" s="18" t="s">
        <v>16</v>
      </c>
      <c r="AJ24" s="18" t="s">
        <v>16</v>
      </c>
      <c r="AK24" s="18" t="s">
        <v>16</v>
      </c>
    </row>
    <row r="25" spans="1:37" s="4" customFormat="1" ht="97.5" customHeight="1" x14ac:dyDescent="0.25">
      <c r="A25" s="19"/>
      <c r="B25" s="20" t="s">
        <v>76</v>
      </c>
      <c r="C25" s="17">
        <v>0</v>
      </c>
      <c r="D25" s="34"/>
      <c r="E25" s="34"/>
      <c r="F25" s="65"/>
      <c r="G25" s="55">
        <v>43101</v>
      </c>
      <c r="H25" s="55">
        <v>43465</v>
      </c>
      <c r="I25" s="18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18" t="s">
        <v>16</v>
      </c>
      <c r="AA25" s="18" t="s">
        <v>16</v>
      </c>
      <c r="AB25" s="18" t="s">
        <v>16</v>
      </c>
      <c r="AC25" s="18" t="s">
        <v>16</v>
      </c>
      <c r="AD25" s="18" t="s">
        <v>16</v>
      </c>
      <c r="AE25" s="18" t="s">
        <v>16</v>
      </c>
      <c r="AF25" s="18" t="s">
        <v>16</v>
      </c>
      <c r="AG25" s="18" t="s">
        <v>16</v>
      </c>
      <c r="AH25" s="18" t="s">
        <v>16</v>
      </c>
      <c r="AI25" s="18" t="s">
        <v>16</v>
      </c>
      <c r="AJ25" s="18" t="s">
        <v>16</v>
      </c>
      <c r="AK25" s="18" t="s">
        <v>16</v>
      </c>
    </row>
    <row r="26" spans="1:37" s="35" customFormat="1" ht="85.5" customHeight="1" x14ac:dyDescent="0.25">
      <c r="A26" s="32">
        <v>3</v>
      </c>
      <c r="B26" s="23" t="s">
        <v>45</v>
      </c>
      <c r="C26" s="12"/>
      <c r="D26" s="95" t="s">
        <v>67</v>
      </c>
      <c r="E26" s="105" t="s">
        <v>73</v>
      </c>
      <c r="F26" s="97" t="s">
        <v>54</v>
      </c>
      <c r="G26" s="54">
        <v>43101</v>
      </c>
      <c r="H26" s="54">
        <v>43465</v>
      </c>
      <c r="I26" s="13">
        <f>I29</f>
        <v>572</v>
      </c>
      <c r="J26" s="13">
        <f>K26+L26+M26+N26+O26</f>
        <v>572</v>
      </c>
      <c r="K26" s="13">
        <f>K29</f>
        <v>0</v>
      </c>
      <c r="L26" s="13">
        <f t="shared" ref="L26:O26" si="6">L29</f>
        <v>500</v>
      </c>
      <c r="M26" s="13">
        <f>M29</f>
        <v>72</v>
      </c>
      <c r="N26" s="13">
        <v>0</v>
      </c>
      <c r="O26" s="13">
        <f t="shared" si="6"/>
        <v>0</v>
      </c>
      <c r="P26" s="13">
        <f>Q26+R26+S26+T26</f>
        <v>0</v>
      </c>
      <c r="Q26" s="13">
        <f>Q29</f>
        <v>0</v>
      </c>
      <c r="R26" s="13">
        <f t="shared" ref="R26:T26" si="7">R29</f>
        <v>0</v>
      </c>
      <c r="S26" s="13">
        <f t="shared" si="7"/>
        <v>0</v>
      </c>
      <c r="T26" s="13">
        <f t="shared" si="7"/>
        <v>0</v>
      </c>
      <c r="U26" s="13">
        <f>V26+W26+X26+Y26</f>
        <v>0</v>
      </c>
      <c r="V26" s="13">
        <f>V29</f>
        <v>0</v>
      </c>
      <c r="W26" s="13">
        <f t="shared" ref="W26:Y26" si="8">W29</f>
        <v>0</v>
      </c>
      <c r="X26" s="13">
        <f t="shared" si="8"/>
        <v>0</v>
      </c>
      <c r="Y26" s="13">
        <f t="shared" si="8"/>
        <v>0</v>
      </c>
      <c r="Z26" s="13" t="s">
        <v>16</v>
      </c>
      <c r="AA26" s="13" t="s">
        <v>16</v>
      </c>
      <c r="AB26" s="13" t="s">
        <v>16</v>
      </c>
      <c r="AC26" s="13" t="s">
        <v>16</v>
      </c>
      <c r="AD26" s="33"/>
      <c r="AE26" s="33"/>
      <c r="AF26" s="33"/>
      <c r="AG26" s="13"/>
      <c r="AH26" s="33"/>
      <c r="AI26" s="33"/>
      <c r="AJ26" s="33"/>
      <c r="AK26" s="13"/>
    </row>
    <row r="27" spans="1:37" s="35" customFormat="1" ht="134.25" customHeight="1" x14ac:dyDescent="0.25">
      <c r="A27" s="19" t="s">
        <v>34</v>
      </c>
      <c r="B27" s="20" t="s">
        <v>58</v>
      </c>
      <c r="C27" s="12"/>
      <c r="D27" s="104"/>
      <c r="E27" s="105"/>
      <c r="F27" s="102"/>
      <c r="G27" s="55">
        <v>43101</v>
      </c>
      <c r="H27" s="55">
        <v>43465</v>
      </c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8" t="s">
        <v>16</v>
      </c>
      <c r="AA27" s="18" t="s">
        <v>16</v>
      </c>
      <c r="AB27" s="18" t="s">
        <v>16</v>
      </c>
      <c r="AC27" s="18" t="s">
        <v>16</v>
      </c>
      <c r="AD27" s="33"/>
      <c r="AE27" s="33"/>
      <c r="AF27" s="33"/>
      <c r="AG27" s="13"/>
      <c r="AH27" s="33"/>
      <c r="AI27" s="33"/>
      <c r="AJ27" s="33"/>
      <c r="AK27" s="13"/>
    </row>
    <row r="28" spans="1:37" s="35" customFormat="1" ht="109.5" customHeight="1" x14ac:dyDescent="0.25">
      <c r="A28" s="32"/>
      <c r="B28" s="20" t="s">
        <v>62</v>
      </c>
      <c r="C28" s="12"/>
      <c r="D28" s="104"/>
      <c r="E28" s="105"/>
      <c r="F28" s="102"/>
      <c r="G28" s="55">
        <v>43101</v>
      </c>
      <c r="H28" s="55">
        <v>43465</v>
      </c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8" t="s">
        <v>16</v>
      </c>
      <c r="AA28" s="18" t="s">
        <v>16</v>
      </c>
      <c r="AB28" s="18" t="s">
        <v>16</v>
      </c>
      <c r="AC28" s="18" t="s">
        <v>16</v>
      </c>
      <c r="AD28" s="33"/>
      <c r="AE28" s="33"/>
      <c r="AF28" s="33"/>
      <c r="AG28" s="13"/>
      <c r="AH28" s="33"/>
      <c r="AI28" s="33"/>
      <c r="AJ28" s="33"/>
      <c r="AK28" s="13"/>
    </row>
    <row r="29" spans="1:37" s="4" customFormat="1" ht="110.25" customHeight="1" x14ac:dyDescent="0.25">
      <c r="A29" s="19" t="s">
        <v>44</v>
      </c>
      <c r="B29" s="20" t="s">
        <v>46</v>
      </c>
      <c r="C29" s="17"/>
      <c r="D29" s="106"/>
      <c r="E29" s="105"/>
      <c r="F29" s="102"/>
      <c r="G29" s="55">
        <v>43191</v>
      </c>
      <c r="H29" s="55">
        <v>43374</v>
      </c>
      <c r="I29" s="18">
        <f>J29</f>
        <v>572</v>
      </c>
      <c r="J29" s="18">
        <f>K29+L29+M29+N29+O29</f>
        <v>572</v>
      </c>
      <c r="K29" s="18">
        <v>0</v>
      </c>
      <c r="L29" s="18">
        <v>500</v>
      </c>
      <c r="M29" s="18">
        <v>72</v>
      </c>
      <c r="N29" s="18">
        <v>0</v>
      </c>
      <c r="O29" s="18">
        <v>0</v>
      </c>
      <c r="P29" s="18">
        <f>Q29+R29+S29+T29</f>
        <v>0</v>
      </c>
      <c r="Q29" s="18">
        <v>0</v>
      </c>
      <c r="R29" s="18">
        <v>0</v>
      </c>
      <c r="S29" s="18">
        <v>0</v>
      </c>
      <c r="T29" s="18">
        <v>0</v>
      </c>
      <c r="U29" s="18">
        <f>V29+W29+X29+Y29</f>
        <v>0</v>
      </c>
      <c r="V29" s="18">
        <v>0</v>
      </c>
      <c r="W29" s="18">
        <v>0</v>
      </c>
      <c r="X29" s="18">
        <v>0</v>
      </c>
      <c r="Y29" s="18">
        <v>0</v>
      </c>
      <c r="Z29" s="22"/>
      <c r="AA29" s="18" t="s">
        <v>16</v>
      </c>
      <c r="AB29" s="18" t="s">
        <v>16</v>
      </c>
      <c r="AC29" s="18"/>
      <c r="AD29" s="22"/>
      <c r="AE29" s="22"/>
      <c r="AF29" s="22"/>
      <c r="AG29" s="18"/>
      <c r="AH29" s="22"/>
      <c r="AI29" s="22"/>
      <c r="AJ29" s="22"/>
      <c r="AK29" s="18"/>
    </row>
    <row r="30" spans="1:37" s="4" customFormat="1" ht="107.25" customHeight="1" x14ac:dyDescent="0.25">
      <c r="A30" s="19"/>
      <c r="B30" s="20" t="s">
        <v>63</v>
      </c>
      <c r="C30" s="17">
        <v>0</v>
      </c>
      <c r="D30" s="107"/>
      <c r="E30" s="108"/>
      <c r="F30" s="103"/>
      <c r="G30" s="40"/>
      <c r="H30" s="47" t="s">
        <v>70</v>
      </c>
      <c r="I30" s="18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2"/>
      <c r="AA30" s="18"/>
      <c r="AB30" s="18" t="s">
        <v>16</v>
      </c>
      <c r="AC30" s="18"/>
      <c r="AD30" s="22"/>
      <c r="AE30" s="22"/>
      <c r="AF30" s="22"/>
      <c r="AG30" s="18"/>
      <c r="AH30" s="22"/>
      <c r="AI30" s="22"/>
      <c r="AJ30" s="22"/>
      <c r="AK30" s="18"/>
    </row>
    <row r="31" spans="1:37" s="4" customFormat="1" ht="27.75" customHeight="1" x14ac:dyDescent="0.25">
      <c r="A31" s="15"/>
      <c r="B31" s="11" t="s">
        <v>19</v>
      </c>
      <c r="C31" s="15"/>
      <c r="D31" s="16"/>
      <c r="E31" s="16"/>
      <c r="F31" s="36"/>
      <c r="G31" s="40"/>
      <c r="H31" s="41"/>
      <c r="I31" s="13">
        <f>J31+P31+U31</f>
        <v>932</v>
      </c>
      <c r="J31" s="13">
        <f>K31+L31+M31+N31+O31</f>
        <v>692</v>
      </c>
      <c r="K31" s="13">
        <f>K18+K22+K26</f>
        <v>0</v>
      </c>
      <c r="L31" s="13">
        <f>L18+L22+L26</f>
        <v>500</v>
      </c>
      <c r="M31" s="13">
        <f>M18+M22+M26</f>
        <v>192</v>
      </c>
      <c r="N31" s="13">
        <f>N18+N22+N26</f>
        <v>0</v>
      </c>
      <c r="O31" s="13">
        <f>O18+O22+O26</f>
        <v>0</v>
      </c>
      <c r="P31" s="13">
        <f>P18+P22</f>
        <v>120</v>
      </c>
      <c r="Q31" s="13">
        <f>Q18+Q22+Q26</f>
        <v>0</v>
      </c>
      <c r="R31" s="13">
        <f>R18+R22+R26</f>
        <v>0</v>
      </c>
      <c r="S31" s="13">
        <f>S18+S22+S26</f>
        <v>120</v>
      </c>
      <c r="T31" s="13">
        <f>T18+T22+T26</f>
        <v>0</v>
      </c>
      <c r="U31" s="13">
        <f>U18+U22</f>
        <v>120</v>
      </c>
      <c r="V31" s="13">
        <f>V18+V22+V26</f>
        <v>0</v>
      </c>
      <c r="W31" s="13">
        <f>W18+W22+W26</f>
        <v>0</v>
      </c>
      <c r="X31" s="13">
        <f>X18+X22+X26</f>
        <v>120</v>
      </c>
      <c r="Y31" s="13">
        <f>Y18+Y22+Y26</f>
        <v>0</v>
      </c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</row>
    <row r="32" spans="1:37" ht="21.75" customHeight="1" x14ac:dyDescent="0.25">
      <c r="A32" s="60" t="s">
        <v>14</v>
      </c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2"/>
    </row>
    <row r="33" spans="1:43" ht="19.5" customHeight="1" x14ac:dyDescent="0.25">
      <c r="A33" s="66" t="s">
        <v>23</v>
      </c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8"/>
    </row>
    <row r="34" spans="1:43" s="14" customFormat="1" ht="101.25" customHeight="1" x14ac:dyDescent="0.25">
      <c r="A34" s="25" t="s">
        <v>59</v>
      </c>
      <c r="B34" s="11" t="s">
        <v>15</v>
      </c>
      <c r="C34" s="26"/>
      <c r="D34" s="27" t="s">
        <v>66</v>
      </c>
      <c r="E34" s="27" t="s">
        <v>57</v>
      </c>
      <c r="F34" s="57" t="s">
        <v>31</v>
      </c>
      <c r="G34" s="39">
        <v>2019</v>
      </c>
      <c r="H34" s="39">
        <v>2020</v>
      </c>
      <c r="I34" s="13">
        <f>J34+P34+U34</f>
        <v>16121.400000000001</v>
      </c>
      <c r="J34" s="13">
        <f>M34</f>
        <v>0</v>
      </c>
      <c r="K34" s="13">
        <f>K35</f>
        <v>0</v>
      </c>
      <c r="L34" s="13">
        <v>0</v>
      </c>
      <c r="M34" s="13">
        <f>M35</f>
        <v>0</v>
      </c>
      <c r="N34" s="13">
        <f t="shared" ref="N34:O34" si="9">N35</f>
        <v>0</v>
      </c>
      <c r="O34" s="13">
        <f t="shared" si="9"/>
        <v>0</v>
      </c>
      <c r="P34" s="13">
        <f>Q34+R34+S34+T34</f>
        <v>8060.7000000000007</v>
      </c>
      <c r="Q34" s="13">
        <f>Q35</f>
        <v>0</v>
      </c>
      <c r="R34" s="13">
        <f t="shared" ref="R34:T34" si="10">R35</f>
        <v>7657.6</v>
      </c>
      <c r="S34" s="13">
        <f t="shared" si="10"/>
        <v>403.1</v>
      </c>
      <c r="T34" s="13">
        <f t="shared" si="10"/>
        <v>0</v>
      </c>
      <c r="U34" s="13">
        <f>V34+W34+X34+Y34</f>
        <v>8060.7000000000007</v>
      </c>
      <c r="V34" s="13">
        <f>V35</f>
        <v>0</v>
      </c>
      <c r="W34" s="13">
        <f t="shared" ref="W34" si="11">W35</f>
        <v>7657.6</v>
      </c>
      <c r="X34" s="13">
        <f>X35</f>
        <v>403.1</v>
      </c>
      <c r="Y34" s="13">
        <f t="shared" ref="Y34" si="12">Y35</f>
        <v>0</v>
      </c>
      <c r="Z34" s="28"/>
      <c r="AA34" s="28"/>
      <c r="AB34" s="28"/>
      <c r="AC34" s="28"/>
      <c r="AD34" s="28"/>
      <c r="AE34" s="28" t="s">
        <v>16</v>
      </c>
      <c r="AF34" s="28" t="s">
        <v>16</v>
      </c>
      <c r="AG34" s="28" t="s">
        <v>16</v>
      </c>
      <c r="AH34" s="28"/>
      <c r="AI34" s="28" t="s">
        <v>16</v>
      </c>
      <c r="AJ34" s="28" t="s">
        <v>16</v>
      </c>
      <c r="AK34" s="28" t="s">
        <v>16</v>
      </c>
    </row>
    <row r="35" spans="1:43" ht="88.5" customHeight="1" x14ac:dyDescent="0.25">
      <c r="A35" s="29" t="s">
        <v>60</v>
      </c>
      <c r="B35" s="16" t="s">
        <v>64</v>
      </c>
      <c r="C35" s="30"/>
      <c r="D35" s="48" t="s">
        <v>66</v>
      </c>
      <c r="E35" s="51" t="s">
        <v>57</v>
      </c>
      <c r="F35" s="58"/>
      <c r="G35" s="40">
        <v>2019</v>
      </c>
      <c r="H35" s="40">
        <v>2020</v>
      </c>
      <c r="I35" s="18">
        <f>J35+P35+U35</f>
        <v>16121.400000000001</v>
      </c>
      <c r="J35" s="18">
        <f>K35+L35+M35+N35+O35</f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f>Q35+R35+S35+T35</f>
        <v>8060.7000000000007</v>
      </c>
      <c r="Q35" s="18">
        <v>0</v>
      </c>
      <c r="R35" s="18">
        <v>7657.6</v>
      </c>
      <c r="S35" s="18">
        <v>403.1</v>
      </c>
      <c r="T35" s="18">
        <v>0</v>
      </c>
      <c r="U35" s="18">
        <f>V35+W35+X35+Y35</f>
        <v>8060.7000000000007</v>
      </c>
      <c r="V35" s="18">
        <v>0</v>
      </c>
      <c r="W35" s="18">
        <v>7657.6</v>
      </c>
      <c r="X35" s="18">
        <v>403.1</v>
      </c>
      <c r="Y35" s="18">
        <v>0</v>
      </c>
      <c r="Z35" s="18"/>
      <c r="AA35" s="28"/>
      <c r="AB35" s="28"/>
      <c r="AC35" s="28"/>
      <c r="AD35" s="21"/>
      <c r="AE35" s="21" t="s">
        <v>16</v>
      </c>
      <c r="AF35" s="21" t="s">
        <v>16</v>
      </c>
      <c r="AG35" s="21" t="s">
        <v>16</v>
      </c>
      <c r="AH35" s="21"/>
      <c r="AI35" s="21" t="s">
        <v>16</v>
      </c>
      <c r="AJ35" s="21" t="s">
        <v>16</v>
      </c>
      <c r="AK35" s="21" t="s">
        <v>16</v>
      </c>
    </row>
    <row r="36" spans="1:43" ht="85.5" customHeight="1" x14ac:dyDescent="0.25">
      <c r="A36" s="15"/>
      <c r="B36" s="16" t="s">
        <v>65</v>
      </c>
      <c r="C36" s="17">
        <v>0</v>
      </c>
      <c r="D36" s="17"/>
      <c r="E36" s="17"/>
      <c r="F36" s="59"/>
      <c r="G36" s="40"/>
      <c r="H36" s="40">
        <v>2020</v>
      </c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2"/>
      <c r="AA36" s="22"/>
      <c r="AB36" s="22"/>
      <c r="AC36" s="22"/>
      <c r="AD36" s="22"/>
      <c r="AE36" s="18"/>
      <c r="AF36" s="18"/>
      <c r="AH36" s="22"/>
      <c r="AI36" s="22"/>
      <c r="AJ36" s="22"/>
      <c r="AK36" s="28" t="s">
        <v>16</v>
      </c>
    </row>
    <row r="37" spans="1:43" s="14" customFormat="1" ht="101.25" customHeight="1" x14ac:dyDescent="0.25">
      <c r="A37" s="10">
        <v>5</v>
      </c>
      <c r="B37" s="11" t="s">
        <v>48</v>
      </c>
      <c r="C37" s="45" t="s">
        <v>49</v>
      </c>
      <c r="D37" s="27" t="s">
        <v>66</v>
      </c>
      <c r="E37" s="27" t="s">
        <v>57</v>
      </c>
      <c r="F37" s="50" t="s">
        <v>50</v>
      </c>
      <c r="G37" s="54">
        <v>43252</v>
      </c>
      <c r="H37" s="54">
        <v>43405</v>
      </c>
      <c r="I37" s="13">
        <f>I38</f>
        <v>969.7</v>
      </c>
      <c r="J37" s="13">
        <f>L37</f>
        <v>969.7</v>
      </c>
      <c r="K37" s="13">
        <v>0</v>
      </c>
      <c r="L37" s="13">
        <f>L38</f>
        <v>969.7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3">
        <v>0</v>
      </c>
      <c r="Z37" s="33"/>
      <c r="AA37" s="28" t="s">
        <v>16</v>
      </c>
      <c r="AB37" s="28" t="s">
        <v>16</v>
      </c>
      <c r="AC37" s="28" t="s">
        <v>16</v>
      </c>
      <c r="AD37" s="32"/>
      <c r="AE37" s="13"/>
      <c r="AF37" s="13"/>
      <c r="AG37" s="13"/>
      <c r="AH37" s="33"/>
      <c r="AI37" s="33"/>
      <c r="AJ37" s="33"/>
      <c r="AK37" s="28"/>
      <c r="AQ37" s="46"/>
    </row>
    <row r="38" spans="1:43" s="14" customFormat="1" ht="108.75" customHeight="1" x14ac:dyDescent="0.25">
      <c r="A38" s="10"/>
      <c r="B38" s="16" t="s">
        <v>68</v>
      </c>
      <c r="C38" s="45"/>
      <c r="D38" s="56" t="s">
        <v>66</v>
      </c>
      <c r="E38" s="56" t="s">
        <v>57</v>
      </c>
      <c r="F38" s="53" t="s">
        <v>50</v>
      </c>
      <c r="G38" s="55">
        <v>43252</v>
      </c>
      <c r="H38" s="55">
        <v>43405</v>
      </c>
      <c r="I38" s="18">
        <f>J38</f>
        <v>969.7</v>
      </c>
      <c r="J38" s="18">
        <f>L38</f>
        <v>969.7</v>
      </c>
      <c r="K38" s="18"/>
      <c r="L38" s="18">
        <v>969.7</v>
      </c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33"/>
      <c r="AA38" s="28" t="s">
        <v>16</v>
      </c>
      <c r="AB38" s="28" t="s">
        <v>16</v>
      </c>
      <c r="AC38" s="28" t="s">
        <v>16</v>
      </c>
      <c r="AD38" s="32"/>
      <c r="AE38" s="13"/>
      <c r="AF38" s="13"/>
      <c r="AG38" s="13"/>
      <c r="AH38" s="33"/>
      <c r="AI38" s="33"/>
      <c r="AJ38" s="33"/>
      <c r="AK38" s="28"/>
      <c r="AQ38" s="46"/>
    </row>
    <row r="39" spans="1:43" s="14" customFormat="1" ht="117" customHeight="1" x14ac:dyDescent="0.25">
      <c r="A39" s="10"/>
      <c r="B39" s="16" t="s">
        <v>74</v>
      </c>
      <c r="C39" s="45"/>
      <c r="D39" s="56" t="s">
        <v>66</v>
      </c>
      <c r="E39" s="56" t="s">
        <v>57</v>
      </c>
      <c r="F39" s="53" t="s">
        <v>50</v>
      </c>
      <c r="G39" s="55">
        <v>43252</v>
      </c>
      <c r="H39" s="55">
        <v>43405</v>
      </c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33"/>
      <c r="AA39" s="28" t="s">
        <v>16</v>
      </c>
      <c r="AB39" s="28" t="s">
        <v>16</v>
      </c>
      <c r="AC39" s="28" t="s">
        <v>16</v>
      </c>
      <c r="AD39" s="32"/>
      <c r="AE39" s="13"/>
      <c r="AF39" s="13"/>
      <c r="AG39" s="13"/>
      <c r="AH39" s="33"/>
      <c r="AI39" s="33"/>
      <c r="AJ39" s="33"/>
      <c r="AK39" s="28"/>
      <c r="AQ39" s="46"/>
    </row>
    <row r="40" spans="1:43" ht="115.5" customHeight="1" x14ac:dyDescent="0.25">
      <c r="A40" s="10">
        <v>6</v>
      </c>
      <c r="B40" s="11" t="s">
        <v>71</v>
      </c>
      <c r="C40" s="17"/>
      <c r="D40" s="27" t="s">
        <v>66</v>
      </c>
      <c r="E40" s="27" t="s">
        <v>57</v>
      </c>
      <c r="F40" s="97" t="s">
        <v>51</v>
      </c>
      <c r="G40" s="54">
        <v>43101</v>
      </c>
      <c r="H40" s="54">
        <v>43465</v>
      </c>
      <c r="I40" s="13">
        <f>J40</f>
        <v>1000</v>
      </c>
      <c r="J40" s="13">
        <f>M40</f>
        <v>1000</v>
      </c>
      <c r="K40" s="13">
        <v>0</v>
      </c>
      <c r="L40" s="13">
        <v>0</v>
      </c>
      <c r="M40" s="13">
        <f>M41</f>
        <v>1000</v>
      </c>
      <c r="N40" s="13">
        <v>0</v>
      </c>
      <c r="O40" s="13">
        <v>0</v>
      </c>
      <c r="P40" s="13">
        <f>Q40+R40+S40+T40</f>
        <v>0</v>
      </c>
      <c r="Q40" s="13">
        <v>0</v>
      </c>
      <c r="R40" s="13">
        <v>0</v>
      </c>
      <c r="S40" s="13">
        <v>0</v>
      </c>
      <c r="T40" s="13">
        <v>0</v>
      </c>
      <c r="U40" s="13">
        <f>V40+W40+X40+Y40</f>
        <v>0</v>
      </c>
      <c r="V40" s="13">
        <v>0</v>
      </c>
      <c r="W40" s="13">
        <v>0</v>
      </c>
      <c r="X40" s="13">
        <v>0</v>
      </c>
      <c r="Y40" s="13">
        <v>0</v>
      </c>
      <c r="Z40" s="28" t="s">
        <v>16</v>
      </c>
      <c r="AA40" s="28" t="s">
        <v>16</v>
      </c>
      <c r="AB40" s="28" t="s">
        <v>16</v>
      </c>
      <c r="AC40" s="28" t="s">
        <v>16</v>
      </c>
      <c r="AD40" s="22"/>
      <c r="AE40" s="18"/>
      <c r="AF40" s="18"/>
      <c r="AG40" s="18"/>
      <c r="AH40" s="22"/>
      <c r="AI40" s="22"/>
      <c r="AJ40" s="22"/>
      <c r="AK40" s="28"/>
    </row>
    <row r="41" spans="1:43" ht="87" customHeight="1" x14ac:dyDescent="0.25">
      <c r="A41" s="15" t="s">
        <v>61</v>
      </c>
      <c r="B41" s="16" t="s">
        <v>47</v>
      </c>
      <c r="C41" s="17"/>
      <c r="D41" s="52" t="s">
        <v>66</v>
      </c>
      <c r="E41" s="51" t="s">
        <v>57</v>
      </c>
      <c r="F41" s="98"/>
      <c r="G41" s="55">
        <v>43101</v>
      </c>
      <c r="H41" s="55">
        <v>43465</v>
      </c>
      <c r="I41" s="18">
        <f>J41</f>
        <v>1000</v>
      </c>
      <c r="J41" s="18">
        <f>M41</f>
        <v>1000</v>
      </c>
      <c r="K41" s="18">
        <v>0</v>
      </c>
      <c r="L41" s="18">
        <v>0</v>
      </c>
      <c r="M41" s="18">
        <v>1000</v>
      </c>
      <c r="N41" s="18">
        <v>0</v>
      </c>
      <c r="O41" s="18">
        <v>0</v>
      </c>
      <c r="P41" s="18">
        <f>Q41+R41+S41+T41</f>
        <v>0</v>
      </c>
      <c r="Q41" s="18">
        <v>0</v>
      </c>
      <c r="R41" s="18">
        <v>0</v>
      </c>
      <c r="S41" s="18">
        <v>0</v>
      </c>
      <c r="T41" s="18">
        <v>0</v>
      </c>
      <c r="U41" s="18">
        <f>V41+W41+X41+Y41</f>
        <v>0</v>
      </c>
      <c r="V41" s="18">
        <v>0</v>
      </c>
      <c r="W41" s="18">
        <v>0</v>
      </c>
      <c r="X41" s="18">
        <v>0</v>
      </c>
      <c r="Y41" s="18">
        <v>0</v>
      </c>
      <c r="Z41" s="21" t="s">
        <v>16</v>
      </c>
      <c r="AA41" s="21" t="s">
        <v>16</v>
      </c>
      <c r="AB41" s="21" t="s">
        <v>16</v>
      </c>
      <c r="AC41" s="21" t="s">
        <v>16</v>
      </c>
      <c r="AD41" s="22"/>
      <c r="AE41" s="18"/>
      <c r="AF41" s="18"/>
      <c r="AG41" s="18"/>
      <c r="AH41" s="22"/>
      <c r="AI41" s="22"/>
      <c r="AJ41" s="22"/>
      <c r="AK41" s="28"/>
    </row>
    <row r="42" spans="1:43" ht="102" customHeight="1" x14ac:dyDescent="0.25">
      <c r="A42" s="15"/>
      <c r="B42" s="16" t="s">
        <v>75</v>
      </c>
      <c r="C42" s="17"/>
      <c r="D42" s="52" t="s">
        <v>66</v>
      </c>
      <c r="E42" s="51" t="s">
        <v>57</v>
      </c>
      <c r="F42" s="50"/>
      <c r="G42" s="55">
        <v>43101</v>
      </c>
      <c r="H42" s="55">
        <v>43465</v>
      </c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2"/>
      <c r="AA42" s="22"/>
      <c r="AB42" s="22"/>
      <c r="AC42" s="21" t="s">
        <v>16</v>
      </c>
      <c r="AD42" s="22"/>
      <c r="AE42" s="18"/>
      <c r="AF42" s="18"/>
      <c r="AG42" s="18"/>
      <c r="AH42" s="22"/>
      <c r="AI42" s="22"/>
      <c r="AJ42" s="22"/>
      <c r="AK42" s="28"/>
    </row>
    <row r="43" spans="1:43" ht="29.25" customHeight="1" x14ac:dyDescent="0.25">
      <c r="A43" s="19"/>
      <c r="B43" s="11" t="s">
        <v>20</v>
      </c>
      <c r="C43" s="15"/>
      <c r="D43" s="19"/>
      <c r="E43" s="19"/>
      <c r="F43" s="31"/>
      <c r="G43" s="40"/>
      <c r="H43" s="41"/>
      <c r="I43" s="13">
        <f>J43+P43+U43</f>
        <v>18091.100000000002</v>
      </c>
      <c r="J43" s="13">
        <f>K43+L43+M43+N43+O43</f>
        <v>1969.7</v>
      </c>
      <c r="K43" s="13">
        <f>K34+K37+K40</f>
        <v>0</v>
      </c>
      <c r="L43" s="13">
        <f>L34+L37+L40</f>
        <v>969.7</v>
      </c>
      <c r="M43" s="13">
        <f>M34+M40</f>
        <v>1000</v>
      </c>
      <c r="N43" s="13">
        <f t="shared" ref="N43:Y43" si="13">N34+N37+N40</f>
        <v>0</v>
      </c>
      <c r="O43" s="13">
        <f t="shared" si="13"/>
        <v>0</v>
      </c>
      <c r="P43" s="13">
        <f t="shared" si="13"/>
        <v>8060.7000000000007</v>
      </c>
      <c r="Q43" s="13">
        <f t="shared" si="13"/>
        <v>0</v>
      </c>
      <c r="R43" s="13">
        <f t="shared" si="13"/>
        <v>7657.6</v>
      </c>
      <c r="S43" s="13">
        <f t="shared" si="13"/>
        <v>403.1</v>
      </c>
      <c r="T43" s="13">
        <f t="shared" si="13"/>
        <v>0</v>
      </c>
      <c r="U43" s="13">
        <f t="shared" si="13"/>
        <v>8060.7000000000007</v>
      </c>
      <c r="V43" s="13">
        <f t="shared" si="13"/>
        <v>0</v>
      </c>
      <c r="W43" s="13">
        <f t="shared" si="13"/>
        <v>7657.6</v>
      </c>
      <c r="X43" s="13">
        <f t="shared" si="13"/>
        <v>403.1</v>
      </c>
      <c r="Y43" s="13">
        <f t="shared" si="13"/>
        <v>0</v>
      </c>
      <c r="Z43" s="21"/>
      <c r="AA43" s="21"/>
      <c r="AB43" s="21"/>
      <c r="AC43" s="21"/>
      <c r="AD43" s="21"/>
      <c r="AE43" s="21"/>
      <c r="AF43" s="21"/>
      <c r="AG43" s="18"/>
      <c r="AH43" s="21"/>
      <c r="AI43" s="21"/>
      <c r="AJ43" s="21"/>
      <c r="AK43" s="21"/>
    </row>
    <row r="44" spans="1:43" ht="26.25" customHeight="1" x14ac:dyDescent="0.25">
      <c r="A44" s="32"/>
      <c r="B44" s="32" t="s">
        <v>21</v>
      </c>
      <c r="C44" s="32"/>
      <c r="D44" s="32"/>
      <c r="E44" s="32"/>
      <c r="F44" s="32"/>
      <c r="G44" s="13"/>
      <c r="H44" s="28"/>
      <c r="I44" s="13">
        <f>J44+P44+U44</f>
        <v>19023.100000000002</v>
      </c>
      <c r="J44" s="13">
        <f t="shared" ref="J44:Y44" si="14">J31+J43</f>
        <v>2661.7</v>
      </c>
      <c r="K44" s="13">
        <f t="shared" si="14"/>
        <v>0</v>
      </c>
      <c r="L44" s="13">
        <f t="shared" si="14"/>
        <v>1469.7</v>
      </c>
      <c r="M44" s="13">
        <f t="shared" si="14"/>
        <v>1192</v>
      </c>
      <c r="N44" s="13">
        <f t="shared" si="14"/>
        <v>0</v>
      </c>
      <c r="O44" s="13">
        <f t="shared" si="14"/>
        <v>0</v>
      </c>
      <c r="P44" s="13">
        <f t="shared" si="14"/>
        <v>8180.7000000000007</v>
      </c>
      <c r="Q44" s="13">
        <f t="shared" si="14"/>
        <v>0</v>
      </c>
      <c r="R44" s="13">
        <f t="shared" si="14"/>
        <v>7657.6</v>
      </c>
      <c r="S44" s="13">
        <f t="shared" si="14"/>
        <v>523.1</v>
      </c>
      <c r="T44" s="13">
        <f t="shared" si="14"/>
        <v>0</v>
      </c>
      <c r="U44" s="13">
        <f t="shared" si="14"/>
        <v>8180.7000000000007</v>
      </c>
      <c r="V44" s="13">
        <f t="shared" si="14"/>
        <v>0</v>
      </c>
      <c r="W44" s="13">
        <f t="shared" si="14"/>
        <v>7657.6</v>
      </c>
      <c r="X44" s="13">
        <f t="shared" si="14"/>
        <v>523.1</v>
      </c>
      <c r="Y44" s="13">
        <f t="shared" si="14"/>
        <v>0</v>
      </c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14"/>
    </row>
    <row r="45" spans="1:43" s="14" customFormat="1" ht="26.25" customHeight="1" x14ac:dyDescent="0.25">
      <c r="A45" s="1"/>
      <c r="B45" s="1"/>
      <c r="C45" s="1"/>
      <c r="D45" s="1"/>
      <c r="E45" s="1"/>
      <c r="F45" s="1"/>
      <c r="G45" s="42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</row>
    <row r="46" spans="1:43" x14ac:dyDescent="0.25">
      <c r="H46" s="4"/>
      <c r="I46" s="4"/>
      <c r="J46" s="4"/>
      <c r="K46" s="4"/>
      <c r="L46" s="43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</row>
    <row r="47" spans="1:43" x14ac:dyDescent="0.25">
      <c r="F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4"/>
      <c r="X47" s="4"/>
      <c r="Y47" s="4"/>
    </row>
    <row r="49" spans="6:21" x14ac:dyDescent="0.25">
      <c r="F49" s="4"/>
      <c r="G49" s="44"/>
      <c r="H49" s="4"/>
      <c r="I49" s="4"/>
      <c r="J49" s="4"/>
      <c r="K49" s="4"/>
      <c r="L49" s="4"/>
      <c r="M49" s="4"/>
      <c r="N49" s="4"/>
      <c r="O49" s="4"/>
      <c r="P49" s="4"/>
      <c r="U49" s="4"/>
    </row>
    <row r="50" spans="6:21" x14ac:dyDescent="0.25">
      <c r="F50" s="4"/>
      <c r="G50" s="4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U50" s="4"/>
    </row>
    <row r="51" spans="6:21" x14ac:dyDescent="0.25">
      <c r="F51" s="4"/>
      <c r="G51" s="4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</row>
    <row r="52" spans="6:21" x14ac:dyDescent="0.25">
      <c r="F52" s="4"/>
      <c r="G52" s="4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</row>
  </sheetData>
  <mergeCells count="34">
    <mergeCell ref="Y4:AK7"/>
    <mergeCell ref="Y8:AK8"/>
    <mergeCell ref="D22:D24"/>
    <mergeCell ref="F40:F41"/>
    <mergeCell ref="U13:Y13"/>
    <mergeCell ref="D18:D20"/>
    <mergeCell ref="A16:AK16"/>
    <mergeCell ref="F26:F30"/>
    <mergeCell ref="E26:E30"/>
    <mergeCell ref="E11:E14"/>
    <mergeCell ref="A17:AK17"/>
    <mergeCell ref="D26:D30"/>
    <mergeCell ref="F11:F14"/>
    <mergeCell ref="G11:G14"/>
    <mergeCell ref="A11:A14"/>
    <mergeCell ref="B11:B14"/>
    <mergeCell ref="A10:AK10"/>
    <mergeCell ref="AH13:AK13"/>
    <mergeCell ref="Z11:AK12"/>
    <mergeCell ref="J13:O13"/>
    <mergeCell ref="P13:T13"/>
    <mergeCell ref="H11:H14"/>
    <mergeCell ref="Z13:AC13"/>
    <mergeCell ref="AD13:AG13"/>
    <mergeCell ref="I13:I14"/>
    <mergeCell ref="I11:Y12"/>
    <mergeCell ref="C11:C14"/>
    <mergeCell ref="D11:D14"/>
    <mergeCell ref="F34:F36"/>
    <mergeCell ref="A32:AK32"/>
    <mergeCell ref="F18:F25"/>
    <mergeCell ref="A33:AK33"/>
    <mergeCell ref="E18:E20"/>
    <mergeCell ref="E22:E24"/>
  </mergeCells>
  <pageMargins left="0.43307086614173229" right="0.39370078740157483" top="1.1023622047244095" bottom="0.74" header="0.23622047244094491" footer="0.23622047244094491"/>
  <pageSetup paperSize="9" scale="44" fitToHeight="0" orientation="landscape" r:id="rId1"/>
  <rowBreaks count="3" manualBreakCount="3">
    <brk id="31" max="36" man="1"/>
    <brk id="44" max="36" man="1"/>
    <brk id="48" max="3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АПК</vt:lpstr>
      <vt:lpstr>АПК!Заголовки_для_печати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Широкая ОА</cp:lastModifiedBy>
  <cp:lastPrinted>2018-05-30T12:58:17Z</cp:lastPrinted>
  <dcterms:created xsi:type="dcterms:W3CDTF">2014-09-11T06:26:00Z</dcterms:created>
  <dcterms:modified xsi:type="dcterms:W3CDTF">2018-05-31T07:30:06Z</dcterms:modified>
</cp:coreProperties>
</file>