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Лист1!$A$11:$E$244</definedName>
    <definedName name="_xlnm._FilterDatabase" localSheetId="1" hidden="1">Лист2!$A$9:$H$163</definedName>
    <definedName name="_xlnm.Print_Titles" localSheetId="0">Лист1!$9:$9</definedName>
    <definedName name="_xlnm.Print_Area" localSheetId="0">Лист1!$A$1:$E$245</definedName>
  </definedNames>
  <calcPr calcId="144525"/>
</workbook>
</file>

<file path=xl/calcChain.xml><?xml version="1.0" encoding="utf-8"?>
<calcChain xmlns="http://schemas.openxmlformats.org/spreadsheetml/2006/main">
  <c r="E121" i="1" l="1"/>
  <c r="E139" i="1"/>
  <c r="E235" i="1"/>
  <c r="E217" i="1"/>
  <c r="E197" i="1"/>
  <c r="E183" i="1"/>
  <c r="E180" i="1"/>
  <c r="E92" i="1"/>
  <c r="E106" i="1"/>
  <c r="E128" i="1"/>
  <c r="E55" i="1"/>
  <c r="E110" i="1"/>
  <c r="E46" i="1"/>
  <c r="E37" i="1"/>
  <c r="E28" i="1"/>
  <c r="E24" i="1"/>
  <c r="E20" i="1"/>
  <c r="E11"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177" i="1"/>
  <c r="E175" i="1"/>
  <c r="G9" i="2" l="1"/>
  <c r="E126" i="1"/>
  <c r="E113" i="1"/>
  <c r="E49" i="1" l="1"/>
  <c r="E133" i="1" l="1"/>
  <c r="E108" i="1"/>
  <c r="E137" i="1"/>
  <c r="E51" i="1" l="1"/>
  <c r="E135" i="1" l="1"/>
  <c r="E119" i="1"/>
  <c r="E117" i="1"/>
  <c r="E115" i="1"/>
  <c r="E104" i="1"/>
  <c r="E102" i="1"/>
  <c r="E100" i="1"/>
  <c r="E53" i="1" l="1"/>
  <c r="E35" i="1"/>
  <c r="E33" i="1"/>
  <c r="E10" i="1" l="1"/>
</calcChain>
</file>

<file path=xl/sharedStrings.xml><?xml version="1.0" encoding="utf-8"?>
<sst xmlns="http://schemas.openxmlformats.org/spreadsheetml/2006/main" count="1359" uniqueCount="446">
  <si>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</si>
  <si>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</si>
  <si>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</si>
  <si>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</si>
  <si>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</si>
  <si>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</si>
  <si>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</si>
  <si>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</si>
  <si>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</si>
  <si>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</si>
  <si>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</si>
  <si>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</si>
  <si>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</si>
  <si>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</si>
  <si>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</si>
  <si>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</si>
  <si>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</si>
  <si>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</si>
  <si>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</si>
  <si>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</si>
  <si>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</si>
  <si>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</si>
  <si>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</si>
  <si>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</si>
  <si>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</si>
  <si>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</si>
  <si>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</si>
  <si>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</si>
  <si>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</si>
  <si>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</si>
  <si>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</si>
  <si>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</si>
  <si>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</si>
  <si>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</si>
  <si>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</si>
  <si>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</si>
  <si>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</si>
  <si>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</si>
  <si>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</si>
  <si>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</si>
  <si>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</si>
  <si>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</si>
  <si>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</si>
  <si>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</si>
  <si>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</si>
  <si>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</si>
  <si>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</si>
  <si>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</si>
  <si>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</si>
  <si>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</si>
  <si>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</si>
  <si>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</si>
  <si>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</si>
  <si>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</si>
  <si>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</si>
  <si>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</si>
  <si>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</si>
  <si>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</si>
  <si>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</si>
  <si>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</si>
  <si>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</si>
  <si>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</si>
  <si>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</si>
  <si>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</si>
  <si>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</si>
  <si>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</si>
  <si>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</si>
  <si>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</si>
  <si>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</si>
  <si>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</si>
  <si>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</si>
  <si>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</si>
  <si>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</si>
  <si>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</si>
  <si>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</si>
  <si>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</si>
  <si>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</si>
  <si>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</si>
  <si>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</si>
  <si>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</si>
  <si>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</si>
  <si>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</si>
  <si>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</si>
  <si>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</si>
  <si>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</si>
  <si>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</si>
  <si>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</si>
  <si>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</si>
  <si>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</si>
  <si>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</si>
  <si>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</si>
  <si>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</si>
  <si>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</si>
  <si>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</si>
  <si>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</si>
  <si>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</si>
  <si>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</si>
  <si>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</si>
  <si>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</si>
  <si>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</si>
  <si>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</si>
  <si>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</si>
  <si>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</si>
  <si>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</si>
  <si>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</si>
  <si>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</si>
  <si>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</si>
  <si>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</si>
  <si>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</si>
  <si>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</si>
  <si>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</si>
  <si>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</si>
  <si>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</si>
  <si>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</si>
  <si>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</si>
  <si>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</si>
  <si>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</si>
  <si>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</si>
  <si>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</si>
  <si>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</si>
  <si>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</si>
  <si>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</si>
  <si>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</si>
  <si>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</si>
  <si>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</si>
  <si>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</si>
  <si>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</si>
  <si>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</si>
  <si>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</si>
  <si>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</si>
  <si>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</si>
  <si>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</si>
  <si>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</si>
  <si>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</si>
  <si>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</si>
  <si>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</si>
  <si>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</si>
  <si>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</si>
  <si>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</si>
  <si>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</si>
  <si>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</si>
  <si>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</si>
  <si>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</si>
  <si>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</si>
  <si>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</si>
  <si>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</si>
  <si>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</si>
  <si>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</si>
  <si>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</si>
  <si>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</si>
  <si>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</si>
  <si>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</si>
  <si>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</si>
  <si>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</si>
  <si>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</si>
  <si>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</si>
  <si>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</si>
  <si>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</si>
  <si>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</si>
  <si>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</si>
  <si>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</si>
  <si>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</si>
  <si>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</si>
  <si>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</si>
  <si>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</si>
  <si>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</si>
  <si>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</si>
  <si>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</si>
  <si>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</si>
  <si>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</si>
  <si>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</si>
  <si>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</si>
  <si>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</si>
  <si>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</si>
  <si>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</si>
  <si>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</si>
  <si>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</si>
  <si>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</si>
  <si>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</si>
  <si>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</si>
  <si>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</si>
  <si>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</si>
  <si>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</si>
  <si>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</si>
  <si>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2 02 02088 05 0004</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</si>
  <si>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</si>
  <si>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</si>
  <si>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</si>
  <si>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</si>
  <si>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</si>
  <si>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</si>
  <si>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</si>
  <si>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</si>
  <si>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</si>
  <si>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</si>
  <si>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</si>
  <si>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</si>
  <si>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</si>
  <si>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</si>
  <si>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</si>
  <si>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</si>
  <si>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</si>
  <si>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</si>
  <si>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</si>
  <si>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</si>
  <si>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</si>
  <si>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</si>
  <si>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</si>
  <si>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</si>
  <si>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</si>
  <si>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</si>
  <si>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</si>
  <si>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</si>
  <si>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</si>
  <si>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2 02 04052 05 0000</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</si>
  <si>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</si>
  <si>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</si>
  <si>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</si>
  <si>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</si>
  <si>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</si>
  <si>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</si>
  <si>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</si>
  <si>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</si>
  <si>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</si>
  <si>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</si>
  <si>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</si>
  <si>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</si>
  <si>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</si>
  <si>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</si>
  <si>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</si>
  <si>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</si>
  <si>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</si>
  <si>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</si>
  <si>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</si>
  <si>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</si>
  <si>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</si>
  <si>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</si>
  <si>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</si>
  <si>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</si>
  <si>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</si>
  <si>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</si>
  <si>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</si>
  <si>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</si>
  <si>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</si>
  <si>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</si>
  <si>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</si>
  <si>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</si>
  <si>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</si>
  <si>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</si>
  <si>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</si>
  <si>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</si>
  <si>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</si>
  <si>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</si>
  <si>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</si>
  <si>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</si>
  <si>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</si>
  <si>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</si>
  <si>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</si>
  <si>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</si>
  <si>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</si>
  <si>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</si>
  <si>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</si>
  <si>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</si>
  <si>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</si>
  <si>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</si>
  <si>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</si>
  <si>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</si>
  <si>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</si>
  <si>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</si>
  <si>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</si>
  <si>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</si>
  <si>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</si>
  <si>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</si>
  <si>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</si>
  <si>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</si>
  <si>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1 12 01020 01 6000</t>
  </si>
  <si>
    <t>1 12 01030 01 6000</t>
  </si>
  <si>
    <t>1 12 01040 01 6000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</si>
  <si>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</si>
  <si>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</si>
  <si>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</si>
  <si>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</si>
  <si>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</si>
  <si>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</si>
  <si>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</si>
  <si>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</si>
  <si>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</si>
  <si>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</si>
  <si>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</si>
  <si>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</si>
  <si>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</si>
  <si>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</si>
  <si>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</si>
  <si>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</si>
  <si>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</si>
  <si>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</si>
  <si>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</si>
  <si>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</si>
  <si>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</si>
  <si>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</si>
  <si>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</si>
  <si>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</si>
  <si>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</si>
  <si>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</si>
  <si>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</si>
  <si>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</si>
  <si>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</si>
  <si>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</si>
  <si>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</si>
  <si>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</si>
  <si>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</si>
  <si>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</si>
  <si>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</si>
  <si>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</si>
  <si>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</si>
  <si>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</si>
  <si>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</si>
  <si>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</si>
  <si>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</si>
  <si>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</si>
  <si>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</si>
  <si>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</si>
  <si>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</si>
  <si>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</si>
  <si>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</si>
  <si>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</si>
  <si>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</si>
  <si>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</si>
  <si>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</si>
  <si>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</si>
  <si>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</si>
  <si>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</si>
  <si>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</si>
  <si>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</si>
  <si>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</si>
  <si>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</si>
  <si>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</si>
  <si>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</si>
  <si>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</si>
  <si>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</si>
  <si>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</si>
  <si>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</si>
  <si>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</si>
  <si>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</si>
  <si>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</si>
  <si>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</si>
  <si>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1 05 01012 01 1000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</si>
  <si>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</si>
  <si>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</si>
  <si>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</si>
  <si>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</si>
  <si>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</si>
  <si>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</si>
  <si>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</si>
  <si>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</si>
  <si>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</si>
  <si>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</si>
  <si>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1 05 02020 02 1000</t>
  </si>
  <si>
    <t>1 05 02020 02 2100</t>
  </si>
  <si>
    <t>1 05 02020 02 3000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</si>
  <si>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</si>
  <si>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</si>
  <si>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</si>
  <si>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</si>
  <si>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</si>
  <si>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</si>
  <si>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</si>
  <si>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</si>
  <si>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</si>
  <si>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</si>
  <si>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</si>
  <si>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</si>
  <si>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</si>
  <si>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</si>
  <si>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</si>
  <si>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</si>
  <si>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</si>
  <si>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</si>
  <si>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</si>
  <si>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</si>
  <si>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2 02 02089 05 0001</t>
  </si>
  <si>
    <t>Субсидии  бюджетам муниципальных районов на обеспечение мероприятий по капитальному ремонту многоквартирных домов за счет средств бюджетов</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</si>
  <si>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</si>
  <si>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</si>
  <si>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</si>
  <si>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</si>
  <si>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</si>
  <si>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</si>
  <si>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</si>
  <si>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</si>
  <si>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</si>
  <si>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</si>
  <si>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</si>
  <si>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</si>
  <si>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</si>
  <si>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</si>
  <si>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</si>
  <si>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</si>
  <si>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</si>
  <si>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</si>
  <si>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</si>
  <si>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</si>
  <si>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</si>
  <si>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</si>
  <si>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</si>
  <si>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</si>
  <si>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</si>
  <si>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</si>
  <si>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</si>
  <si>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</si>
  <si>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</si>
  <si>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</si>
  <si>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</si>
  <si>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Субсидии бюджетам муницпальных районов на реализацию мероприятий госудраственной программы Российской Федерации "Доступная среда" на 2011-2020 годы</t>
  </si>
  <si>
    <t>2 02 15001 05 0000</t>
  </si>
  <si>
    <t>2 02 15002 05 0000</t>
  </si>
  <si>
    <t>2 02 35118 05 0000</t>
  </si>
  <si>
    <t>2 02 35930 05 0000</t>
  </si>
  <si>
    <t xml:space="preserve">2 02 40014 05 0000 </t>
  </si>
  <si>
    <t xml:space="preserve">ДОХОДЫ БЮДЖЕТА МУНИЦИПАЛЬНОГО ОБРАЗОВАНИЯ  МУНИЦИПАЛЬНОГО РАЙОНА "ПЕЧОРА" ЗА 2017 ГОД ПО КОДАМ КЛАССИФИКАЦИИ ДОХОДОВ БЮДЖЕТОВ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</si>
  <si>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</si>
  <si>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2 02 20051 05 0000</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</si>
  <si>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</si>
  <si>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</si>
  <si>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</si>
  <si>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</si>
  <si>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</si>
  <si>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</si>
  <si>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</si>
  <si>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</si>
  <si>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</si>
  <si>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</si>
  <si>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</si>
  <si>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</si>
  <si>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</si>
  <si>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</si>
  <si>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</si>
  <si>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</si>
  <si>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</si>
  <si>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Субсидия бюджетам муниципальных районов на поддержку отрасли культуры </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</si>
  <si>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</si>
  <si>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</si>
  <si>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</si>
  <si>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муниципального района "Печора" </t>
  </si>
  <si>
    <t xml:space="preserve">к решению Совета </t>
  </si>
  <si>
    <t>от 25 мая 2018 года № 6-25/275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</si>
</sst>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р_._-;\-* #,##0.00_р_._-;_-* &quot;-&quot;??_р_._-;_-@_-"/>
    <numFmt numFmtId="164" formatCode="_-* #,##0.0_р_._-;\-* #,##0.0_р_._-;_-* &quot;-&quot;??_р_._-;_-@_-"/>
    <numFmt numFmtId="165" formatCode="_-* #,##0_р_._-;\-* #,##0_р_._-;_-* &quot;-&quot;??_р_._-;_-@_-"/>
    <numFmt numFmtId="166" formatCode="#,##0.0"/>
    <numFmt numFmtId="167" formatCode="000000"/>
    <numFmt numFmtId="168" formatCode="?"/>
  </numFmts>
  <fonts count="11"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28">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5"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5" fontId="3" fillId="0" borderId="0" xfId="0" applyNumberFormat="1" applyFont="1" applyAlignment="1">
      <alignment horizontal="center" vertical="center"/>
    </xf>
    <xf numFmtId="166" fontId="3" fillId="0" borderId="1" xfId="1" applyNumberFormat="1" applyFont="1" applyFill="1" applyBorder="1" applyAlignment="1">
      <alignment horizontal="center" vertical="center" wrapText="1"/>
    </xf>
    <xf numFmtId="165"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4" fontId="3" fillId="2" borderId="0" xfId="1" applyNumberFormat="1" applyFont="1" applyFill="1" applyBorder="1" applyAlignment="1">
      <alignment horizontal="center" vertical="center" wrapText="1"/>
    </xf>
    <xf numFmtId="43"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6"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5"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5"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6" fontId="1" fillId="0" borderId="0" xfId="0" applyNumberFormat="1" applyFont="1" applyFill="1" applyBorder="1" applyAlignment="1">
      <alignment horizontal="center"/>
    </xf>
    <xf numFmtId="166"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6"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6"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5" fontId="3" fillId="2" borderId="27" xfId="1" applyNumberFormat="1" applyFont="1" applyFill="1" applyBorder="1" applyAlignment="1">
      <alignment horizontal="center" vertical="center" wrapText="1"/>
    </xf>
    <xf numFmtId="0" fontId="3" fillId="0" borderId="27" xfId="0" applyFont="1" applyFill="1" applyBorder="1"/>
    <xf numFmtId="165"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6"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6" fontId="3" fillId="0" borderId="44" xfId="0" applyNumberFormat="1" applyFont="1" applyBorder="1" applyAlignment="1" applyProtection="1">
      <alignment horizontal="center" vertical="center" wrapText="1"/>
    </xf>
    <xf numFmtId="166" fontId="3" fillId="0" borderId="45" xfId="0" applyNumberFormat="1" applyFont="1" applyBorder="1" applyAlignment="1" applyProtection="1">
      <alignment horizontal="center" vertical="center" wrapText="1"/>
    </xf>
    <xf numFmtId="166"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6" fontId="3" fillId="0" borderId="49" xfId="0" applyNumberFormat="1" applyFont="1" applyBorder="1" applyAlignment="1" applyProtection="1">
      <alignment horizontal="center" vertical="center" wrapText="1"/>
    </xf>
    <xf numFmtId="166" fontId="3" fillId="0" borderId="44"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166"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6" fontId="4" fillId="0" borderId="16" xfId="0" applyNumberFormat="1" applyFont="1" applyFill="1" applyBorder="1" applyAlignment="1">
      <alignment horizontal="center" vertical="center" wrapText="1"/>
    </xf>
    <xf numFmtId="165"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6" fontId="3" fillId="0" borderId="50" xfId="0" applyNumberFormat="1" applyFont="1" applyBorder="1" applyAlignment="1" applyProtection="1">
      <alignment horizontal="center" vertical="center" wrapText="1"/>
    </xf>
    <xf numFmtId="166"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5" fontId="8" fillId="0" borderId="0" xfId="0" applyNumberFormat="1" applyFont="1" applyAlignment="1">
      <alignment horizontal="right" vertical="center"/>
    </xf>
    <xf numFmtId="165" fontId="1" fillId="0" borderId="0" xfId="0" applyNumberFormat="1" applyFont="1" applyAlignment="1">
      <alignment horizontal="right" vertical="center"/>
    </xf>
    <xf numFmtId="166" fontId="1" fillId="0" borderId="1" xfId="1" applyNumberFormat="1" applyFont="1" applyFill="1" applyBorder="1" applyAlignment="1">
      <alignment horizontal="center" vertical="center" wrapText="1"/>
    </xf>
    <xf numFmtId="166" fontId="8" fillId="3"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6" fontId="8" fillId="3" borderId="1"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left" vertical="center" wrapText="1"/>
    </xf>
    <xf numFmtId="166"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166" fontId="8" fillId="0" borderId="1"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47" xfId="0" applyNumberFormat="1" applyFont="1" applyFill="1" applyBorder="1" applyAlignment="1">
      <alignment horizontal="center" vertical="center" wrapText="1"/>
    </xf>
    <xf numFmtId="49" fontId="1" fillId="3" borderId="3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166"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168" fontId="1" fillId="0" borderId="1" xfId="0" applyNumberFormat="1" applyFont="1" applyBorder="1" applyAlignment="1" applyProtection="1">
      <alignment horizontal="left"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49" fontId="1" fillId="0" borderId="17"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0" fontId="1" fillId="0" borderId="3" xfId="0" applyFont="1" applyFill="1" applyBorder="1"/>
    <xf numFmtId="0" fontId="1" fillId="0" borderId="20" xfId="0" applyFont="1" applyFill="1" applyBorder="1"/>
    <xf numFmtId="49" fontId="8" fillId="0" borderId="51" xfId="0" applyNumberFormat="1" applyFont="1" applyBorder="1" applyAlignment="1">
      <alignment horizontal="center" vertical="center" wrapText="1"/>
    </xf>
    <xf numFmtId="49" fontId="8" fillId="0" borderId="31"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166" fontId="1" fillId="0" borderId="1" xfId="0" applyNumberFormat="1" applyFont="1" applyFill="1" applyBorder="1" applyAlignment="1" applyProtection="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6" fontId="8" fillId="0" borderId="1"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1" fillId="0" borderId="1" xfId="0" applyNumberFormat="1" applyFont="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0" borderId="53" xfId="0" applyNumberFormat="1" applyFont="1" applyBorder="1" applyAlignment="1" applyProtection="1">
      <alignment horizontal="left" vertical="center" wrapText="1"/>
    </xf>
    <xf numFmtId="0" fontId="1" fillId="3" borderId="1" xfId="0" applyNumberFormat="1" applyFont="1" applyFill="1" applyBorder="1" applyAlignment="1">
      <alignment horizontal="left" vertical="center" wrapText="1"/>
    </xf>
    <xf numFmtId="166" fontId="1" fillId="0" borderId="0" xfId="0" applyNumberFormat="1" applyFont="1" applyFill="1" applyBorder="1" applyProtection="1">
      <protection locked="0"/>
    </xf>
    <xf numFmtId="0" fontId="1" fillId="0" borderId="54" xfId="0" applyNumberFormat="1" applyFont="1" applyBorder="1" applyAlignment="1" applyProtection="1">
      <alignment horizontal="left" vertical="center" wrapText="1"/>
    </xf>
    <xf numFmtId="0" fontId="1" fillId="0" borderId="36"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0" fontId="1" fillId="0" borderId="18" xfId="0" applyNumberFormat="1" applyFont="1" applyBorder="1" applyAlignment="1" applyProtection="1">
      <alignment horizontal="left" vertical="center" wrapText="1"/>
    </xf>
    <xf numFmtId="168" fontId="1" fillId="0" borderId="54" xfId="0" applyNumberFormat="1" applyFont="1" applyBorder="1" applyAlignment="1" applyProtection="1">
      <alignment horizontal="left" vertical="center" wrapText="1"/>
    </xf>
    <xf numFmtId="168" fontId="1" fillId="0" borderId="30" xfId="0" applyNumberFormat="1" applyFont="1" applyBorder="1" applyAlignment="1" applyProtection="1">
      <alignment horizontal="left" vertical="center" wrapText="1"/>
    </xf>
    <xf numFmtId="166" fontId="1" fillId="0" borderId="1" xfId="0" applyNumberFormat="1" applyFont="1" applyBorder="1" applyAlignment="1">
      <alignment horizontal="center" vertical="center"/>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1" xfId="0" applyNumberFormat="1" applyFont="1" applyFill="1" applyBorder="1" applyAlignment="1" applyProtection="1">
      <alignment horizontal="left"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0" fontId="1" fillId="0" borderId="54" xfId="0" applyNumberFormat="1" applyFont="1" applyFill="1" applyBorder="1" applyAlignment="1" applyProtection="1">
      <alignment horizontal="left"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0" fontId="1" fillId="0" borderId="1" xfId="0" applyNumberFormat="1" applyFont="1" applyFill="1" applyBorder="1" applyAlignment="1">
      <alignment wrapText="1"/>
    </xf>
    <xf numFmtId="0" fontId="8" fillId="0" borderId="10"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shrinkToFit="1"/>
      <protection locked="0"/>
    </xf>
    <xf numFmtId="0" fontId="8" fillId="3" borderId="10" xfId="0" applyNumberFormat="1" applyFont="1" applyFill="1" applyBorder="1" applyAlignment="1" applyProtection="1">
      <alignment horizontal="left" vertical="center" wrapText="1" shrinkToFit="1"/>
      <protection locked="0"/>
    </xf>
    <xf numFmtId="0" fontId="1" fillId="0" borderId="56" xfId="0" applyNumberFormat="1" applyFont="1" applyBorder="1" applyAlignment="1" applyProtection="1">
      <alignment horizontal="left" vertical="center" wrapText="1"/>
    </xf>
    <xf numFmtId="166" fontId="1" fillId="0" borderId="53" xfId="0" applyNumberFormat="1" applyFont="1" applyBorder="1" applyAlignment="1" applyProtection="1">
      <alignment horizontal="center" vertical="center" wrapText="1"/>
    </xf>
    <xf numFmtId="166" fontId="1" fillId="0" borderId="54" xfId="0" applyNumberFormat="1" applyFont="1" applyBorder="1" applyAlignment="1" applyProtection="1">
      <alignment horizontal="center" vertical="center" wrapText="1"/>
    </xf>
    <xf numFmtId="166" fontId="10" fillId="3" borderId="1" xfId="0" applyNumberFormat="1" applyFont="1" applyFill="1" applyBorder="1" applyAlignment="1">
      <alignment horizontal="center" vertical="center" wrapText="1"/>
    </xf>
    <xf numFmtId="166" fontId="9" fillId="0" borderId="1" xfId="0" applyNumberFormat="1" applyFont="1" applyBorder="1" applyAlignment="1" applyProtection="1">
      <alignment horizontal="center" vertical="center" wrapText="1"/>
    </xf>
    <xf numFmtId="166" fontId="9" fillId="0" borderId="1" xfId="0" applyNumberFormat="1" applyFont="1" applyFill="1" applyBorder="1" applyAlignment="1" applyProtection="1">
      <alignment horizontal="center" vertical="center" wrapText="1"/>
    </xf>
    <xf numFmtId="166" fontId="10" fillId="0" borderId="1" xfId="0" applyNumberFormat="1" applyFont="1" applyBorder="1" applyAlignment="1">
      <alignment horizontal="center" vertical="center" wrapText="1"/>
    </xf>
    <xf numFmtId="166" fontId="9" fillId="3"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166" fontId="9" fillId="0" borderId="1" xfId="0" applyNumberFormat="1" applyFont="1" applyFill="1" applyBorder="1" applyAlignment="1">
      <alignment horizontal="center" vertical="center"/>
    </xf>
    <xf numFmtId="166" fontId="9" fillId="0" borderId="1" xfId="0" applyNumberFormat="1" applyFont="1" applyBorder="1" applyAlignment="1">
      <alignment horizontal="center" vertical="center" wrapText="1"/>
    </xf>
    <xf numFmtId="0" fontId="1" fillId="0" borderId="1" xfId="0" applyNumberFormat="1" applyFont="1" applyBorder="1" applyAlignment="1" applyProtection="1">
      <alignment horizontal="left" vertical="top" wrapText="1" shrinkToFit="1"/>
      <protection locked="0"/>
    </xf>
    <xf numFmtId="165" fontId="3" fillId="0" borderId="0" xfId="0" applyNumberFormat="1" applyFont="1" applyAlignment="1">
      <alignment horizontal="right" vertical="center"/>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165" fontId="4" fillId="0" borderId="0" xfId="0" applyNumberFormat="1" applyFont="1" applyAlignment="1">
      <alignment horizontal="right" vertical="center"/>
    </xf>
    <xf numFmtId="165"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167" fontId="4" fillId="3" borderId="9" xfId="0" applyNumberFormat="1" applyFont="1" applyFill="1" applyBorder="1" applyAlignment="1" applyProtection="1">
      <alignment horizontal="left" vertical="center" wrapText="1" shrinkToFit="1"/>
      <protection locked="0"/>
    </xf>
    <xf numFmtId="167" fontId="4" fillId="3" borderId="2" xfId="0" applyNumberFormat="1" applyFont="1" applyFill="1" applyBorder="1" applyAlignment="1" applyProtection="1">
      <alignment horizontal="left" vertical="center" wrapText="1" shrinkToFit="1"/>
      <protection locked="0"/>
    </xf>
    <xf numFmtId="167" fontId="4" fillId="3" borderId="5" xfId="0" applyNumberFormat="1" applyFont="1" applyFill="1" applyBorder="1" applyAlignment="1" applyProtection="1">
      <alignment horizontal="left" vertical="center" wrapText="1" shrinkToFit="1"/>
      <protection locked="0"/>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167" fontId="4" fillId="0" borderId="9" xfId="0" applyNumberFormat="1" applyFont="1" applyBorder="1" applyAlignment="1" applyProtection="1">
      <alignment horizontal="left" vertical="center" wrapText="1" shrinkToFit="1"/>
      <protection locked="0"/>
    </xf>
    <xf numFmtId="167" fontId="4" fillId="0" borderId="2" xfId="0" applyNumberFormat="1" applyFont="1" applyBorder="1" applyAlignment="1" applyProtection="1">
      <alignment horizontal="left" vertical="center" wrapText="1" shrinkToFit="1"/>
      <protection locked="0"/>
    </xf>
    <xf numFmtId="167" fontId="4" fillId="0" borderId="5" xfId="0" applyNumberFormat="1" applyFont="1" applyBorder="1" applyAlignment="1" applyProtection="1">
      <alignment horizontal="left" vertical="center" wrapText="1" shrinkToFit="1"/>
      <protection locked="0"/>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168" fontId="3" fillId="0" borderId="7" xfId="0" applyNumberFormat="1" applyFont="1" applyBorder="1" applyAlignment="1" applyProtection="1">
      <alignment horizontal="left" vertical="center" wrapText="1"/>
    </xf>
    <xf numFmtId="168" fontId="3" fillId="0" borderId="3" xfId="0" applyNumberFormat="1" applyFont="1" applyBorder="1" applyAlignment="1" applyProtection="1">
      <alignment horizontal="left" vertical="center" wrapText="1"/>
    </xf>
    <xf numFmtId="168" fontId="3" fillId="0" borderId="14"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8" fontId="3" fillId="0" borderId="11" xfId="0" applyNumberFormat="1" applyFont="1" applyBorder="1" applyAlignment="1" applyProtection="1">
      <alignment horizontal="left" vertical="center" wrapText="1"/>
    </xf>
    <xf numFmtId="168" fontId="3" fillId="0" borderId="12" xfId="0" applyNumberFormat="1" applyFont="1" applyBorder="1" applyAlignment="1" applyProtection="1">
      <alignment horizontal="left" vertical="center" wrapText="1"/>
    </xf>
    <xf numFmtId="168" fontId="3" fillId="0" borderId="13"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167" fontId="3" fillId="0" borderId="9" xfId="0" applyNumberFormat="1" applyFont="1" applyBorder="1" applyAlignment="1" applyProtection="1">
      <alignment horizontal="left" vertical="center" wrapText="1" shrinkToFit="1"/>
      <protection locked="0"/>
    </xf>
    <xf numFmtId="167" fontId="3" fillId="0" borderId="2" xfId="0" applyNumberFormat="1" applyFont="1" applyBorder="1" applyAlignment="1" applyProtection="1">
      <alignment horizontal="left" vertical="center" wrapText="1" shrinkToFit="1"/>
      <protection locked="0"/>
    </xf>
    <xf numFmtId="167" fontId="3" fillId="0" borderId="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7"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7" fontId="3" fillId="0" borderId="8" xfId="0" applyNumberFormat="1" applyFont="1" applyBorder="1" applyAlignment="1" applyProtection="1">
      <alignment horizontal="left" vertical="center" wrapText="1" shrinkToFit="1"/>
      <protection locked="0"/>
    </xf>
    <xf numFmtId="167" fontId="3" fillId="0" borderId="4" xfId="0" applyNumberFormat="1" applyFont="1" applyBorder="1" applyAlignment="1" applyProtection="1">
      <alignment horizontal="left" vertical="center" wrapText="1" shrinkToFit="1"/>
      <protection locked="0"/>
    </xf>
    <xf numFmtId="167" fontId="3" fillId="0" borderId="15" xfId="0" applyNumberFormat="1" applyFont="1" applyBorder="1" applyAlignment="1" applyProtection="1">
      <alignment horizontal="left" vertical="center" wrapText="1" shrinkToFit="1"/>
      <protection locked="0"/>
    </xf>
    <xf numFmtId="168" fontId="3" fillId="0" borderId="9" xfId="0" applyNumberFormat="1" applyFont="1" applyBorder="1" applyAlignment="1" applyProtection="1">
      <alignment horizontal="left" vertical="center" wrapText="1"/>
    </xf>
    <xf numFmtId="168" fontId="3" fillId="0" borderId="2" xfId="0" applyNumberFormat="1" applyFont="1" applyBorder="1" applyAlignment="1" applyProtection="1">
      <alignment horizontal="left" vertical="center" wrapText="1"/>
    </xf>
    <xf numFmtId="168" fontId="3" fillId="0" borderId="5" xfId="0" applyNumberFormat="1" applyFont="1" applyBorder="1" applyAlignment="1" applyProtection="1">
      <alignment horizontal="left" vertical="center" wrapText="1"/>
    </xf>
    <xf numFmtId="167" fontId="4" fillId="0" borderId="9" xfId="0" applyNumberFormat="1" applyFont="1" applyFill="1" applyBorder="1" applyAlignment="1" applyProtection="1">
      <alignment horizontal="left" vertical="center" wrapText="1" shrinkToFit="1"/>
      <protection locked="0"/>
    </xf>
    <xf numFmtId="167" fontId="4" fillId="0" borderId="2" xfId="0" applyNumberFormat="1" applyFont="1" applyFill="1" applyBorder="1" applyAlignment="1" applyProtection="1">
      <alignment horizontal="left" vertical="center" wrapText="1" shrinkToFit="1"/>
      <protection locked="0"/>
    </xf>
    <xf numFmtId="167" fontId="4" fillId="0" borderId="5" xfId="0" applyNumberFormat="1" applyFont="1" applyFill="1" applyBorder="1" applyAlignment="1" applyProtection="1">
      <alignment horizontal="left" vertical="center" wrapText="1" shrinkToFit="1"/>
      <protection locked="0"/>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1909"/>
  <sheetViews>
    <sheetView tabSelected="1" view="pageBreakPreview" topLeftCell="A19" zoomScale="95" zoomScaleNormal="80" zoomScaleSheetLayoutView="95" workbookViewId="0">
      <selection activeCell="H6" sqref="H6"/>
    </sheetView>
  </sheetViews>
  <sheetFormatPr defaultColWidth="10.5" defaultRowHeight="15.75" x14ac:dyDescent="0.25"/>
  <cols>
    <col min="1" max="1" width="5.5" style="1" customWidth="1"/>
    <col min="2" max="2" width="21.1640625" style="4" customWidth="1"/>
    <col min="3" max="3" width="4.6640625" style="4" customWidth="1"/>
    <col min="4" max="4" width="134" style="4" customWidth="1"/>
    <col min="5" max="5" width="20.83203125" style="37" customWidth="1"/>
    <col min="6" max="7" width="10.5" style="1"/>
    <col min="8" max="8" width="16.5" style="1" customWidth="1"/>
    <col min="9" max="16384" width="10.5" style="1"/>
  </cols>
  <sheetData>
    <row r="1" spans="1:8" x14ac:dyDescent="0.25">
      <c r="E1" s="115" t="s">
        <v>0</v>
      </c>
    </row>
    <row r="2" spans="1:8" x14ac:dyDescent="0.25">
      <c r="E2" s="247" t="s">
        <v>444</v>
      </c>
    </row>
    <row r="3" spans="1:8" x14ac:dyDescent="0.25">
      <c r="E3" s="116" t="s">
        <v>443</v>
      </c>
    </row>
    <row r="4" spans="1:8" x14ac:dyDescent="0.25">
      <c r="E4" s="116" t="s">
        <v>445</v>
      </c>
    </row>
    <row r="6" spans="1:8" ht="36" customHeight="1" x14ac:dyDescent="0.25">
      <c r="B6" s="248" t="s">
        <v>419</v>
      </c>
      <c r="C6" s="248"/>
      <c r="D6" s="248"/>
      <c r="E6" s="248"/>
    </row>
    <row r="7" spans="1:8" x14ac:dyDescent="0.25">
      <c r="B7" s="12"/>
      <c r="C7" s="12"/>
      <c r="D7" s="12"/>
    </row>
    <row r="8" spans="1:8" ht="18" customHeight="1" x14ac:dyDescent="0.25">
      <c r="B8" s="13"/>
      <c r="C8" s="13"/>
      <c r="D8" s="13"/>
      <c r="E8" s="38" t="s">
        <v>44</v>
      </c>
    </row>
    <row r="9" spans="1:8" ht="31.5" customHeight="1" x14ac:dyDescent="0.25">
      <c r="A9" s="249" t="s">
        <v>45</v>
      </c>
      <c r="B9" s="250"/>
      <c r="C9" s="251"/>
      <c r="D9" s="191" t="s">
        <v>190</v>
      </c>
      <c r="E9" s="117" t="s">
        <v>1</v>
      </c>
    </row>
    <row r="10" spans="1:8" x14ac:dyDescent="0.25">
      <c r="A10" s="27"/>
      <c r="B10" s="28"/>
      <c r="C10" s="29"/>
      <c r="D10" s="190" t="s">
        <v>2</v>
      </c>
      <c r="E10" s="118">
        <f>E11+E20+E24+E28+E33+E35+E37+E46+E49+E51+E53+E55+E92+E100+E102+E104+E110+E113+E115+E117+E119+E126+E128+E135+E137+E139+E183+E197+E217+E235+E108+E133+E175+E177+E180+E106+E121</f>
        <v>1808189.7</v>
      </c>
    </row>
    <row r="11" spans="1:8" ht="31.5" x14ac:dyDescent="0.25">
      <c r="A11" s="119" t="s">
        <v>11</v>
      </c>
      <c r="B11" s="120" t="s">
        <v>103</v>
      </c>
      <c r="C11" s="120" t="s">
        <v>103</v>
      </c>
      <c r="D11" s="192" t="s">
        <v>36</v>
      </c>
      <c r="E11" s="121">
        <f>SUM(E12:E19)</f>
        <v>1359.8999999999999</v>
      </c>
    </row>
    <row r="12" spans="1:8" s="127" customFormat="1" ht="47.25" x14ac:dyDescent="0.25">
      <c r="A12" s="122" t="s">
        <v>11</v>
      </c>
      <c r="B12" s="123" t="s">
        <v>274</v>
      </c>
      <c r="C12" s="124">
        <v>120</v>
      </c>
      <c r="D12" s="193" t="s">
        <v>282</v>
      </c>
      <c r="E12" s="126">
        <v>482.7</v>
      </c>
    </row>
    <row r="13" spans="1:8" s="127" customFormat="1" ht="47.25" x14ac:dyDescent="0.25">
      <c r="A13" s="122" t="s">
        <v>11</v>
      </c>
      <c r="B13" s="123" t="s">
        <v>275</v>
      </c>
      <c r="C13" s="124">
        <v>120</v>
      </c>
      <c r="D13" s="193" t="s">
        <v>283</v>
      </c>
      <c r="E13" s="126">
        <v>-7.6</v>
      </c>
    </row>
    <row r="14" spans="1:8" s="127" customFormat="1" ht="31.5" x14ac:dyDescent="0.25">
      <c r="A14" s="128" t="s">
        <v>11</v>
      </c>
      <c r="B14" s="129" t="s">
        <v>276</v>
      </c>
      <c r="C14" s="130">
        <v>120</v>
      </c>
      <c r="D14" s="193" t="s">
        <v>284</v>
      </c>
      <c r="E14" s="126">
        <v>205</v>
      </c>
    </row>
    <row r="15" spans="1:8" s="127" customFormat="1" ht="31.5" x14ac:dyDescent="0.25">
      <c r="A15" s="122" t="s">
        <v>11</v>
      </c>
      <c r="B15" s="123" t="s">
        <v>277</v>
      </c>
      <c r="C15" s="124">
        <v>120</v>
      </c>
      <c r="D15" s="193" t="s">
        <v>285</v>
      </c>
      <c r="E15" s="126">
        <v>649.79999999999995</v>
      </c>
      <c r="H15" s="200"/>
    </row>
    <row r="16" spans="1:8" s="127" customFormat="1" ht="46.5" customHeight="1" x14ac:dyDescent="0.25">
      <c r="A16" s="128" t="s">
        <v>11</v>
      </c>
      <c r="B16" s="129" t="s">
        <v>278</v>
      </c>
      <c r="C16" s="130">
        <v>120</v>
      </c>
      <c r="D16" s="193" t="s">
        <v>286</v>
      </c>
      <c r="E16" s="126">
        <v>0.1</v>
      </c>
      <c r="H16" s="200"/>
    </row>
    <row r="17" spans="1:8" s="127" customFormat="1" ht="47.25" x14ac:dyDescent="0.25">
      <c r="A17" s="122" t="s">
        <v>11</v>
      </c>
      <c r="B17" s="131" t="s">
        <v>279</v>
      </c>
      <c r="C17" s="132">
        <v>140</v>
      </c>
      <c r="D17" s="193" t="s">
        <v>287</v>
      </c>
      <c r="E17" s="126">
        <v>6.9</v>
      </c>
      <c r="H17" s="200"/>
    </row>
    <row r="18" spans="1:8" s="127" customFormat="1" ht="63" hidden="1" x14ac:dyDescent="0.25">
      <c r="A18" s="214" t="s">
        <v>11</v>
      </c>
      <c r="B18" s="215" t="s">
        <v>280</v>
      </c>
      <c r="C18" s="216">
        <v>140</v>
      </c>
      <c r="D18" s="212" t="s">
        <v>288</v>
      </c>
      <c r="E18" s="176">
        <v>0</v>
      </c>
    </row>
    <row r="19" spans="1:8" s="127" customFormat="1" ht="47.25" x14ac:dyDescent="0.25">
      <c r="A19" s="122" t="s">
        <v>11</v>
      </c>
      <c r="B19" s="131" t="s">
        <v>281</v>
      </c>
      <c r="C19" s="132">
        <v>140</v>
      </c>
      <c r="D19" s="193" t="s">
        <v>289</v>
      </c>
      <c r="E19" s="126">
        <v>23</v>
      </c>
    </row>
    <row r="20" spans="1:8" ht="15.75" customHeight="1" x14ac:dyDescent="0.25">
      <c r="A20" s="134" t="s">
        <v>3</v>
      </c>
      <c r="B20" s="135" t="s">
        <v>103</v>
      </c>
      <c r="C20" s="135" t="s">
        <v>103</v>
      </c>
      <c r="D20" s="194" t="s">
        <v>384</v>
      </c>
      <c r="E20" s="136">
        <f>SUM(E21:E23)</f>
        <v>71.099999999999994</v>
      </c>
    </row>
    <row r="21" spans="1:8" ht="47.25" x14ac:dyDescent="0.25">
      <c r="A21" s="137" t="s">
        <v>3</v>
      </c>
      <c r="B21" s="133" t="s">
        <v>292</v>
      </c>
      <c r="C21" s="133">
        <v>140</v>
      </c>
      <c r="D21" s="193" t="s">
        <v>290</v>
      </c>
      <c r="E21" s="126">
        <v>10</v>
      </c>
    </row>
    <row r="22" spans="1:8" ht="47.25" x14ac:dyDescent="0.25">
      <c r="A22" s="138" t="s">
        <v>3</v>
      </c>
      <c r="B22" s="131" t="s">
        <v>293</v>
      </c>
      <c r="C22" s="132">
        <v>140</v>
      </c>
      <c r="D22" s="193" t="s">
        <v>291</v>
      </c>
      <c r="E22" s="126">
        <v>29.6</v>
      </c>
    </row>
    <row r="23" spans="1:8" ht="47.25" x14ac:dyDescent="0.25">
      <c r="A23" s="139" t="s">
        <v>3</v>
      </c>
      <c r="B23" s="140" t="s">
        <v>281</v>
      </c>
      <c r="C23" s="140">
        <v>140</v>
      </c>
      <c r="D23" s="193" t="s">
        <v>289</v>
      </c>
      <c r="E23" s="126">
        <v>31.5</v>
      </c>
    </row>
    <row r="24" spans="1:8" ht="15" customHeight="1" x14ac:dyDescent="0.25">
      <c r="A24" s="119" t="s">
        <v>4</v>
      </c>
      <c r="B24" s="120"/>
      <c r="C24" s="120" t="s">
        <v>103</v>
      </c>
      <c r="D24" s="192" t="s">
        <v>37</v>
      </c>
      <c r="E24" s="121">
        <f>SUM(E26:E27)</f>
        <v>6</v>
      </c>
    </row>
    <row r="25" spans="1:8" ht="31.5" hidden="1" customHeight="1" x14ac:dyDescent="0.25">
      <c r="A25" s="141" t="s">
        <v>4</v>
      </c>
      <c r="B25" s="142" t="s">
        <v>86</v>
      </c>
      <c r="C25" s="143">
        <v>140</v>
      </c>
      <c r="D25" s="195" t="s">
        <v>15</v>
      </c>
      <c r="E25" s="242">
        <v>0</v>
      </c>
    </row>
    <row r="26" spans="1:8" ht="63" x14ac:dyDescent="0.25">
      <c r="A26" s="145" t="s">
        <v>4</v>
      </c>
      <c r="B26" s="146" t="s">
        <v>280</v>
      </c>
      <c r="C26" s="147" t="s">
        <v>143</v>
      </c>
      <c r="D26" s="193" t="s">
        <v>288</v>
      </c>
      <c r="E26" s="126">
        <v>6</v>
      </c>
    </row>
    <row r="27" spans="1:8" ht="47.25" hidden="1" x14ac:dyDescent="0.25">
      <c r="A27" s="217" t="s">
        <v>4</v>
      </c>
      <c r="B27" s="218" t="s">
        <v>281</v>
      </c>
      <c r="C27" s="218">
        <v>140</v>
      </c>
      <c r="D27" s="212" t="s">
        <v>289</v>
      </c>
      <c r="E27" s="240">
        <v>0</v>
      </c>
    </row>
    <row r="28" spans="1:8" x14ac:dyDescent="0.25">
      <c r="A28" s="119" t="s">
        <v>166</v>
      </c>
      <c r="B28" s="120"/>
      <c r="C28" s="120"/>
      <c r="D28" s="192" t="s">
        <v>189</v>
      </c>
      <c r="E28" s="121">
        <f>SUM(E29:E32)</f>
        <v>6667.5</v>
      </c>
    </row>
    <row r="29" spans="1:8" ht="49.5" customHeight="1" x14ac:dyDescent="0.25">
      <c r="A29" s="148" t="s">
        <v>166</v>
      </c>
      <c r="B29" s="149" t="s">
        <v>167</v>
      </c>
      <c r="C29" s="149" t="s">
        <v>168</v>
      </c>
      <c r="D29" s="193" t="s">
        <v>169</v>
      </c>
      <c r="E29" s="126">
        <v>2739.7</v>
      </c>
    </row>
    <row r="30" spans="1:8" ht="49.5" customHeight="1" x14ac:dyDescent="0.25">
      <c r="A30" s="145" t="s">
        <v>166</v>
      </c>
      <c r="B30" s="146" t="s">
        <v>170</v>
      </c>
      <c r="C30" s="147" t="s">
        <v>168</v>
      </c>
      <c r="D30" s="193" t="s">
        <v>171</v>
      </c>
      <c r="E30" s="126">
        <v>27.8</v>
      </c>
    </row>
    <row r="31" spans="1:8" ht="49.5" customHeight="1" x14ac:dyDescent="0.25">
      <c r="A31" s="151" t="s">
        <v>166</v>
      </c>
      <c r="B31" s="143" t="s">
        <v>172</v>
      </c>
      <c r="C31" s="143" t="s">
        <v>168</v>
      </c>
      <c r="D31" s="193" t="s">
        <v>233</v>
      </c>
      <c r="E31" s="126">
        <v>4430.6000000000004</v>
      </c>
    </row>
    <row r="32" spans="1:8" ht="49.5" customHeight="1" x14ac:dyDescent="0.25">
      <c r="A32" s="145" t="s">
        <v>166</v>
      </c>
      <c r="B32" s="146" t="s">
        <v>173</v>
      </c>
      <c r="C32" s="147" t="s">
        <v>168</v>
      </c>
      <c r="D32" s="193" t="s">
        <v>234</v>
      </c>
      <c r="E32" s="126">
        <v>-530.6</v>
      </c>
    </row>
    <row r="33" spans="1:5" ht="31.5" hidden="1" x14ac:dyDescent="0.25">
      <c r="A33" s="177" t="s">
        <v>5</v>
      </c>
      <c r="B33" s="178" t="s">
        <v>103</v>
      </c>
      <c r="C33" s="178" t="s">
        <v>103</v>
      </c>
      <c r="D33" s="197" t="s">
        <v>229</v>
      </c>
      <c r="E33" s="243">
        <f>E34</f>
        <v>0</v>
      </c>
    </row>
    <row r="34" spans="1:5" ht="47.25" hidden="1" x14ac:dyDescent="0.25">
      <c r="A34" s="209" t="s">
        <v>5</v>
      </c>
      <c r="B34" s="210" t="s">
        <v>281</v>
      </c>
      <c r="C34" s="210">
        <v>140</v>
      </c>
      <c r="D34" s="212" t="s">
        <v>289</v>
      </c>
      <c r="E34" s="244">
        <v>0</v>
      </c>
    </row>
    <row r="35" spans="1:5" ht="31.5" x14ac:dyDescent="0.25">
      <c r="A35" s="119" t="s">
        <v>5</v>
      </c>
      <c r="B35" s="120" t="s">
        <v>103</v>
      </c>
      <c r="C35" s="120" t="s">
        <v>103</v>
      </c>
      <c r="D35" s="192" t="s">
        <v>135</v>
      </c>
      <c r="E35" s="121">
        <f>E36</f>
        <v>523.9</v>
      </c>
    </row>
    <row r="36" spans="1:5" ht="47.25" x14ac:dyDescent="0.25">
      <c r="A36" s="145" t="s">
        <v>5</v>
      </c>
      <c r="B36" s="146" t="s">
        <v>281</v>
      </c>
      <c r="C36" s="146">
        <v>140</v>
      </c>
      <c r="D36" s="193" t="s">
        <v>289</v>
      </c>
      <c r="E36" s="207">
        <v>523.9</v>
      </c>
    </row>
    <row r="37" spans="1:5" ht="31.5" x14ac:dyDescent="0.25">
      <c r="A37" s="119" t="s">
        <v>6</v>
      </c>
      <c r="B37" s="120" t="s">
        <v>103</v>
      </c>
      <c r="C37" s="120" t="s">
        <v>103</v>
      </c>
      <c r="D37" s="192" t="s">
        <v>38</v>
      </c>
      <c r="E37" s="121">
        <f>SUM(E38:E45)</f>
        <v>1527.5</v>
      </c>
    </row>
    <row r="38" spans="1:5" ht="63" x14ac:dyDescent="0.25">
      <c r="A38" s="151" t="s">
        <v>6</v>
      </c>
      <c r="B38" s="143" t="s">
        <v>294</v>
      </c>
      <c r="C38" s="143">
        <v>140</v>
      </c>
      <c r="D38" s="193" t="s">
        <v>299</v>
      </c>
      <c r="E38" s="126">
        <v>170</v>
      </c>
    </row>
    <row r="39" spans="1:5" ht="47.25" x14ac:dyDescent="0.25">
      <c r="A39" s="145" t="s">
        <v>6</v>
      </c>
      <c r="B39" s="146" t="s">
        <v>295</v>
      </c>
      <c r="C39" s="147">
        <v>140</v>
      </c>
      <c r="D39" s="193" t="s">
        <v>300</v>
      </c>
      <c r="E39" s="126">
        <v>39</v>
      </c>
    </row>
    <row r="40" spans="1:5" ht="31.5" hidden="1" x14ac:dyDescent="0.25">
      <c r="A40" s="152" t="s">
        <v>6</v>
      </c>
      <c r="B40" s="153" t="s">
        <v>165</v>
      </c>
      <c r="C40" s="153" t="s">
        <v>143</v>
      </c>
      <c r="D40" s="195" t="s">
        <v>164</v>
      </c>
      <c r="E40" s="144"/>
    </row>
    <row r="41" spans="1:5" ht="47.25" hidden="1" x14ac:dyDescent="0.25">
      <c r="A41" s="219" t="s">
        <v>6</v>
      </c>
      <c r="B41" s="220" t="s">
        <v>296</v>
      </c>
      <c r="C41" s="220" t="s">
        <v>143</v>
      </c>
      <c r="D41" s="212" t="s">
        <v>301</v>
      </c>
      <c r="E41" s="176">
        <v>0</v>
      </c>
    </row>
    <row r="42" spans="1:5" ht="51" hidden="1" customHeight="1" x14ac:dyDescent="0.25">
      <c r="A42" s="209" t="s">
        <v>6</v>
      </c>
      <c r="B42" s="210" t="s">
        <v>297</v>
      </c>
      <c r="C42" s="211" t="s">
        <v>143</v>
      </c>
      <c r="D42" s="212" t="s">
        <v>302</v>
      </c>
      <c r="E42" s="176">
        <v>0</v>
      </c>
    </row>
    <row r="43" spans="1:5" ht="63" x14ac:dyDescent="0.25">
      <c r="A43" s="145" t="s">
        <v>6</v>
      </c>
      <c r="B43" s="146" t="s">
        <v>298</v>
      </c>
      <c r="C43" s="147">
        <v>140</v>
      </c>
      <c r="D43" s="193" t="s">
        <v>303</v>
      </c>
      <c r="E43" s="126">
        <v>1311.5</v>
      </c>
    </row>
    <row r="44" spans="1:5" ht="63" x14ac:dyDescent="0.25">
      <c r="A44" s="151" t="s">
        <v>6</v>
      </c>
      <c r="B44" s="146" t="s">
        <v>387</v>
      </c>
      <c r="C44" s="147" t="s">
        <v>143</v>
      </c>
      <c r="D44" s="193" t="s">
        <v>288</v>
      </c>
      <c r="E44" s="126">
        <v>7</v>
      </c>
    </row>
    <row r="45" spans="1:5" ht="47.25" hidden="1" x14ac:dyDescent="0.25">
      <c r="A45" s="209" t="s">
        <v>6</v>
      </c>
      <c r="B45" s="210" t="s">
        <v>281</v>
      </c>
      <c r="C45" s="211">
        <v>140</v>
      </c>
      <c r="D45" s="212" t="s">
        <v>289</v>
      </c>
      <c r="E45" s="240">
        <v>0</v>
      </c>
    </row>
    <row r="46" spans="1:5" x14ac:dyDescent="0.25">
      <c r="A46" s="119" t="s">
        <v>46</v>
      </c>
      <c r="B46" s="120" t="s">
        <v>103</v>
      </c>
      <c r="C46" s="120" t="s">
        <v>103</v>
      </c>
      <c r="D46" s="192" t="s">
        <v>66</v>
      </c>
      <c r="E46" s="121">
        <f>SUM(E47:E48)</f>
        <v>767.7</v>
      </c>
    </row>
    <row r="47" spans="1:5" ht="63" x14ac:dyDescent="0.25">
      <c r="A47" s="145" t="s">
        <v>46</v>
      </c>
      <c r="B47" s="146" t="s">
        <v>280</v>
      </c>
      <c r="C47" s="147">
        <v>140</v>
      </c>
      <c r="D47" s="193" t="s">
        <v>288</v>
      </c>
      <c r="E47" s="126">
        <v>618.5</v>
      </c>
    </row>
    <row r="48" spans="1:5" ht="47.25" x14ac:dyDescent="0.25">
      <c r="A48" s="152" t="s">
        <v>46</v>
      </c>
      <c r="B48" s="153" t="s">
        <v>281</v>
      </c>
      <c r="C48" s="153">
        <v>140</v>
      </c>
      <c r="D48" s="193" t="s">
        <v>289</v>
      </c>
      <c r="E48" s="126">
        <v>149.19999999999999</v>
      </c>
    </row>
    <row r="49" spans="1:5" ht="31.5" x14ac:dyDescent="0.25">
      <c r="A49" s="119" t="s">
        <v>238</v>
      </c>
      <c r="B49" s="120" t="s">
        <v>103</v>
      </c>
      <c r="C49" s="120" t="s">
        <v>103</v>
      </c>
      <c r="D49" s="192" t="s">
        <v>385</v>
      </c>
      <c r="E49" s="121">
        <f>E50</f>
        <v>2.5</v>
      </c>
    </row>
    <row r="50" spans="1:5" ht="47.25" x14ac:dyDescent="0.25">
      <c r="A50" s="151" t="s">
        <v>238</v>
      </c>
      <c r="B50" s="143" t="s">
        <v>281</v>
      </c>
      <c r="C50" s="143">
        <v>140</v>
      </c>
      <c r="D50" s="193" t="s">
        <v>289</v>
      </c>
      <c r="E50" s="126">
        <v>2.5</v>
      </c>
    </row>
    <row r="51" spans="1:5" x14ac:dyDescent="0.25">
      <c r="A51" s="119" t="s">
        <v>193</v>
      </c>
      <c r="B51" s="120" t="s">
        <v>103</v>
      </c>
      <c r="C51" s="120" t="s">
        <v>103</v>
      </c>
      <c r="D51" s="192" t="s">
        <v>198</v>
      </c>
      <c r="E51" s="121">
        <f>E52</f>
        <v>341</v>
      </c>
    </row>
    <row r="52" spans="1:5" ht="63" x14ac:dyDescent="0.25">
      <c r="A52" s="139" t="s">
        <v>193</v>
      </c>
      <c r="B52" s="140" t="s">
        <v>304</v>
      </c>
      <c r="C52" s="140">
        <v>140</v>
      </c>
      <c r="D52" s="193" t="s">
        <v>305</v>
      </c>
      <c r="E52" s="126">
        <v>341</v>
      </c>
    </row>
    <row r="53" spans="1:5" ht="48.75" customHeight="1" x14ac:dyDescent="0.25">
      <c r="A53" s="119" t="s">
        <v>47</v>
      </c>
      <c r="B53" s="120" t="s">
        <v>103</v>
      </c>
      <c r="C53" s="120" t="s">
        <v>103</v>
      </c>
      <c r="D53" s="192" t="s">
        <v>120</v>
      </c>
      <c r="E53" s="121">
        <f>E54</f>
        <v>12.8</v>
      </c>
    </row>
    <row r="54" spans="1:5" ht="31.5" customHeight="1" x14ac:dyDescent="0.25">
      <c r="A54" s="145" t="s">
        <v>47</v>
      </c>
      <c r="B54" s="146" t="s">
        <v>306</v>
      </c>
      <c r="C54" s="146">
        <v>140</v>
      </c>
      <c r="D54" s="193" t="s">
        <v>307</v>
      </c>
      <c r="E54" s="126">
        <v>12.8</v>
      </c>
    </row>
    <row r="55" spans="1:5" x14ac:dyDescent="0.25">
      <c r="A55" s="119" t="s">
        <v>48</v>
      </c>
      <c r="B55" s="120" t="s">
        <v>103</v>
      </c>
      <c r="C55" s="120" t="s">
        <v>103</v>
      </c>
      <c r="D55" s="192" t="s">
        <v>7</v>
      </c>
      <c r="E55" s="121">
        <f>SUM(E56:E91)</f>
        <v>581366.60000000009</v>
      </c>
    </row>
    <row r="56" spans="1:5" ht="63" x14ac:dyDescent="0.25">
      <c r="A56" s="154" t="s">
        <v>48</v>
      </c>
      <c r="B56" s="155" t="s">
        <v>318</v>
      </c>
      <c r="C56" s="155">
        <v>110</v>
      </c>
      <c r="D56" s="198" t="s">
        <v>322</v>
      </c>
      <c r="E56" s="126">
        <v>457707</v>
      </c>
    </row>
    <row r="57" spans="1:5" ht="52.5" customHeight="1" x14ac:dyDescent="0.25">
      <c r="A57" s="145" t="s">
        <v>48</v>
      </c>
      <c r="B57" s="146" t="s">
        <v>319</v>
      </c>
      <c r="C57" s="146" t="s">
        <v>168</v>
      </c>
      <c r="D57" s="193" t="s">
        <v>323</v>
      </c>
      <c r="E57" s="126">
        <v>1305</v>
      </c>
    </row>
    <row r="58" spans="1:5" ht="68.25" customHeight="1" x14ac:dyDescent="0.25">
      <c r="A58" s="151" t="s">
        <v>48</v>
      </c>
      <c r="B58" s="143" t="s">
        <v>320</v>
      </c>
      <c r="C58" s="143" t="s">
        <v>168</v>
      </c>
      <c r="D58" s="193" t="s">
        <v>324</v>
      </c>
      <c r="E58" s="126">
        <v>601.5</v>
      </c>
    </row>
    <row r="59" spans="1:5" ht="54" customHeight="1" x14ac:dyDescent="0.25">
      <c r="A59" s="148" t="s">
        <v>48</v>
      </c>
      <c r="B59" s="149" t="s">
        <v>321</v>
      </c>
      <c r="C59" s="149" t="s">
        <v>168</v>
      </c>
      <c r="D59" s="235" t="s">
        <v>325</v>
      </c>
      <c r="E59" s="236">
        <v>1.6</v>
      </c>
    </row>
    <row r="60" spans="1:5" ht="86.25" customHeight="1" x14ac:dyDescent="0.25">
      <c r="A60" s="145" t="s">
        <v>48</v>
      </c>
      <c r="B60" s="146" t="s">
        <v>326</v>
      </c>
      <c r="C60" s="146">
        <v>110</v>
      </c>
      <c r="D60" s="193" t="s">
        <v>329</v>
      </c>
      <c r="E60" s="176">
        <v>1227.8</v>
      </c>
    </row>
    <row r="61" spans="1:5" ht="66" customHeight="1" x14ac:dyDescent="0.25">
      <c r="A61" s="139" t="s">
        <v>48</v>
      </c>
      <c r="B61" s="140" t="s">
        <v>327</v>
      </c>
      <c r="C61" s="140" t="s">
        <v>168</v>
      </c>
      <c r="D61" s="201" t="s">
        <v>330</v>
      </c>
      <c r="E61" s="237">
        <v>36.299999999999997</v>
      </c>
    </row>
    <row r="62" spans="1:5" ht="84.75" customHeight="1" x14ac:dyDescent="0.25">
      <c r="A62" s="145" t="s">
        <v>48</v>
      </c>
      <c r="B62" s="146" t="s">
        <v>328</v>
      </c>
      <c r="C62" s="146" t="s">
        <v>168</v>
      </c>
      <c r="D62" s="201" t="s">
        <v>331</v>
      </c>
      <c r="E62" s="126">
        <v>13.8</v>
      </c>
    </row>
    <row r="63" spans="1:5" ht="84.75" customHeight="1" x14ac:dyDescent="0.25">
      <c r="A63" s="151" t="s">
        <v>48</v>
      </c>
      <c r="B63" s="143" t="s">
        <v>388</v>
      </c>
      <c r="C63" s="143" t="s">
        <v>168</v>
      </c>
      <c r="D63" s="201" t="s">
        <v>434</v>
      </c>
      <c r="E63" s="126">
        <v>-0.7</v>
      </c>
    </row>
    <row r="64" spans="1:5" ht="47.25" x14ac:dyDescent="0.25">
      <c r="A64" s="145" t="s">
        <v>48</v>
      </c>
      <c r="B64" s="146" t="s">
        <v>332</v>
      </c>
      <c r="C64" s="147">
        <v>110</v>
      </c>
      <c r="D64" s="193" t="s">
        <v>335</v>
      </c>
      <c r="E64" s="126">
        <v>1411.3</v>
      </c>
    </row>
    <row r="65" spans="1:5" ht="31.5" x14ac:dyDescent="0.25">
      <c r="A65" s="145" t="s">
        <v>48</v>
      </c>
      <c r="B65" s="146" t="s">
        <v>333</v>
      </c>
      <c r="C65" s="147" t="s">
        <v>168</v>
      </c>
      <c r="D65" s="193" t="s">
        <v>336</v>
      </c>
      <c r="E65" s="126">
        <v>11.9</v>
      </c>
    </row>
    <row r="66" spans="1:5" ht="47.25" x14ac:dyDescent="0.25">
      <c r="A66" s="151" t="s">
        <v>48</v>
      </c>
      <c r="B66" s="143" t="s">
        <v>334</v>
      </c>
      <c r="C66" s="143" t="s">
        <v>168</v>
      </c>
      <c r="D66" s="193" t="s">
        <v>337</v>
      </c>
      <c r="E66" s="126">
        <v>20.9</v>
      </c>
    </row>
    <row r="67" spans="1:5" ht="31.5" x14ac:dyDescent="0.25">
      <c r="A67" s="145" t="s">
        <v>48</v>
      </c>
      <c r="B67" s="146" t="s">
        <v>338</v>
      </c>
      <c r="C67" s="147">
        <v>110</v>
      </c>
      <c r="D67" s="202" t="s">
        <v>342</v>
      </c>
      <c r="E67" s="126">
        <v>40089.300000000003</v>
      </c>
    </row>
    <row r="68" spans="1:5" ht="31.5" customHeight="1" x14ac:dyDescent="0.25">
      <c r="A68" s="145" t="s">
        <v>48</v>
      </c>
      <c r="B68" s="146" t="s">
        <v>339</v>
      </c>
      <c r="C68" s="147" t="s">
        <v>168</v>
      </c>
      <c r="D68" s="193" t="s">
        <v>343</v>
      </c>
      <c r="E68" s="126">
        <v>483.6</v>
      </c>
    </row>
    <row r="69" spans="1:5" ht="47.25" x14ac:dyDescent="0.25">
      <c r="A69" s="145" t="s">
        <v>48</v>
      </c>
      <c r="B69" s="146" t="s">
        <v>340</v>
      </c>
      <c r="C69" s="147" t="s">
        <v>168</v>
      </c>
      <c r="D69" s="203" t="s">
        <v>344</v>
      </c>
      <c r="E69" s="126">
        <v>53.4</v>
      </c>
    </row>
    <row r="70" spans="1:5" ht="31.5" customHeight="1" x14ac:dyDescent="0.25">
      <c r="A70" s="145" t="s">
        <v>48</v>
      </c>
      <c r="B70" s="146" t="s">
        <v>341</v>
      </c>
      <c r="C70" s="147" t="s">
        <v>168</v>
      </c>
      <c r="D70" s="193" t="s">
        <v>345</v>
      </c>
      <c r="E70" s="126">
        <v>-4.5</v>
      </c>
    </row>
    <row r="71" spans="1:5" ht="47.25" hidden="1" x14ac:dyDescent="0.25">
      <c r="A71" s="221" t="s">
        <v>48</v>
      </c>
      <c r="B71" s="215" t="s">
        <v>346</v>
      </c>
      <c r="C71" s="215">
        <v>110</v>
      </c>
      <c r="D71" s="212" t="s">
        <v>347</v>
      </c>
      <c r="E71" s="240">
        <v>0</v>
      </c>
    </row>
    <row r="72" spans="1:5" ht="63" x14ac:dyDescent="0.25">
      <c r="A72" s="145" t="s">
        <v>48</v>
      </c>
      <c r="B72" s="146" t="s">
        <v>348</v>
      </c>
      <c r="C72" s="147">
        <v>110</v>
      </c>
      <c r="D72" s="193" t="s">
        <v>428</v>
      </c>
      <c r="E72" s="126">
        <v>7899.5</v>
      </c>
    </row>
    <row r="73" spans="1:5" ht="47.25" x14ac:dyDescent="0.25">
      <c r="A73" s="145" t="s">
        <v>48</v>
      </c>
      <c r="B73" s="146" t="s">
        <v>349</v>
      </c>
      <c r="C73" s="147" t="s">
        <v>168</v>
      </c>
      <c r="D73" s="193" t="s">
        <v>429</v>
      </c>
      <c r="E73" s="176">
        <v>180.1</v>
      </c>
    </row>
    <row r="74" spans="1:5" ht="63" x14ac:dyDescent="0.25">
      <c r="A74" s="145" t="s">
        <v>48</v>
      </c>
      <c r="B74" s="146" t="s">
        <v>350</v>
      </c>
      <c r="C74" s="147" t="s">
        <v>168</v>
      </c>
      <c r="D74" s="193" t="s">
        <v>435</v>
      </c>
      <c r="E74" s="176">
        <v>11.4</v>
      </c>
    </row>
    <row r="75" spans="1:5" ht="31.5" hidden="1" customHeight="1" x14ac:dyDescent="0.25">
      <c r="A75" s="151" t="s">
        <v>48</v>
      </c>
      <c r="B75" s="143" t="s">
        <v>72</v>
      </c>
      <c r="C75" s="143">
        <v>110</v>
      </c>
      <c r="D75" s="193" t="s">
        <v>52</v>
      </c>
      <c r="E75" s="239">
        <v>0</v>
      </c>
    </row>
    <row r="76" spans="1:5" ht="31.5" customHeight="1" x14ac:dyDescent="0.25">
      <c r="A76" s="145" t="s">
        <v>48</v>
      </c>
      <c r="B76" s="146" t="s">
        <v>351</v>
      </c>
      <c r="C76" s="147">
        <v>110</v>
      </c>
      <c r="D76" s="193" t="s">
        <v>354</v>
      </c>
      <c r="E76" s="126">
        <v>49582.8</v>
      </c>
    </row>
    <row r="77" spans="1:5" ht="31.5" customHeight="1" x14ac:dyDescent="0.25">
      <c r="A77" s="145" t="s">
        <v>48</v>
      </c>
      <c r="B77" s="146" t="s">
        <v>352</v>
      </c>
      <c r="C77" s="147" t="s">
        <v>168</v>
      </c>
      <c r="D77" s="193" t="s">
        <v>355</v>
      </c>
      <c r="E77" s="126">
        <v>140.19999999999999</v>
      </c>
    </row>
    <row r="78" spans="1:5" ht="31.5" customHeight="1" x14ac:dyDescent="0.25">
      <c r="A78" s="145" t="s">
        <v>48</v>
      </c>
      <c r="B78" s="146" t="s">
        <v>353</v>
      </c>
      <c r="C78" s="147" t="s">
        <v>168</v>
      </c>
      <c r="D78" s="203" t="s">
        <v>356</v>
      </c>
      <c r="E78" s="126">
        <v>127.8</v>
      </c>
    </row>
    <row r="79" spans="1:5" ht="47.25" x14ac:dyDescent="0.25">
      <c r="A79" s="151" t="s">
        <v>48</v>
      </c>
      <c r="B79" s="143" t="s">
        <v>357</v>
      </c>
      <c r="C79" s="143">
        <v>110</v>
      </c>
      <c r="D79" s="198" t="s">
        <v>360</v>
      </c>
      <c r="E79" s="126">
        <v>2</v>
      </c>
    </row>
    <row r="80" spans="1:5" ht="31.5" customHeight="1" x14ac:dyDescent="0.25">
      <c r="A80" s="145" t="s">
        <v>48</v>
      </c>
      <c r="B80" s="146" t="s">
        <v>358</v>
      </c>
      <c r="C80" s="147" t="s">
        <v>168</v>
      </c>
      <c r="D80" s="193" t="s">
        <v>361</v>
      </c>
      <c r="E80" s="126">
        <v>3.4</v>
      </c>
    </row>
    <row r="81" spans="1:5" ht="47.25" hidden="1" x14ac:dyDescent="0.25">
      <c r="A81" s="221" t="s">
        <v>48</v>
      </c>
      <c r="B81" s="215" t="s">
        <v>359</v>
      </c>
      <c r="C81" s="215" t="s">
        <v>168</v>
      </c>
      <c r="D81" s="222" t="s">
        <v>362</v>
      </c>
      <c r="E81" s="176">
        <v>0</v>
      </c>
    </row>
    <row r="82" spans="1:5" ht="31.5" x14ac:dyDescent="0.25">
      <c r="A82" s="145" t="s">
        <v>48</v>
      </c>
      <c r="B82" s="146" t="s">
        <v>363</v>
      </c>
      <c r="C82" s="147">
        <v>110</v>
      </c>
      <c r="D82" s="193" t="s">
        <v>366</v>
      </c>
      <c r="E82" s="126">
        <v>238.9</v>
      </c>
    </row>
    <row r="83" spans="1:5" ht="31.5" x14ac:dyDescent="0.25">
      <c r="A83" s="145" t="s">
        <v>48</v>
      </c>
      <c r="B83" s="146" t="s">
        <v>364</v>
      </c>
      <c r="C83" s="147" t="s">
        <v>168</v>
      </c>
      <c r="D83" s="203" t="s">
        <v>367</v>
      </c>
      <c r="E83" s="126">
        <v>1.4</v>
      </c>
    </row>
    <row r="84" spans="1:5" ht="31.5" x14ac:dyDescent="0.25">
      <c r="A84" s="145" t="s">
        <v>48</v>
      </c>
      <c r="B84" s="146" t="s">
        <v>365</v>
      </c>
      <c r="C84" s="147" t="s">
        <v>168</v>
      </c>
      <c r="D84" s="193" t="s">
        <v>368</v>
      </c>
      <c r="E84" s="126">
        <v>2</v>
      </c>
    </row>
    <row r="85" spans="1:5" ht="23.25" hidden="1" customHeight="1" x14ac:dyDescent="0.25">
      <c r="A85" s="151" t="s">
        <v>48</v>
      </c>
      <c r="B85" s="143" t="s">
        <v>196</v>
      </c>
      <c r="C85" s="143" t="s">
        <v>168</v>
      </c>
      <c r="D85" s="195" t="s">
        <v>197</v>
      </c>
      <c r="E85" s="144"/>
    </row>
    <row r="86" spans="1:5" ht="47.25" x14ac:dyDescent="0.25">
      <c r="A86" s="145" t="s">
        <v>48</v>
      </c>
      <c r="B86" s="146" t="s">
        <v>369</v>
      </c>
      <c r="C86" s="147">
        <v>110</v>
      </c>
      <c r="D86" s="193" t="s">
        <v>371</v>
      </c>
      <c r="E86" s="126">
        <v>9297.1</v>
      </c>
    </row>
    <row r="87" spans="1:5" ht="31.5" customHeight="1" x14ac:dyDescent="0.25">
      <c r="A87" s="145" t="s">
        <v>48</v>
      </c>
      <c r="B87" s="146" t="s">
        <v>370</v>
      </c>
      <c r="C87" s="147" t="s">
        <v>168</v>
      </c>
      <c r="D87" s="204" t="s">
        <v>372</v>
      </c>
      <c r="E87" s="126">
        <v>1.7</v>
      </c>
    </row>
    <row r="88" spans="1:5" ht="47.25" x14ac:dyDescent="0.25">
      <c r="A88" s="151" t="s">
        <v>48</v>
      </c>
      <c r="B88" s="143" t="s">
        <v>373</v>
      </c>
      <c r="C88" s="143">
        <v>110</v>
      </c>
      <c r="D88" s="150" t="s">
        <v>374</v>
      </c>
      <c r="E88" s="126">
        <v>10708.3</v>
      </c>
    </row>
    <row r="89" spans="1:5" ht="47.25" x14ac:dyDescent="0.25">
      <c r="A89" s="145" t="s">
        <v>48</v>
      </c>
      <c r="B89" s="146" t="s">
        <v>375</v>
      </c>
      <c r="C89" s="147">
        <v>140</v>
      </c>
      <c r="D89" s="198" t="s">
        <v>436</v>
      </c>
      <c r="E89" s="126">
        <v>59</v>
      </c>
    </row>
    <row r="90" spans="1:5" ht="63" x14ac:dyDescent="0.25">
      <c r="A90" s="145" t="s">
        <v>48</v>
      </c>
      <c r="B90" s="146" t="s">
        <v>376</v>
      </c>
      <c r="C90" s="146">
        <v>140</v>
      </c>
      <c r="D90" s="150" t="s">
        <v>378</v>
      </c>
      <c r="E90" s="126">
        <v>13.3</v>
      </c>
    </row>
    <row r="91" spans="1:5" ht="63" x14ac:dyDescent="0.25">
      <c r="A91" s="139" t="s">
        <v>48</v>
      </c>
      <c r="B91" s="140" t="s">
        <v>377</v>
      </c>
      <c r="C91" s="140">
        <v>140</v>
      </c>
      <c r="D91" s="205" t="s">
        <v>379</v>
      </c>
      <c r="E91" s="126">
        <v>139.5</v>
      </c>
    </row>
    <row r="92" spans="1:5" x14ac:dyDescent="0.25">
      <c r="A92" s="119" t="s">
        <v>56</v>
      </c>
      <c r="B92" s="120" t="s">
        <v>103</v>
      </c>
      <c r="C92" s="120" t="s">
        <v>103</v>
      </c>
      <c r="D92" s="192" t="s">
        <v>136</v>
      </c>
      <c r="E92" s="121">
        <f>SUM(E93:E99)</f>
        <v>3221.9</v>
      </c>
    </row>
    <row r="93" spans="1:5" ht="63" x14ac:dyDescent="0.25">
      <c r="A93" s="145" t="s">
        <v>56</v>
      </c>
      <c r="B93" s="146" t="s">
        <v>294</v>
      </c>
      <c r="C93" s="147" t="s">
        <v>143</v>
      </c>
      <c r="D93" s="193" t="s">
        <v>299</v>
      </c>
      <c r="E93" s="126">
        <v>166</v>
      </c>
    </row>
    <row r="94" spans="1:5" ht="47.25" x14ac:dyDescent="0.25">
      <c r="A94" s="145" t="s">
        <v>56</v>
      </c>
      <c r="B94" s="146" t="s">
        <v>295</v>
      </c>
      <c r="C94" s="147" t="s">
        <v>143</v>
      </c>
      <c r="D94" s="193" t="s">
        <v>300</v>
      </c>
      <c r="E94" s="126">
        <v>24.2</v>
      </c>
    </row>
    <row r="95" spans="1:5" ht="63" x14ac:dyDescent="0.25">
      <c r="A95" s="145" t="s">
        <v>56</v>
      </c>
      <c r="B95" s="146" t="s">
        <v>298</v>
      </c>
      <c r="C95" s="147" t="s">
        <v>143</v>
      </c>
      <c r="D95" s="193" t="s">
        <v>303</v>
      </c>
      <c r="E95" s="126">
        <v>18.8</v>
      </c>
    </row>
    <row r="96" spans="1:5" ht="63" hidden="1" x14ac:dyDescent="0.25">
      <c r="A96" s="145" t="s">
        <v>56</v>
      </c>
      <c r="B96" s="146" t="s">
        <v>308</v>
      </c>
      <c r="C96" s="147">
        <v>140</v>
      </c>
      <c r="D96" s="193" t="s">
        <v>310</v>
      </c>
      <c r="E96" s="126">
        <v>0</v>
      </c>
    </row>
    <row r="97" spans="1:5" ht="47.25" x14ac:dyDescent="0.25">
      <c r="A97" s="145" t="s">
        <v>56</v>
      </c>
      <c r="B97" s="146" t="s">
        <v>309</v>
      </c>
      <c r="C97" s="147">
        <v>140</v>
      </c>
      <c r="D97" s="193" t="s">
        <v>311</v>
      </c>
      <c r="E97" s="126">
        <v>764.9</v>
      </c>
    </row>
    <row r="98" spans="1:5" ht="63" x14ac:dyDescent="0.25">
      <c r="A98" s="145" t="s">
        <v>56</v>
      </c>
      <c r="B98" s="146" t="s">
        <v>280</v>
      </c>
      <c r="C98" s="147">
        <v>140</v>
      </c>
      <c r="D98" s="193" t="s">
        <v>288</v>
      </c>
      <c r="E98" s="126">
        <v>296</v>
      </c>
    </row>
    <row r="99" spans="1:5" ht="47.25" x14ac:dyDescent="0.25">
      <c r="A99" s="145" t="s">
        <v>56</v>
      </c>
      <c r="B99" s="146" t="s">
        <v>281</v>
      </c>
      <c r="C99" s="147">
        <v>140</v>
      </c>
      <c r="D99" s="193" t="s">
        <v>289</v>
      </c>
      <c r="E99" s="126">
        <v>1952</v>
      </c>
    </row>
    <row r="100" spans="1:5" ht="32.25" customHeight="1" x14ac:dyDescent="0.25">
      <c r="A100" s="119" t="s">
        <v>56</v>
      </c>
      <c r="B100" s="120" t="s">
        <v>103</v>
      </c>
      <c r="C100" s="120" t="s">
        <v>103</v>
      </c>
      <c r="D100" s="192" t="s">
        <v>137</v>
      </c>
      <c r="E100" s="121">
        <f>E101</f>
        <v>199.1</v>
      </c>
    </row>
    <row r="101" spans="1:5" ht="47.25" x14ac:dyDescent="0.25">
      <c r="A101" s="145" t="s">
        <v>56</v>
      </c>
      <c r="B101" s="146" t="s">
        <v>281</v>
      </c>
      <c r="C101" s="147">
        <v>140</v>
      </c>
      <c r="D101" s="193" t="s">
        <v>289</v>
      </c>
      <c r="E101" s="144">
        <v>199.1</v>
      </c>
    </row>
    <row r="102" spans="1:5" ht="25.5" hidden="1" customHeight="1" x14ac:dyDescent="0.25">
      <c r="A102" s="156" t="s">
        <v>57</v>
      </c>
      <c r="B102" s="157" t="s">
        <v>103</v>
      </c>
      <c r="C102" s="158" t="s">
        <v>103</v>
      </c>
      <c r="D102" s="192" t="s">
        <v>8</v>
      </c>
      <c r="E102" s="238">
        <f>E103</f>
        <v>0</v>
      </c>
    </row>
    <row r="103" spans="1:5" ht="31.5" hidden="1" customHeight="1" x14ac:dyDescent="0.25">
      <c r="A103" s="159" t="s">
        <v>57</v>
      </c>
      <c r="B103" s="160" t="s">
        <v>88</v>
      </c>
      <c r="C103" s="161">
        <v>140</v>
      </c>
      <c r="D103" s="196" t="s">
        <v>12</v>
      </c>
      <c r="E103" s="245"/>
    </row>
    <row r="104" spans="1:5" ht="30.75" customHeight="1" x14ac:dyDescent="0.25">
      <c r="A104" s="134" t="s">
        <v>58</v>
      </c>
      <c r="B104" s="135" t="s">
        <v>103</v>
      </c>
      <c r="C104" s="135" t="s">
        <v>103</v>
      </c>
      <c r="D104" s="194" t="s">
        <v>39</v>
      </c>
      <c r="E104" s="136">
        <f>E105</f>
        <v>45</v>
      </c>
    </row>
    <row r="105" spans="1:5" ht="31.5" x14ac:dyDescent="0.25">
      <c r="A105" s="138" t="s">
        <v>58</v>
      </c>
      <c r="B105" s="131" t="s">
        <v>312</v>
      </c>
      <c r="C105" s="131">
        <v>140</v>
      </c>
      <c r="D105" s="196" t="s">
        <v>313</v>
      </c>
      <c r="E105" s="162">
        <v>45</v>
      </c>
    </row>
    <row r="106" spans="1:5" x14ac:dyDescent="0.25">
      <c r="A106" s="134" t="s">
        <v>389</v>
      </c>
      <c r="B106" s="131"/>
      <c r="C106" s="135" t="s">
        <v>103</v>
      </c>
      <c r="D106" s="194" t="s">
        <v>390</v>
      </c>
      <c r="E106" s="136">
        <f>E107</f>
        <v>1</v>
      </c>
    </row>
    <row r="107" spans="1:5" ht="63" x14ac:dyDescent="0.25">
      <c r="A107" s="138" t="s">
        <v>391</v>
      </c>
      <c r="B107" s="131" t="s">
        <v>280</v>
      </c>
      <c r="C107" s="131" t="s">
        <v>143</v>
      </c>
      <c r="D107" s="193" t="s">
        <v>288</v>
      </c>
      <c r="E107" s="162">
        <v>1</v>
      </c>
    </row>
    <row r="108" spans="1:5" hidden="1" x14ac:dyDescent="0.25">
      <c r="A108" s="134" t="s">
        <v>199</v>
      </c>
      <c r="B108" s="131"/>
      <c r="C108" s="135" t="s">
        <v>103</v>
      </c>
      <c r="D108" s="194" t="s">
        <v>225</v>
      </c>
      <c r="E108" s="241">
        <f>E109</f>
        <v>0</v>
      </c>
    </row>
    <row r="109" spans="1:5" ht="47.25" hidden="1" x14ac:dyDescent="0.25">
      <c r="A109" s="138" t="s">
        <v>199</v>
      </c>
      <c r="B109" s="131" t="s">
        <v>281</v>
      </c>
      <c r="C109" s="131" t="s">
        <v>143</v>
      </c>
      <c r="D109" s="196" t="s">
        <v>289</v>
      </c>
      <c r="E109" s="245">
        <v>0</v>
      </c>
    </row>
    <row r="110" spans="1:5" ht="23.25" customHeight="1" x14ac:dyDescent="0.25">
      <c r="A110" s="134" t="s">
        <v>59</v>
      </c>
      <c r="B110" s="131"/>
      <c r="C110" s="135" t="s">
        <v>103</v>
      </c>
      <c r="D110" s="194" t="s">
        <v>40</v>
      </c>
      <c r="E110" s="136">
        <f>SUM(E111:E112)</f>
        <v>40</v>
      </c>
    </row>
    <row r="111" spans="1:5" ht="47.25" hidden="1" x14ac:dyDescent="0.25">
      <c r="A111" s="209" t="s">
        <v>59</v>
      </c>
      <c r="B111" s="210" t="s">
        <v>314</v>
      </c>
      <c r="C111" s="211" t="s">
        <v>143</v>
      </c>
      <c r="D111" s="212" t="s">
        <v>316</v>
      </c>
      <c r="E111" s="176">
        <v>0</v>
      </c>
    </row>
    <row r="112" spans="1:5" s="165" customFormat="1" ht="47.25" x14ac:dyDescent="0.25">
      <c r="A112" s="138" t="s">
        <v>59</v>
      </c>
      <c r="B112" s="131" t="s">
        <v>315</v>
      </c>
      <c r="C112" s="132">
        <v>140</v>
      </c>
      <c r="D112" s="193" t="s">
        <v>317</v>
      </c>
      <c r="E112" s="126">
        <v>40</v>
      </c>
    </row>
    <row r="113" spans="1:5" s="165" customFormat="1" hidden="1" x14ac:dyDescent="0.25">
      <c r="A113" s="134" t="s">
        <v>245</v>
      </c>
      <c r="B113" s="135" t="s">
        <v>103</v>
      </c>
      <c r="C113" s="135" t="s">
        <v>103</v>
      </c>
      <c r="D113" s="194" t="s">
        <v>246</v>
      </c>
      <c r="E113" s="241">
        <f>E114</f>
        <v>0</v>
      </c>
    </row>
    <row r="114" spans="1:5" ht="47.25" hidden="1" x14ac:dyDescent="0.25">
      <c r="A114" s="138" t="s">
        <v>245</v>
      </c>
      <c r="B114" s="131" t="s">
        <v>247</v>
      </c>
      <c r="C114" s="131">
        <v>140</v>
      </c>
      <c r="D114" s="193" t="s">
        <v>240</v>
      </c>
      <c r="E114" s="245">
        <v>0</v>
      </c>
    </row>
    <row r="115" spans="1:5" s="165" customFormat="1" ht="24.75" hidden="1" customHeight="1" x14ac:dyDescent="0.25">
      <c r="A115" s="134" t="s">
        <v>16</v>
      </c>
      <c r="B115" s="135"/>
      <c r="C115" s="135" t="s">
        <v>103</v>
      </c>
      <c r="D115" s="194" t="s">
        <v>228</v>
      </c>
      <c r="E115" s="241">
        <f>E116</f>
        <v>0</v>
      </c>
    </row>
    <row r="116" spans="1:5" ht="31.5" hidden="1" customHeight="1" x14ac:dyDescent="0.25">
      <c r="A116" s="166" t="s">
        <v>16</v>
      </c>
      <c r="B116" s="167" t="s">
        <v>88</v>
      </c>
      <c r="C116" s="133">
        <v>140</v>
      </c>
      <c r="D116" s="196" t="s">
        <v>12</v>
      </c>
      <c r="E116" s="245"/>
    </row>
    <row r="117" spans="1:5" ht="19.5" hidden="1" customHeight="1" x14ac:dyDescent="0.25">
      <c r="A117" s="134" t="s">
        <v>200</v>
      </c>
      <c r="B117" s="135" t="s">
        <v>103</v>
      </c>
      <c r="C117" s="135" t="s">
        <v>103</v>
      </c>
      <c r="D117" s="194" t="s">
        <v>201</v>
      </c>
      <c r="E117" s="241">
        <f>E118</f>
        <v>0</v>
      </c>
    </row>
    <row r="118" spans="1:5" ht="31.5" hidden="1" customHeight="1" x14ac:dyDescent="0.25">
      <c r="A118" s="138" t="s">
        <v>200</v>
      </c>
      <c r="B118" s="131" t="s">
        <v>88</v>
      </c>
      <c r="C118" s="131">
        <v>140</v>
      </c>
      <c r="D118" s="196" t="s">
        <v>12</v>
      </c>
      <c r="E118" s="245"/>
    </row>
    <row r="119" spans="1:5" ht="20.25" hidden="1" customHeight="1" x14ac:dyDescent="0.25">
      <c r="A119" s="134" t="s">
        <v>17</v>
      </c>
      <c r="B119" s="135" t="s">
        <v>103</v>
      </c>
      <c r="C119" s="135" t="s">
        <v>103</v>
      </c>
      <c r="D119" s="194" t="s">
        <v>18</v>
      </c>
      <c r="E119" s="241">
        <f>E120</f>
        <v>0</v>
      </c>
    </row>
    <row r="120" spans="1:5" ht="31.5" hidden="1" customHeight="1" x14ac:dyDescent="0.25">
      <c r="A120" s="138" t="s">
        <v>17</v>
      </c>
      <c r="B120" s="131" t="s">
        <v>88</v>
      </c>
      <c r="C120" s="131">
        <v>140</v>
      </c>
      <c r="D120" s="196" t="s">
        <v>12</v>
      </c>
      <c r="E120" s="245"/>
    </row>
    <row r="121" spans="1:5" x14ac:dyDescent="0.25">
      <c r="A121" s="134" t="s">
        <v>425</v>
      </c>
      <c r="B121" s="135" t="s">
        <v>103</v>
      </c>
      <c r="C121" s="135" t="s">
        <v>103</v>
      </c>
      <c r="D121" s="194" t="s">
        <v>427</v>
      </c>
      <c r="E121" s="136">
        <f>SUM(E122:E125)</f>
        <v>606.5</v>
      </c>
    </row>
    <row r="122" spans="1:5" s="168" customFormat="1" ht="20.25" customHeight="1" x14ac:dyDescent="0.25">
      <c r="A122" s="138" t="s">
        <v>425</v>
      </c>
      <c r="B122" s="131" t="s">
        <v>202</v>
      </c>
      <c r="C122" s="132" t="s">
        <v>143</v>
      </c>
      <c r="D122" s="196" t="s">
        <v>250</v>
      </c>
      <c r="E122" s="162">
        <v>20</v>
      </c>
    </row>
    <row r="123" spans="1:5" s="171" customFormat="1" ht="34.5" customHeight="1" x14ac:dyDescent="0.25">
      <c r="A123" s="137" t="s">
        <v>425</v>
      </c>
      <c r="B123" s="133" t="s">
        <v>119</v>
      </c>
      <c r="C123" s="133" t="s">
        <v>143</v>
      </c>
      <c r="D123" s="246" t="s">
        <v>203</v>
      </c>
      <c r="E123" s="162">
        <v>455</v>
      </c>
    </row>
    <row r="124" spans="1:5" s="172" customFormat="1" ht="27" customHeight="1" x14ac:dyDescent="0.25">
      <c r="A124" s="138" t="s">
        <v>425</v>
      </c>
      <c r="B124" s="131" t="s">
        <v>85</v>
      </c>
      <c r="C124" s="132">
        <v>140</v>
      </c>
      <c r="D124" s="196" t="s">
        <v>20</v>
      </c>
      <c r="E124" s="162">
        <v>81.900000000000006</v>
      </c>
    </row>
    <row r="125" spans="1:5" ht="47.25" x14ac:dyDescent="0.25">
      <c r="A125" s="138" t="s">
        <v>425</v>
      </c>
      <c r="B125" s="131" t="s">
        <v>123</v>
      </c>
      <c r="C125" s="131" t="s">
        <v>143</v>
      </c>
      <c r="D125" s="196" t="s">
        <v>109</v>
      </c>
      <c r="E125" s="162">
        <v>49.6</v>
      </c>
    </row>
    <row r="126" spans="1:5" x14ac:dyDescent="0.25">
      <c r="A126" s="134" t="s">
        <v>248</v>
      </c>
      <c r="B126" s="135" t="s">
        <v>103</v>
      </c>
      <c r="C126" s="135" t="s">
        <v>103</v>
      </c>
      <c r="D126" s="194" t="s">
        <v>249</v>
      </c>
      <c r="E126" s="136">
        <f>E127</f>
        <v>314.39999999999998</v>
      </c>
    </row>
    <row r="127" spans="1:5" ht="31.5" x14ac:dyDescent="0.25">
      <c r="A127" s="138" t="s">
        <v>248</v>
      </c>
      <c r="B127" s="131" t="s">
        <v>88</v>
      </c>
      <c r="C127" s="131">
        <v>140</v>
      </c>
      <c r="D127" s="196" t="s">
        <v>12</v>
      </c>
      <c r="E127" s="162">
        <v>314.39999999999998</v>
      </c>
    </row>
    <row r="128" spans="1:5" hidden="1" x14ac:dyDescent="0.25">
      <c r="A128" s="134" t="s">
        <v>426</v>
      </c>
      <c r="B128" s="135" t="s">
        <v>103</v>
      </c>
      <c r="C128" s="135" t="s">
        <v>103</v>
      </c>
      <c r="D128" s="194" t="s">
        <v>392</v>
      </c>
      <c r="E128" s="241">
        <f>SUM(E129:E132)</f>
        <v>0</v>
      </c>
    </row>
    <row r="129" spans="1:5" s="168" customFormat="1" ht="20.25" hidden="1" customHeight="1" x14ac:dyDescent="0.25">
      <c r="A129" s="138" t="s">
        <v>426</v>
      </c>
      <c r="B129" s="131" t="s">
        <v>202</v>
      </c>
      <c r="C129" s="132" t="s">
        <v>143</v>
      </c>
      <c r="D129" s="196" t="s">
        <v>250</v>
      </c>
      <c r="E129" s="245">
        <v>0</v>
      </c>
    </row>
    <row r="130" spans="1:5" s="171" customFormat="1" ht="34.5" hidden="1" customHeight="1" x14ac:dyDescent="0.25">
      <c r="A130" s="137" t="s">
        <v>426</v>
      </c>
      <c r="B130" s="133" t="s">
        <v>119</v>
      </c>
      <c r="C130" s="133" t="s">
        <v>143</v>
      </c>
      <c r="D130" s="196" t="s">
        <v>203</v>
      </c>
      <c r="E130" s="245">
        <v>0</v>
      </c>
    </row>
    <row r="131" spans="1:5" s="172" customFormat="1" ht="27" hidden="1" customHeight="1" x14ac:dyDescent="0.25">
      <c r="A131" s="138" t="s">
        <v>426</v>
      </c>
      <c r="B131" s="131" t="s">
        <v>85</v>
      </c>
      <c r="C131" s="132">
        <v>140</v>
      </c>
      <c r="D131" s="196" t="s">
        <v>20</v>
      </c>
      <c r="E131" s="245">
        <v>0</v>
      </c>
    </row>
    <row r="132" spans="1:5" ht="47.25" hidden="1" x14ac:dyDescent="0.25">
      <c r="A132" s="138" t="s">
        <v>426</v>
      </c>
      <c r="B132" s="131" t="s">
        <v>123</v>
      </c>
      <c r="C132" s="131" t="s">
        <v>143</v>
      </c>
      <c r="D132" s="196" t="s">
        <v>109</v>
      </c>
      <c r="E132" s="245">
        <v>0</v>
      </c>
    </row>
    <row r="133" spans="1:5" hidden="1" x14ac:dyDescent="0.25">
      <c r="A133" s="134" t="s">
        <v>204</v>
      </c>
      <c r="B133" s="135" t="s">
        <v>103</v>
      </c>
      <c r="C133" s="135" t="s">
        <v>103</v>
      </c>
      <c r="D133" s="194" t="s">
        <v>205</v>
      </c>
      <c r="E133" s="241">
        <f>E134</f>
        <v>0</v>
      </c>
    </row>
    <row r="134" spans="1:5" ht="31.5" hidden="1" x14ac:dyDescent="0.25">
      <c r="A134" s="138" t="s">
        <v>204</v>
      </c>
      <c r="B134" s="131" t="s">
        <v>88</v>
      </c>
      <c r="C134" s="131">
        <v>140</v>
      </c>
      <c r="D134" s="196" t="s">
        <v>12</v>
      </c>
      <c r="E134" s="245">
        <v>0</v>
      </c>
    </row>
    <row r="135" spans="1:5" x14ac:dyDescent="0.25">
      <c r="A135" s="134" t="s">
        <v>21</v>
      </c>
      <c r="B135" s="135" t="s">
        <v>103</v>
      </c>
      <c r="C135" s="135" t="s">
        <v>103</v>
      </c>
      <c r="D135" s="194" t="s">
        <v>386</v>
      </c>
      <c r="E135" s="136">
        <f>E136</f>
        <v>92.9</v>
      </c>
    </row>
    <row r="136" spans="1:5" ht="31.5" x14ac:dyDescent="0.25">
      <c r="A136" s="138" t="s">
        <v>21</v>
      </c>
      <c r="B136" s="131" t="s">
        <v>88</v>
      </c>
      <c r="C136" s="131">
        <v>140</v>
      </c>
      <c r="D136" s="196" t="s">
        <v>12</v>
      </c>
      <c r="E136" s="162">
        <v>92.9</v>
      </c>
    </row>
    <row r="137" spans="1:5" ht="15.75" hidden="1" customHeight="1" x14ac:dyDescent="0.25">
      <c r="A137" s="173" t="s">
        <v>174</v>
      </c>
      <c r="B137" s="174" t="s">
        <v>103</v>
      </c>
      <c r="C137" s="175" t="s">
        <v>103</v>
      </c>
      <c r="D137" s="194" t="s">
        <v>175</v>
      </c>
      <c r="E137" s="241">
        <f>E138</f>
        <v>0</v>
      </c>
    </row>
    <row r="138" spans="1:5" ht="31.5" hidden="1" customHeight="1" x14ac:dyDescent="0.25">
      <c r="A138" s="159" t="s">
        <v>174</v>
      </c>
      <c r="B138" s="160" t="s">
        <v>127</v>
      </c>
      <c r="C138" s="133" t="s">
        <v>176</v>
      </c>
      <c r="D138" s="196" t="s">
        <v>177</v>
      </c>
      <c r="E138" s="245">
        <v>0</v>
      </c>
    </row>
    <row r="139" spans="1:5" x14ac:dyDescent="0.25">
      <c r="A139" s="119" t="s">
        <v>9</v>
      </c>
      <c r="B139" s="120" t="s">
        <v>103</v>
      </c>
      <c r="C139" s="120" t="s">
        <v>103</v>
      </c>
      <c r="D139" s="192" t="s">
        <v>121</v>
      </c>
      <c r="E139" s="121">
        <f>SUM(E140:E174)</f>
        <v>97734.5</v>
      </c>
    </row>
    <row r="140" spans="1:5" ht="31.5" hidden="1" x14ac:dyDescent="0.25">
      <c r="A140" s="209" t="s">
        <v>9</v>
      </c>
      <c r="B140" s="210" t="s">
        <v>77</v>
      </c>
      <c r="C140" s="211">
        <v>110</v>
      </c>
      <c r="D140" s="212" t="s">
        <v>41</v>
      </c>
      <c r="E140" s="176">
        <v>0</v>
      </c>
    </row>
    <row r="141" spans="1:5" ht="45.75" customHeight="1" x14ac:dyDescent="0.25">
      <c r="A141" s="138" t="s">
        <v>9</v>
      </c>
      <c r="B141" s="131" t="s">
        <v>178</v>
      </c>
      <c r="C141" s="132" t="s">
        <v>168</v>
      </c>
      <c r="D141" s="193" t="s">
        <v>179</v>
      </c>
      <c r="E141" s="126">
        <v>225.6</v>
      </c>
    </row>
    <row r="142" spans="1:5" ht="45.75" hidden="1" customHeight="1" x14ac:dyDescent="0.25">
      <c r="A142" s="138" t="s">
        <v>9</v>
      </c>
      <c r="B142" s="131" t="s">
        <v>382</v>
      </c>
      <c r="C142" s="132" t="s">
        <v>168</v>
      </c>
      <c r="D142" s="206" t="s">
        <v>383</v>
      </c>
      <c r="E142" s="126">
        <v>0</v>
      </c>
    </row>
    <row r="143" spans="1:5" ht="47.25" x14ac:dyDescent="0.25">
      <c r="A143" s="138" t="s">
        <v>9</v>
      </c>
      <c r="B143" s="131" t="s">
        <v>80</v>
      </c>
      <c r="C143" s="132">
        <v>120</v>
      </c>
      <c r="D143" s="193" t="s">
        <v>60</v>
      </c>
      <c r="E143" s="126">
        <v>144.19999999999999</v>
      </c>
    </row>
    <row r="144" spans="1:5" ht="31.5" hidden="1" customHeight="1" x14ac:dyDescent="0.25">
      <c r="A144" s="180" t="s">
        <v>9</v>
      </c>
      <c r="B144" s="163" t="s">
        <v>252</v>
      </c>
      <c r="C144" s="223">
        <v>130</v>
      </c>
      <c r="D144" s="193" t="s">
        <v>253</v>
      </c>
      <c r="E144" s="126">
        <v>0</v>
      </c>
    </row>
    <row r="145" spans="1:7" ht="31.5" customHeight="1" x14ac:dyDescent="0.25">
      <c r="A145" s="138" t="s">
        <v>9</v>
      </c>
      <c r="B145" s="131" t="s">
        <v>126</v>
      </c>
      <c r="C145" s="132">
        <v>130</v>
      </c>
      <c r="D145" s="193" t="s">
        <v>112</v>
      </c>
      <c r="E145" s="126">
        <v>36.200000000000003</v>
      </c>
    </row>
    <row r="146" spans="1:7" ht="30" customHeight="1" x14ac:dyDescent="0.25">
      <c r="A146" s="138" t="s">
        <v>9</v>
      </c>
      <c r="B146" s="131" t="s">
        <v>127</v>
      </c>
      <c r="C146" s="132">
        <v>130</v>
      </c>
      <c r="D146" s="193" t="s">
        <v>113</v>
      </c>
      <c r="E146" s="126">
        <v>1777.8</v>
      </c>
    </row>
    <row r="147" spans="1:7" ht="31.5" hidden="1" customHeight="1" x14ac:dyDescent="0.25">
      <c r="A147" s="138" t="s">
        <v>9</v>
      </c>
      <c r="B147" s="131" t="s">
        <v>89</v>
      </c>
      <c r="C147" s="132">
        <v>180</v>
      </c>
      <c r="D147" s="196" t="s">
        <v>61</v>
      </c>
      <c r="E147" s="162">
        <v>0</v>
      </c>
    </row>
    <row r="148" spans="1:7" ht="31.5" hidden="1" customHeight="1" x14ac:dyDescent="0.25">
      <c r="A148" s="138" t="s">
        <v>9</v>
      </c>
      <c r="B148" s="131" t="s">
        <v>90</v>
      </c>
      <c r="C148" s="132">
        <v>180</v>
      </c>
      <c r="D148" s="196" t="s">
        <v>22</v>
      </c>
      <c r="E148" s="162">
        <v>0</v>
      </c>
    </row>
    <row r="149" spans="1:7" ht="31.5" customHeight="1" x14ac:dyDescent="0.25">
      <c r="A149" s="138" t="s">
        <v>9</v>
      </c>
      <c r="B149" s="131" t="s">
        <v>157</v>
      </c>
      <c r="C149" s="132" t="s">
        <v>143</v>
      </c>
      <c r="D149" s="193" t="s">
        <v>158</v>
      </c>
      <c r="E149" s="176">
        <v>260</v>
      </c>
    </row>
    <row r="150" spans="1:7" ht="31.5" hidden="1" customHeight="1" x14ac:dyDescent="0.25">
      <c r="A150" s="138" t="s">
        <v>9</v>
      </c>
      <c r="B150" s="131" t="s">
        <v>206</v>
      </c>
      <c r="C150" s="132" t="s">
        <v>143</v>
      </c>
      <c r="D150" s="196" t="s">
        <v>207</v>
      </c>
      <c r="E150" s="162">
        <v>0</v>
      </c>
    </row>
    <row r="151" spans="1:7" ht="49.5" customHeight="1" x14ac:dyDescent="0.25">
      <c r="A151" s="138" t="s">
        <v>9</v>
      </c>
      <c r="B151" s="131" t="s">
        <v>194</v>
      </c>
      <c r="C151" s="132" t="s">
        <v>143</v>
      </c>
      <c r="D151" s="193" t="s">
        <v>240</v>
      </c>
      <c r="E151" s="126">
        <v>19</v>
      </c>
    </row>
    <row r="152" spans="1:7" ht="31.5" x14ac:dyDescent="0.25">
      <c r="A152" s="138" t="s">
        <v>9</v>
      </c>
      <c r="B152" s="131" t="s">
        <v>88</v>
      </c>
      <c r="C152" s="132" t="s">
        <v>143</v>
      </c>
      <c r="D152" s="193" t="s">
        <v>12</v>
      </c>
      <c r="E152" s="126">
        <v>542.20000000000005</v>
      </c>
    </row>
    <row r="153" spans="1:7" ht="31.5" x14ac:dyDescent="0.25">
      <c r="A153" s="138" t="s">
        <v>9</v>
      </c>
      <c r="B153" s="131" t="s">
        <v>89</v>
      </c>
      <c r="C153" s="132" t="s">
        <v>156</v>
      </c>
      <c r="D153" s="193" t="s">
        <v>61</v>
      </c>
      <c r="E153" s="126">
        <v>10.3</v>
      </c>
    </row>
    <row r="154" spans="1:7" ht="29.25" hidden="1" customHeight="1" x14ac:dyDescent="0.25">
      <c r="A154" s="217" t="s">
        <v>9</v>
      </c>
      <c r="B154" s="218" t="s">
        <v>154</v>
      </c>
      <c r="C154" s="228">
        <v>151</v>
      </c>
      <c r="D154" s="212" t="s">
        <v>260</v>
      </c>
      <c r="E154" s="176">
        <v>0</v>
      </c>
    </row>
    <row r="155" spans="1:7" ht="31.5" hidden="1" customHeight="1" x14ac:dyDescent="0.25">
      <c r="A155" s="138" t="s">
        <v>9</v>
      </c>
      <c r="B155" s="131" t="s">
        <v>93</v>
      </c>
      <c r="C155" s="132">
        <v>151</v>
      </c>
      <c r="D155" s="193" t="s">
        <v>261</v>
      </c>
      <c r="E155" s="126">
        <v>0</v>
      </c>
    </row>
    <row r="156" spans="1:7" ht="31.5" customHeight="1" x14ac:dyDescent="0.25">
      <c r="A156" s="138" t="s">
        <v>9</v>
      </c>
      <c r="B156" s="131" t="s">
        <v>421</v>
      </c>
      <c r="C156" s="132">
        <v>151</v>
      </c>
      <c r="D156" s="193" t="s">
        <v>262</v>
      </c>
      <c r="E156" s="126">
        <v>862.8</v>
      </c>
    </row>
    <row r="157" spans="1:7" ht="35.25" hidden="1" customHeight="1" x14ac:dyDescent="0.25">
      <c r="A157" s="137" t="s">
        <v>9</v>
      </c>
      <c r="B157" s="133" t="s">
        <v>255</v>
      </c>
      <c r="C157" s="133">
        <v>151</v>
      </c>
      <c r="D157" s="193" t="s">
        <v>254</v>
      </c>
      <c r="E157" s="126">
        <v>0</v>
      </c>
    </row>
    <row r="158" spans="1:7" ht="63" x14ac:dyDescent="0.25">
      <c r="A158" s="138" t="s">
        <v>9</v>
      </c>
      <c r="B158" s="131" t="s">
        <v>404</v>
      </c>
      <c r="C158" s="131">
        <v>151</v>
      </c>
      <c r="D158" s="230" t="s">
        <v>437</v>
      </c>
      <c r="E158" s="126">
        <v>8208.1</v>
      </c>
      <c r="G158" s="213"/>
    </row>
    <row r="159" spans="1:7" ht="48" customHeight="1" x14ac:dyDescent="0.25">
      <c r="A159" s="181" t="s">
        <v>9</v>
      </c>
      <c r="B159" s="182" t="s">
        <v>422</v>
      </c>
      <c r="C159" s="182">
        <v>151</v>
      </c>
      <c r="D159" s="230" t="s">
        <v>440</v>
      </c>
      <c r="E159" s="162">
        <v>34864.6</v>
      </c>
      <c r="G159" s="229"/>
    </row>
    <row r="160" spans="1:7" ht="66.75" hidden="1" customHeight="1" x14ac:dyDescent="0.25">
      <c r="A160" s="164" t="s">
        <v>9</v>
      </c>
      <c r="B160" s="161" t="s">
        <v>184</v>
      </c>
      <c r="C160" s="161" t="s">
        <v>180</v>
      </c>
      <c r="D160" s="199" t="s">
        <v>181</v>
      </c>
      <c r="E160" s="162">
        <v>0</v>
      </c>
    </row>
    <row r="161" spans="1:7" ht="31.5" hidden="1" customHeight="1" x14ac:dyDescent="0.25">
      <c r="A161" s="138" t="s">
        <v>9</v>
      </c>
      <c r="B161" s="131" t="s">
        <v>380</v>
      </c>
      <c r="C161" s="131">
        <v>151</v>
      </c>
      <c r="D161" s="125" t="s">
        <v>381</v>
      </c>
      <c r="E161" s="126">
        <v>0</v>
      </c>
    </row>
    <row r="162" spans="1:7" ht="31.5" hidden="1" customHeight="1" x14ac:dyDescent="0.25">
      <c r="A162" s="181" t="s">
        <v>9</v>
      </c>
      <c r="B162" s="182" t="s">
        <v>160</v>
      </c>
      <c r="C162" s="182">
        <v>151</v>
      </c>
      <c r="D162" s="196" t="s">
        <v>162</v>
      </c>
      <c r="E162" s="162">
        <v>0</v>
      </c>
    </row>
    <row r="163" spans="1:7" ht="31.5" hidden="1" customHeight="1" x14ac:dyDescent="0.25">
      <c r="A163" s="164" t="s">
        <v>9</v>
      </c>
      <c r="B163" s="161" t="s">
        <v>182</v>
      </c>
      <c r="C163" s="161" t="s">
        <v>180</v>
      </c>
      <c r="D163" s="196" t="s">
        <v>183</v>
      </c>
      <c r="E163" s="162">
        <v>0</v>
      </c>
    </row>
    <row r="164" spans="1:7" ht="31.5" customHeight="1" x14ac:dyDescent="0.25">
      <c r="A164" s="138" t="s">
        <v>9</v>
      </c>
      <c r="B164" s="131" t="s">
        <v>395</v>
      </c>
      <c r="C164" s="131">
        <v>151</v>
      </c>
      <c r="D164" s="193" t="s">
        <v>23</v>
      </c>
      <c r="E164" s="126">
        <v>25890.3</v>
      </c>
    </row>
    <row r="165" spans="1:7" ht="31.5" customHeight="1" x14ac:dyDescent="0.25">
      <c r="A165" s="138" t="s">
        <v>9</v>
      </c>
      <c r="B165" s="131" t="s">
        <v>396</v>
      </c>
      <c r="C165" s="132" t="s">
        <v>180</v>
      </c>
      <c r="D165" s="193" t="s">
        <v>24</v>
      </c>
      <c r="E165" s="126">
        <v>21619.1</v>
      </c>
    </row>
    <row r="166" spans="1:7" ht="33" customHeight="1" x14ac:dyDescent="0.25">
      <c r="A166" s="138" t="s">
        <v>9</v>
      </c>
      <c r="B166" s="131" t="s">
        <v>423</v>
      </c>
      <c r="C166" s="132" t="s">
        <v>180</v>
      </c>
      <c r="D166" s="193" t="s">
        <v>438</v>
      </c>
      <c r="E166" s="126">
        <v>6513.3</v>
      </c>
    </row>
    <row r="167" spans="1:7" ht="31.5" customHeight="1" x14ac:dyDescent="0.25">
      <c r="A167" s="138" t="s">
        <v>9</v>
      </c>
      <c r="B167" s="131" t="s">
        <v>430</v>
      </c>
      <c r="C167" s="132">
        <v>151</v>
      </c>
      <c r="D167" s="193" t="s">
        <v>431</v>
      </c>
      <c r="E167" s="126">
        <v>48.9</v>
      </c>
    </row>
    <row r="168" spans="1:7" ht="47.25" x14ac:dyDescent="0.25">
      <c r="A168" s="138" t="s">
        <v>9</v>
      </c>
      <c r="B168" s="131" t="s">
        <v>394</v>
      </c>
      <c r="C168" s="132">
        <v>151</v>
      </c>
      <c r="D168" s="193" t="s">
        <v>441</v>
      </c>
      <c r="E168" s="126">
        <v>2234.4</v>
      </c>
    </row>
    <row r="169" spans="1:7" ht="31.5" hidden="1" x14ac:dyDescent="0.25">
      <c r="A169" s="137" t="s">
        <v>9</v>
      </c>
      <c r="B169" s="133" t="s">
        <v>258</v>
      </c>
      <c r="C169" s="133">
        <v>151</v>
      </c>
      <c r="D169" s="193" t="s">
        <v>259</v>
      </c>
      <c r="E169" s="126">
        <v>0</v>
      </c>
    </row>
    <row r="170" spans="1:7" ht="47.25" x14ac:dyDescent="0.25">
      <c r="A170" s="138" t="s">
        <v>9</v>
      </c>
      <c r="B170" s="131" t="s">
        <v>393</v>
      </c>
      <c r="C170" s="132">
        <v>151</v>
      </c>
      <c r="D170" s="193" t="s">
        <v>25</v>
      </c>
      <c r="E170" s="126">
        <v>54.3</v>
      </c>
      <c r="G170" s="213"/>
    </row>
    <row r="171" spans="1:7" ht="28.5" hidden="1" customHeight="1" x14ac:dyDescent="0.25">
      <c r="A171" s="181" t="s">
        <v>9</v>
      </c>
      <c r="B171" s="182" t="s">
        <v>424</v>
      </c>
      <c r="C171" s="182" t="s">
        <v>180</v>
      </c>
      <c r="D171" s="193" t="s">
        <v>26</v>
      </c>
      <c r="E171" s="126">
        <v>0</v>
      </c>
    </row>
    <row r="172" spans="1:7" ht="31.5" hidden="1" customHeight="1" x14ac:dyDescent="0.25">
      <c r="A172" s="169" t="s">
        <v>9</v>
      </c>
      <c r="B172" s="170" t="s">
        <v>152</v>
      </c>
      <c r="C172" s="170">
        <v>180</v>
      </c>
      <c r="D172" s="196" t="s">
        <v>42</v>
      </c>
      <c r="E172" s="162">
        <v>0</v>
      </c>
    </row>
    <row r="173" spans="1:7" ht="31.5" hidden="1" customHeight="1" x14ac:dyDescent="0.25">
      <c r="A173" s="164" t="s">
        <v>9</v>
      </c>
      <c r="B173" s="161" t="s">
        <v>130</v>
      </c>
      <c r="C173" s="161">
        <v>151</v>
      </c>
      <c r="D173" s="196" t="s">
        <v>115</v>
      </c>
      <c r="E173" s="162">
        <v>0</v>
      </c>
    </row>
    <row r="174" spans="1:7" ht="31.5" customHeight="1" x14ac:dyDescent="0.25">
      <c r="A174" s="138" t="s">
        <v>9</v>
      </c>
      <c r="B174" s="131" t="s">
        <v>405</v>
      </c>
      <c r="C174" s="132">
        <v>151</v>
      </c>
      <c r="D174" s="193" t="s">
        <v>406</v>
      </c>
      <c r="E174" s="126">
        <v>-5576.6</v>
      </c>
    </row>
    <row r="175" spans="1:7" hidden="1" x14ac:dyDescent="0.25">
      <c r="A175" s="134" t="s">
        <v>267</v>
      </c>
      <c r="B175" s="135" t="s">
        <v>103</v>
      </c>
      <c r="C175" s="135" t="s">
        <v>103</v>
      </c>
      <c r="D175" s="194" t="s">
        <v>269</v>
      </c>
      <c r="E175" s="241">
        <f>E176</f>
        <v>0</v>
      </c>
    </row>
    <row r="176" spans="1:7" ht="52.5" hidden="1" customHeight="1" x14ac:dyDescent="0.25">
      <c r="A176" s="138" t="s">
        <v>267</v>
      </c>
      <c r="B176" s="131" t="s">
        <v>401</v>
      </c>
      <c r="C176" s="131" t="s">
        <v>211</v>
      </c>
      <c r="D176" s="193" t="s">
        <v>420</v>
      </c>
      <c r="E176" s="239">
        <v>0</v>
      </c>
    </row>
    <row r="177" spans="1:5" x14ac:dyDescent="0.25">
      <c r="A177" s="177" t="s">
        <v>208</v>
      </c>
      <c r="B177" s="178" t="s">
        <v>103</v>
      </c>
      <c r="C177" s="178" t="s">
        <v>103</v>
      </c>
      <c r="D177" s="197" t="s">
        <v>209</v>
      </c>
      <c r="E177" s="179">
        <f>E178+E179</f>
        <v>320.2</v>
      </c>
    </row>
    <row r="178" spans="1:5" ht="52.5" customHeight="1" x14ac:dyDescent="0.25">
      <c r="A178" s="138" t="s">
        <v>208</v>
      </c>
      <c r="B178" s="131" t="s">
        <v>210</v>
      </c>
      <c r="C178" s="131" t="s">
        <v>211</v>
      </c>
      <c r="D178" s="193" t="s">
        <v>216</v>
      </c>
      <c r="E178" s="126">
        <v>239.6</v>
      </c>
    </row>
    <row r="179" spans="1:5" ht="42" customHeight="1" x14ac:dyDescent="0.25">
      <c r="A179" s="138" t="s">
        <v>208</v>
      </c>
      <c r="B179" s="131" t="s">
        <v>217</v>
      </c>
      <c r="C179" s="131" t="s">
        <v>218</v>
      </c>
      <c r="D179" s="193" t="s">
        <v>219</v>
      </c>
      <c r="E179" s="126">
        <v>80.599999999999994</v>
      </c>
    </row>
    <row r="180" spans="1:5" x14ac:dyDescent="0.25">
      <c r="A180" s="134" t="s">
        <v>226</v>
      </c>
      <c r="B180" s="135" t="s">
        <v>103</v>
      </c>
      <c r="C180" s="135" t="s">
        <v>103</v>
      </c>
      <c r="D180" s="194" t="s">
        <v>227</v>
      </c>
      <c r="E180" s="136">
        <f>SUM(E181:E182)</f>
        <v>302.39999999999998</v>
      </c>
    </row>
    <row r="181" spans="1:5" ht="55.5" customHeight="1" x14ac:dyDescent="0.25">
      <c r="A181" s="138" t="s">
        <v>226</v>
      </c>
      <c r="B181" s="131" t="s">
        <v>210</v>
      </c>
      <c r="C181" s="131" t="s">
        <v>211</v>
      </c>
      <c r="D181" s="193" t="s">
        <v>216</v>
      </c>
      <c r="E181" s="126">
        <v>164.9</v>
      </c>
    </row>
    <row r="182" spans="1:5" ht="55.5" customHeight="1" x14ac:dyDescent="0.25">
      <c r="A182" s="180" t="s">
        <v>397</v>
      </c>
      <c r="B182" s="163" t="s">
        <v>217</v>
      </c>
      <c r="C182" s="163" t="s">
        <v>218</v>
      </c>
      <c r="D182" s="193" t="s">
        <v>219</v>
      </c>
      <c r="E182" s="126">
        <v>137.5</v>
      </c>
    </row>
    <row r="183" spans="1:5" x14ac:dyDescent="0.25">
      <c r="A183" s="134" t="s">
        <v>27</v>
      </c>
      <c r="B183" s="135" t="s">
        <v>103</v>
      </c>
      <c r="C183" s="224" t="s">
        <v>103</v>
      </c>
      <c r="D183" s="231" t="s">
        <v>161</v>
      </c>
      <c r="E183" s="136">
        <f>E184+E185+E186+E187+E188+E189+E191+E192+E195+E196+E190</f>
        <v>24988.800000000003</v>
      </c>
    </row>
    <row r="184" spans="1:5" ht="31.5" customHeight="1" x14ac:dyDescent="0.25">
      <c r="A184" s="138" t="s">
        <v>27</v>
      </c>
      <c r="B184" s="131" t="s">
        <v>252</v>
      </c>
      <c r="C184" s="132">
        <v>130</v>
      </c>
      <c r="D184" s="232" t="s">
        <v>253</v>
      </c>
      <c r="E184" s="126">
        <v>2045.3</v>
      </c>
    </row>
    <row r="185" spans="1:5" ht="31.5" hidden="1" customHeight="1" x14ac:dyDescent="0.25">
      <c r="A185" s="138" t="s">
        <v>27</v>
      </c>
      <c r="B185" s="131" t="s">
        <v>126</v>
      </c>
      <c r="C185" s="132">
        <v>130</v>
      </c>
      <c r="D185" s="232" t="s">
        <v>112</v>
      </c>
      <c r="E185" s="239">
        <v>0</v>
      </c>
    </row>
    <row r="186" spans="1:5" ht="31.5" hidden="1" customHeight="1" x14ac:dyDescent="0.25">
      <c r="A186" s="138" t="s">
        <v>27</v>
      </c>
      <c r="B186" s="131" t="s">
        <v>206</v>
      </c>
      <c r="C186" s="132" t="s">
        <v>143</v>
      </c>
      <c r="D186" s="233" t="s">
        <v>207</v>
      </c>
      <c r="E186" s="245"/>
    </row>
    <row r="187" spans="1:5" ht="31.5" customHeight="1" x14ac:dyDescent="0.25">
      <c r="A187" s="138" t="s">
        <v>27</v>
      </c>
      <c r="B187" s="131" t="s">
        <v>127</v>
      </c>
      <c r="C187" s="132">
        <v>130</v>
      </c>
      <c r="D187" s="232" t="s">
        <v>113</v>
      </c>
      <c r="E187" s="126">
        <v>862</v>
      </c>
    </row>
    <row r="188" spans="1:5" ht="31.5" hidden="1" customHeight="1" x14ac:dyDescent="0.25">
      <c r="A188" s="138" t="s">
        <v>27</v>
      </c>
      <c r="B188" s="131" t="s">
        <v>88</v>
      </c>
      <c r="C188" s="132" t="s">
        <v>143</v>
      </c>
      <c r="D188" s="232" t="s">
        <v>12</v>
      </c>
      <c r="E188" s="126">
        <v>0</v>
      </c>
    </row>
    <row r="189" spans="1:5" ht="31.5" customHeight="1" x14ac:dyDescent="0.25">
      <c r="A189" s="138" t="s">
        <v>27</v>
      </c>
      <c r="B189" s="131" t="s">
        <v>400</v>
      </c>
      <c r="C189" s="132" t="s">
        <v>180</v>
      </c>
      <c r="D189" s="232" t="s">
        <v>439</v>
      </c>
      <c r="E189" s="126">
        <v>115.8</v>
      </c>
    </row>
    <row r="190" spans="1:5" ht="47.25" x14ac:dyDescent="0.25">
      <c r="A190" s="138" t="s">
        <v>398</v>
      </c>
      <c r="B190" s="131" t="s">
        <v>399</v>
      </c>
      <c r="C190" s="132" t="s">
        <v>180</v>
      </c>
      <c r="D190" s="232" t="s">
        <v>442</v>
      </c>
      <c r="E190" s="126">
        <v>815.6</v>
      </c>
    </row>
    <row r="191" spans="1:5" ht="31.5" customHeight="1" x14ac:dyDescent="0.25">
      <c r="A191" s="138" t="s">
        <v>27</v>
      </c>
      <c r="B191" s="131" t="s">
        <v>395</v>
      </c>
      <c r="C191" s="132">
        <v>151</v>
      </c>
      <c r="D191" s="232" t="s">
        <v>23</v>
      </c>
      <c r="E191" s="126">
        <v>21149.200000000001</v>
      </c>
    </row>
    <row r="192" spans="1:5" ht="48" hidden="1" customHeight="1" x14ac:dyDescent="0.25">
      <c r="A192" s="138" t="s">
        <v>27</v>
      </c>
      <c r="B192" s="131" t="s">
        <v>212</v>
      </c>
      <c r="C192" s="132">
        <v>151</v>
      </c>
      <c r="D192" s="232" t="s">
        <v>213</v>
      </c>
      <c r="E192" s="239"/>
    </row>
    <row r="193" spans="1:5" ht="50.25" hidden="1" customHeight="1" x14ac:dyDescent="0.25">
      <c r="A193" s="138" t="s">
        <v>27</v>
      </c>
      <c r="B193" s="131" t="s">
        <v>214</v>
      </c>
      <c r="C193" s="132">
        <v>151</v>
      </c>
      <c r="D193" s="233" t="s">
        <v>215</v>
      </c>
      <c r="E193" s="245"/>
    </row>
    <row r="194" spans="1:5" ht="26.25" hidden="1" customHeight="1" x14ac:dyDescent="0.25">
      <c r="A194" s="138" t="s">
        <v>27</v>
      </c>
      <c r="B194" s="131" t="s">
        <v>152</v>
      </c>
      <c r="C194" s="132">
        <v>180</v>
      </c>
      <c r="D194" s="233" t="s">
        <v>42</v>
      </c>
      <c r="E194" s="245"/>
    </row>
    <row r="195" spans="1:5" ht="26.25" customHeight="1" x14ac:dyDescent="0.25">
      <c r="A195" s="138" t="s">
        <v>27</v>
      </c>
      <c r="B195" s="131" t="s">
        <v>130</v>
      </c>
      <c r="C195" s="132" t="s">
        <v>156</v>
      </c>
      <c r="D195" s="233" t="s">
        <v>433</v>
      </c>
      <c r="E195" s="162">
        <v>0.9</v>
      </c>
    </row>
    <row r="196" spans="1:5" ht="34.5" hidden="1" customHeight="1" x14ac:dyDescent="0.25">
      <c r="A196" s="225" t="s">
        <v>27</v>
      </c>
      <c r="B196" s="226" t="s">
        <v>95</v>
      </c>
      <c r="C196" s="132" t="s">
        <v>180</v>
      </c>
      <c r="D196" s="233" t="s">
        <v>43</v>
      </c>
      <c r="E196" s="162">
        <v>0</v>
      </c>
    </row>
    <row r="197" spans="1:5" ht="15.75" customHeight="1" x14ac:dyDescent="0.25">
      <c r="A197" s="119" t="s">
        <v>28</v>
      </c>
      <c r="B197" s="120" t="s">
        <v>103</v>
      </c>
      <c r="C197" s="227" t="s">
        <v>103</v>
      </c>
      <c r="D197" s="234" t="s">
        <v>122</v>
      </c>
      <c r="E197" s="121">
        <f>E198+E199+E200+E201+E202+E203+E204+E205+E206+E207+E208+E209+E210+E212+E213+E214+E216</f>
        <v>203350.19999999998</v>
      </c>
    </row>
    <row r="198" spans="1:5" ht="33.75" customHeight="1" x14ac:dyDescent="0.25">
      <c r="A198" s="137" t="s">
        <v>28</v>
      </c>
      <c r="B198" s="133" t="s">
        <v>163</v>
      </c>
      <c r="C198" s="133">
        <v>120</v>
      </c>
      <c r="D198" s="193" t="s">
        <v>270</v>
      </c>
      <c r="E198" s="126">
        <v>1266.3</v>
      </c>
    </row>
    <row r="199" spans="1:5" ht="52.5" customHeight="1" x14ac:dyDescent="0.25">
      <c r="A199" s="138" t="s">
        <v>28</v>
      </c>
      <c r="B199" s="131" t="s">
        <v>401</v>
      </c>
      <c r="C199" s="132">
        <v>120</v>
      </c>
      <c r="D199" s="193" t="s">
        <v>432</v>
      </c>
      <c r="E199" s="126">
        <v>2353.4</v>
      </c>
    </row>
    <row r="200" spans="1:5" ht="52.5" customHeight="1" x14ac:dyDescent="0.25">
      <c r="A200" s="137" t="s">
        <v>28</v>
      </c>
      <c r="B200" s="133" t="s">
        <v>210</v>
      </c>
      <c r="C200" s="133" t="s">
        <v>211</v>
      </c>
      <c r="D200" s="193" t="s">
        <v>216</v>
      </c>
      <c r="E200" s="176">
        <v>7660.8</v>
      </c>
    </row>
    <row r="201" spans="1:5" ht="52.5" customHeight="1" x14ac:dyDescent="0.25">
      <c r="A201" s="138" t="s">
        <v>28</v>
      </c>
      <c r="B201" s="131" t="s">
        <v>132</v>
      </c>
      <c r="C201" s="132">
        <v>120</v>
      </c>
      <c r="D201" s="193" t="s">
        <v>116</v>
      </c>
      <c r="E201" s="126">
        <v>754.8</v>
      </c>
    </row>
    <row r="202" spans="1:5" ht="53.25" customHeight="1" x14ac:dyDescent="0.25">
      <c r="A202" s="138" t="s">
        <v>28</v>
      </c>
      <c r="B202" s="131" t="s">
        <v>78</v>
      </c>
      <c r="C202" s="132">
        <v>120</v>
      </c>
      <c r="D202" s="193" t="s">
        <v>62</v>
      </c>
      <c r="E202" s="126">
        <v>19658.5</v>
      </c>
    </row>
    <row r="203" spans="1:5" ht="53.25" customHeight="1" x14ac:dyDescent="0.25">
      <c r="A203" s="137" t="s">
        <v>28</v>
      </c>
      <c r="B203" s="133" t="s">
        <v>407</v>
      </c>
      <c r="C203" s="133" t="s">
        <v>211</v>
      </c>
      <c r="D203" s="193" t="s">
        <v>408</v>
      </c>
      <c r="E203" s="126">
        <v>1467.5</v>
      </c>
    </row>
    <row r="204" spans="1:5" ht="39.75" customHeight="1" x14ac:dyDescent="0.25">
      <c r="A204" s="138" t="s">
        <v>28</v>
      </c>
      <c r="B204" s="131" t="s">
        <v>79</v>
      </c>
      <c r="C204" s="132">
        <v>120</v>
      </c>
      <c r="D204" s="193" t="s">
        <v>29</v>
      </c>
      <c r="E204" s="126">
        <v>178.3</v>
      </c>
    </row>
    <row r="205" spans="1:5" ht="54.75" customHeight="1" x14ac:dyDescent="0.25">
      <c r="A205" s="137" t="s">
        <v>28</v>
      </c>
      <c r="B205" s="133" t="s">
        <v>80</v>
      </c>
      <c r="C205" s="133">
        <v>120</v>
      </c>
      <c r="D205" s="193" t="s">
        <v>60</v>
      </c>
      <c r="E205" s="126">
        <v>3119.2</v>
      </c>
    </row>
    <row r="206" spans="1:5" ht="31.5" customHeight="1" x14ac:dyDescent="0.25">
      <c r="A206" s="138" t="s">
        <v>28</v>
      </c>
      <c r="B206" s="131" t="s">
        <v>126</v>
      </c>
      <c r="C206" s="132">
        <v>130</v>
      </c>
      <c r="D206" s="193" t="s">
        <v>112</v>
      </c>
      <c r="E206" s="176">
        <v>267.7</v>
      </c>
    </row>
    <row r="207" spans="1:5" ht="27" customHeight="1" x14ac:dyDescent="0.25">
      <c r="A207" s="137" t="s">
        <v>28</v>
      </c>
      <c r="B207" s="133" t="s">
        <v>127</v>
      </c>
      <c r="C207" s="133">
        <v>130</v>
      </c>
      <c r="D207" s="193" t="s">
        <v>113</v>
      </c>
      <c r="E207" s="126">
        <v>172.1</v>
      </c>
    </row>
    <row r="208" spans="1:5" ht="63" x14ac:dyDescent="0.25">
      <c r="A208" s="138" t="s">
        <v>28</v>
      </c>
      <c r="B208" s="131" t="s">
        <v>133</v>
      </c>
      <c r="C208" s="132">
        <v>410</v>
      </c>
      <c r="D208" s="193" t="s">
        <v>271</v>
      </c>
      <c r="E208" s="176">
        <v>3637.6</v>
      </c>
    </row>
    <row r="209" spans="1:5" ht="31.5" customHeight="1" x14ac:dyDescent="0.25">
      <c r="A209" s="137" t="s">
        <v>28</v>
      </c>
      <c r="B209" s="133" t="s">
        <v>402</v>
      </c>
      <c r="C209" s="133">
        <v>430</v>
      </c>
      <c r="D209" s="196" t="s">
        <v>403</v>
      </c>
      <c r="E209" s="162">
        <v>151</v>
      </c>
    </row>
    <row r="210" spans="1:5" ht="31.5" customHeight="1" x14ac:dyDescent="0.25">
      <c r="A210" s="138" t="s">
        <v>28</v>
      </c>
      <c r="B210" s="131" t="s">
        <v>217</v>
      </c>
      <c r="C210" s="132" t="s">
        <v>218</v>
      </c>
      <c r="D210" s="193" t="s">
        <v>219</v>
      </c>
      <c r="E210" s="126">
        <v>817</v>
      </c>
    </row>
    <row r="211" spans="1:5" ht="31.5" hidden="1" customHeight="1" x14ac:dyDescent="0.25">
      <c r="A211" s="188" t="s">
        <v>28</v>
      </c>
      <c r="B211" s="183" t="s">
        <v>81</v>
      </c>
      <c r="C211" s="208">
        <v>430</v>
      </c>
      <c r="D211" s="196" t="s">
        <v>63</v>
      </c>
      <c r="E211" s="162"/>
    </row>
    <row r="212" spans="1:5" ht="31.5" customHeight="1" x14ac:dyDescent="0.25">
      <c r="A212" s="137" t="s">
        <v>28</v>
      </c>
      <c r="B212" s="133" t="s">
        <v>88</v>
      </c>
      <c r="C212" s="133" t="s">
        <v>143</v>
      </c>
      <c r="D212" s="196" t="s">
        <v>12</v>
      </c>
      <c r="E212" s="162">
        <v>33.1</v>
      </c>
    </row>
    <row r="213" spans="1:5" ht="65.25" customHeight="1" x14ac:dyDescent="0.25">
      <c r="A213" s="138" t="s">
        <v>28</v>
      </c>
      <c r="B213" s="131" t="s">
        <v>404</v>
      </c>
      <c r="C213" s="132" t="s">
        <v>180</v>
      </c>
      <c r="D213" s="193" t="s">
        <v>437</v>
      </c>
      <c r="E213" s="126">
        <v>170386.1</v>
      </c>
    </row>
    <row r="214" spans="1:5" ht="52.5" hidden="1" customHeight="1" x14ac:dyDescent="0.25">
      <c r="A214" s="181" t="s">
        <v>28</v>
      </c>
      <c r="B214" s="182" t="s">
        <v>160</v>
      </c>
      <c r="C214" s="182" t="s">
        <v>180</v>
      </c>
      <c r="D214" s="193" t="s">
        <v>162</v>
      </c>
      <c r="E214" s="126">
        <v>0</v>
      </c>
    </row>
    <row r="215" spans="1:5" ht="17.25" hidden="1" customHeight="1" x14ac:dyDescent="0.25">
      <c r="A215" s="164" t="s">
        <v>28</v>
      </c>
      <c r="B215" s="161" t="s">
        <v>152</v>
      </c>
      <c r="C215" s="161" t="s">
        <v>156</v>
      </c>
      <c r="D215" s="196" t="s">
        <v>42</v>
      </c>
      <c r="E215" s="162"/>
    </row>
    <row r="216" spans="1:5" ht="40.5" customHeight="1" x14ac:dyDescent="0.25">
      <c r="A216" s="138" t="s">
        <v>28</v>
      </c>
      <c r="B216" s="131" t="s">
        <v>405</v>
      </c>
      <c r="C216" s="132" t="s">
        <v>180</v>
      </c>
      <c r="D216" s="193" t="s">
        <v>406</v>
      </c>
      <c r="E216" s="126">
        <v>-8573.2000000000007</v>
      </c>
    </row>
    <row r="217" spans="1:5" ht="15.75" customHeight="1" x14ac:dyDescent="0.25">
      <c r="A217" s="189" t="s">
        <v>30</v>
      </c>
      <c r="B217" s="175"/>
      <c r="C217" s="175" t="s">
        <v>103</v>
      </c>
      <c r="D217" s="194" t="s">
        <v>64</v>
      </c>
      <c r="E217" s="136">
        <f>SUM(E218:E234)</f>
        <v>774548.8</v>
      </c>
    </row>
    <row r="218" spans="1:5" ht="31.5" customHeight="1" x14ac:dyDescent="0.25">
      <c r="A218" s="180" t="s">
        <v>30</v>
      </c>
      <c r="B218" s="163" t="s">
        <v>126</v>
      </c>
      <c r="C218" s="163">
        <v>130</v>
      </c>
      <c r="D218" s="193" t="s">
        <v>112</v>
      </c>
      <c r="E218" s="126">
        <v>191.6</v>
      </c>
    </row>
    <row r="219" spans="1:5" ht="31.5" x14ac:dyDescent="0.25">
      <c r="A219" s="138" t="s">
        <v>30</v>
      </c>
      <c r="B219" s="131" t="s">
        <v>127</v>
      </c>
      <c r="C219" s="132" t="s">
        <v>176</v>
      </c>
      <c r="D219" s="193" t="s">
        <v>113</v>
      </c>
      <c r="E219" s="126">
        <v>32</v>
      </c>
    </row>
    <row r="220" spans="1:5" ht="54" hidden="1" customHeight="1" x14ac:dyDescent="0.25">
      <c r="A220" s="181" t="s">
        <v>30</v>
      </c>
      <c r="B220" s="182" t="s">
        <v>134</v>
      </c>
      <c r="C220" s="182">
        <v>410</v>
      </c>
      <c r="D220" s="196" t="s">
        <v>191</v>
      </c>
      <c r="E220" s="162"/>
    </row>
    <row r="221" spans="1:5" ht="54" hidden="1" customHeight="1" x14ac:dyDescent="0.25">
      <c r="A221" s="164" t="s">
        <v>30</v>
      </c>
      <c r="B221" s="161" t="s">
        <v>206</v>
      </c>
      <c r="C221" s="161" t="s">
        <v>143</v>
      </c>
      <c r="D221" s="196" t="s">
        <v>220</v>
      </c>
      <c r="E221" s="162"/>
    </row>
    <row r="222" spans="1:5" ht="47.25" x14ac:dyDescent="0.25">
      <c r="A222" s="138" t="s">
        <v>30</v>
      </c>
      <c r="B222" s="131" t="s">
        <v>194</v>
      </c>
      <c r="C222" s="132" t="s">
        <v>143</v>
      </c>
      <c r="D222" s="196" t="s">
        <v>240</v>
      </c>
      <c r="E222" s="162">
        <v>24.1</v>
      </c>
    </row>
    <row r="223" spans="1:5" ht="31.5" x14ac:dyDescent="0.25">
      <c r="A223" s="138" t="s">
        <v>30</v>
      </c>
      <c r="B223" s="131" t="s">
        <v>88</v>
      </c>
      <c r="C223" s="132" t="s">
        <v>143</v>
      </c>
      <c r="D223" s="196" t="s">
        <v>12</v>
      </c>
      <c r="E223" s="162">
        <v>29</v>
      </c>
    </row>
    <row r="224" spans="1:5" ht="31.5" hidden="1" customHeight="1" x14ac:dyDescent="0.25">
      <c r="A224" s="138" t="s">
        <v>30</v>
      </c>
      <c r="B224" s="131" t="s">
        <v>155</v>
      </c>
      <c r="C224" s="132" t="s">
        <v>180</v>
      </c>
      <c r="D224" s="196" t="s">
        <v>185</v>
      </c>
      <c r="E224" s="162"/>
    </row>
    <row r="225" spans="1:5" ht="31.5" hidden="1" customHeight="1" x14ac:dyDescent="0.25">
      <c r="A225" s="138" t="s">
        <v>30</v>
      </c>
      <c r="B225" s="131" t="s">
        <v>186</v>
      </c>
      <c r="C225" s="132" t="s">
        <v>180</v>
      </c>
      <c r="D225" s="196" t="s">
        <v>187</v>
      </c>
      <c r="E225" s="162"/>
    </row>
    <row r="226" spans="1:5" ht="31.5" customHeight="1" x14ac:dyDescent="0.25">
      <c r="A226" s="138" t="s">
        <v>30</v>
      </c>
      <c r="B226" s="131" t="s">
        <v>412</v>
      </c>
      <c r="C226" s="132" t="s">
        <v>180</v>
      </c>
      <c r="D226" s="196" t="s">
        <v>413</v>
      </c>
      <c r="E226" s="162">
        <v>1500</v>
      </c>
    </row>
    <row r="227" spans="1:5" ht="31.5" x14ac:dyDescent="0.25">
      <c r="A227" s="137" t="s">
        <v>30</v>
      </c>
      <c r="B227" s="133" t="s">
        <v>395</v>
      </c>
      <c r="C227" s="133">
        <v>151</v>
      </c>
      <c r="D227" s="193" t="s">
        <v>23</v>
      </c>
      <c r="E227" s="126">
        <v>26137.4</v>
      </c>
    </row>
    <row r="228" spans="1:5" ht="31.5" customHeight="1" x14ac:dyDescent="0.25">
      <c r="A228" s="138" t="s">
        <v>30</v>
      </c>
      <c r="B228" s="131" t="s">
        <v>396</v>
      </c>
      <c r="C228" s="132" t="s">
        <v>180</v>
      </c>
      <c r="D228" s="193" t="s">
        <v>24</v>
      </c>
      <c r="E228" s="126">
        <v>6060</v>
      </c>
    </row>
    <row r="229" spans="1:5" ht="45.75" customHeight="1" x14ac:dyDescent="0.25">
      <c r="A229" s="137" t="s">
        <v>30</v>
      </c>
      <c r="B229" s="133" t="s">
        <v>411</v>
      </c>
      <c r="C229" s="133">
        <v>151</v>
      </c>
      <c r="D229" s="193" t="s">
        <v>221</v>
      </c>
      <c r="E229" s="126">
        <v>12278.5</v>
      </c>
    </row>
    <row r="230" spans="1:5" ht="31.5" x14ac:dyDescent="0.25">
      <c r="A230" s="138" t="s">
        <v>30</v>
      </c>
      <c r="B230" s="131" t="s">
        <v>410</v>
      </c>
      <c r="C230" s="132">
        <v>151</v>
      </c>
      <c r="D230" s="193" t="s">
        <v>31</v>
      </c>
      <c r="E230" s="126">
        <v>721417.5</v>
      </c>
    </row>
    <row r="231" spans="1:5" ht="31.5" hidden="1" customHeight="1" x14ac:dyDescent="0.25">
      <c r="A231" s="137" t="s">
        <v>30</v>
      </c>
      <c r="B231" s="133" t="s">
        <v>102</v>
      </c>
      <c r="C231" s="133">
        <v>151</v>
      </c>
      <c r="D231" s="193" t="s">
        <v>26</v>
      </c>
      <c r="E231" s="126">
        <v>0</v>
      </c>
    </row>
    <row r="232" spans="1:5" ht="31.5" x14ac:dyDescent="0.25">
      <c r="A232" s="138" t="s">
        <v>30</v>
      </c>
      <c r="B232" s="131" t="s">
        <v>152</v>
      </c>
      <c r="C232" s="132">
        <v>180</v>
      </c>
      <c r="D232" s="193" t="s">
        <v>42</v>
      </c>
      <c r="E232" s="126">
        <v>7000</v>
      </c>
    </row>
    <row r="233" spans="1:5" ht="31.5" x14ac:dyDescent="0.25">
      <c r="A233" s="188" t="s">
        <v>30</v>
      </c>
      <c r="B233" s="183" t="s">
        <v>130</v>
      </c>
      <c r="C233" s="183" t="s">
        <v>156</v>
      </c>
      <c r="D233" s="193" t="s">
        <v>409</v>
      </c>
      <c r="E233" s="126">
        <v>4.8</v>
      </c>
    </row>
    <row r="234" spans="1:5" ht="36.75" customHeight="1" x14ac:dyDescent="0.25">
      <c r="A234" s="138" t="s">
        <v>30</v>
      </c>
      <c r="B234" s="131" t="s">
        <v>405</v>
      </c>
      <c r="C234" s="132" t="s">
        <v>180</v>
      </c>
      <c r="D234" s="193" t="s">
        <v>406</v>
      </c>
      <c r="E234" s="126">
        <v>-126.1</v>
      </c>
    </row>
    <row r="235" spans="1:5" ht="15.75" customHeight="1" x14ac:dyDescent="0.25">
      <c r="A235" s="134" t="s">
        <v>10</v>
      </c>
      <c r="B235" s="135" t="s">
        <v>103</v>
      </c>
      <c r="C235" s="224" t="s">
        <v>103</v>
      </c>
      <c r="D235" s="194" t="s">
        <v>65</v>
      </c>
      <c r="E235" s="136">
        <f>SUM(E236:E245)</f>
        <v>109777.49999999999</v>
      </c>
    </row>
    <row r="236" spans="1:5" ht="31.5" x14ac:dyDescent="0.25">
      <c r="A236" s="138" t="s">
        <v>10</v>
      </c>
      <c r="B236" s="131" t="s">
        <v>127</v>
      </c>
      <c r="C236" s="132" t="s">
        <v>176</v>
      </c>
      <c r="D236" s="193" t="s">
        <v>113</v>
      </c>
      <c r="E236" s="126">
        <v>0.2</v>
      </c>
    </row>
    <row r="237" spans="1:5" ht="31.5" hidden="1" customHeight="1" x14ac:dyDescent="0.25">
      <c r="A237" s="138" t="s">
        <v>10</v>
      </c>
      <c r="B237" s="131" t="s">
        <v>157</v>
      </c>
      <c r="C237" s="132" t="s">
        <v>143</v>
      </c>
      <c r="D237" s="196" t="s">
        <v>158</v>
      </c>
      <c r="E237" s="245"/>
    </row>
    <row r="238" spans="1:5" ht="51.75" hidden="1" customHeight="1" x14ac:dyDescent="0.25">
      <c r="A238" s="138" t="s">
        <v>10</v>
      </c>
      <c r="B238" s="131" t="s">
        <v>222</v>
      </c>
      <c r="C238" s="132" t="s">
        <v>156</v>
      </c>
      <c r="D238" s="196" t="s">
        <v>223</v>
      </c>
      <c r="E238" s="245"/>
    </row>
    <row r="239" spans="1:5" ht="31.5" x14ac:dyDescent="0.25">
      <c r="A239" s="138" t="s">
        <v>10</v>
      </c>
      <c r="B239" s="131" t="s">
        <v>414</v>
      </c>
      <c r="C239" s="132">
        <v>151</v>
      </c>
      <c r="D239" s="193" t="s">
        <v>272</v>
      </c>
      <c r="E239" s="126">
        <v>64509</v>
      </c>
    </row>
    <row r="240" spans="1:5" ht="31.5" customHeight="1" x14ac:dyDescent="0.25">
      <c r="A240" s="138" t="s">
        <v>10</v>
      </c>
      <c r="B240" s="131" t="s">
        <v>415</v>
      </c>
      <c r="C240" s="132">
        <v>151</v>
      </c>
      <c r="D240" s="193" t="s">
        <v>32</v>
      </c>
      <c r="E240" s="126">
        <v>42142.3</v>
      </c>
    </row>
    <row r="241" spans="1:5" ht="31.5" customHeight="1" x14ac:dyDescent="0.25">
      <c r="A241" s="138" t="s">
        <v>10</v>
      </c>
      <c r="B241" s="131" t="s">
        <v>396</v>
      </c>
      <c r="C241" s="132" t="s">
        <v>180</v>
      </c>
      <c r="D241" s="193" t="s">
        <v>24</v>
      </c>
      <c r="E241" s="126">
        <v>1812.9</v>
      </c>
    </row>
    <row r="242" spans="1:5" ht="31.5" customHeight="1" x14ac:dyDescent="0.25">
      <c r="A242" s="138" t="s">
        <v>10</v>
      </c>
      <c r="B242" s="131" t="s">
        <v>416</v>
      </c>
      <c r="C242" s="132" t="s">
        <v>180</v>
      </c>
      <c r="D242" s="193" t="s">
        <v>34</v>
      </c>
      <c r="E242" s="126">
        <v>1167.9000000000001</v>
      </c>
    </row>
    <row r="243" spans="1:5" ht="31.5" customHeight="1" x14ac:dyDescent="0.25">
      <c r="A243" s="138" t="s">
        <v>10</v>
      </c>
      <c r="B243" s="131" t="s">
        <v>417</v>
      </c>
      <c r="C243" s="132">
        <v>151</v>
      </c>
      <c r="D243" s="193" t="s">
        <v>33</v>
      </c>
      <c r="E243" s="126">
        <v>133.19999999999999</v>
      </c>
    </row>
    <row r="244" spans="1:5" ht="47.25" customHeight="1" x14ac:dyDescent="0.25">
      <c r="A244" s="138" t="s">
        <v>10</v>
      </c>
      <c r="B244" s="131" t="s">
        <v>418</v>
      </c>
      <c r="C244" s="132">
        <v>151</v>
      </c>
      <c r="D244" s="193" t="s">
        <v>25</v>
      </c>
      <c r="E244" s="126">
        <v>12</v>
      </c>
    </row>
    <row r="245" spans="1:5" ht="47.25" hidden="1" customHeight="1" x14ac:dyDescent="0.25">
      <c r="A245" s="188" t="s">
        <v>10</v>
      </c>
      <c r="B245" s="183" t="s">
        <v>95</v>
      </c>
      <c r="C245" s="208">
        <v>151</v>
      </c>
      <c r="D245" s="193" t="s">
        <v>43</v>
      </c>
      <c r="E245" s="126">
        <v>0</v>
      </c>
    </row>
    <row r="246" spans="1:5" x14ac:dyDescent="0.25">
      <c r="B246" s="184"/>
      <c r="C246" s="184"/>
      <c r="D246" s="185"/>
      <c r="E246" s="186"/>
    </row>
    <row r="247" spans="1:5" x14ac:dyDescent="0.25">
      <c r="B247" s="14"/>
      <c r="C247" s="14"/>
      <c r="D247" s="14"/>
      <c r="E247" s="187"/>
    </row>
    <row r="248" spans="1:5" x14ac:dyDescent="0.25">
      <c r="B248" s="14"/>
      <c r="C248" s="14"/>
      <c r="D248" s="14"/>
    </row>
    <row r="249" spans="1:5" x14ac:dyDescent="0.25">
      <c r="B249" s="14"/>
      <c r="C249" s="14"/>
      <c r="D249" s="14"/>
      <c r="E249" s="187"/>
    </row>
    <row r="250" spans="1:5" x14ac:dyDescent="0.25">
      <c r="B250" s="14"/>
      <c r="C250" s="14"/>
      <c r="D250" s="14"/>
    </row>
    <row r="251" spans="1:5" x14ac:dyDescent="0.25">
      <c r="B251" s="14"/>
      <c r="C251" s="14"/>
      <c r="D251" s="14"/>
    </row>
    <row r="252" spans="1:5" x14ac:dyDescent="0.25">
      <c r="B252" s="14"/>
      <c r="C252" s="14"/>
      <c r="D252" s="14"/>
    </row>
    <row r="253" spans="1:5" x14ac:dyDescent="0.25">
      <c r="B253" s="14"/>
      <c r="C253" s="14"/>
      <c r="D253" s="14"/>
    </row>
    <row r="254" spans="1:5" x14ac:dyDescent="0.25">
      <c r="B254" s="14"/>
      <c r="C254" s="14"/>
      <c r="D254" s="14"/>
    </row>
    <row r="255" spans="1:5" x14ac:dyDescent="0.25">
      <c r="B255" s="14"/>
      <c r="C255" s="14"/>
      <c r="D255" s="14"/>
      <c r="E255" s="187"/>
    </row>
    <row r="256" spans="1:5" x14ac:dyDescent="0.25">
      <c r="B256" s="14"/>
      <c r="C256" s="14"/>
      <c r="D256" s="14"/>
    </row>
    <row r="257" spans="2:5" x14ac:dyDescent="0.25">
      <c r="B257" s="14"/>
      <c r="C257" s="14"/>
      <c r="D257" s="14"/>
    </row>
    <row r="258" spans="2:5" x14ac:dyDescent="0.25">
      <c r="B258" s="14"/>
      <c r="C258" s="14"/>
      <c r="D258" s="14"/>
    </row>
    <row r="259" spans="2:5" x14ac:dyDescent="0.25">
      <c r="B259" s="14"/>
      <c r="C259" s="14"/>
      <c r="D259" s="14"/>
    </row>
    <row r="260" spans="2:5" x14ac:dyDescent="0.25">
      <c r="B260" s="14"/>
      <c r="C260" s="14"/>
      <c r="D260" s="14"/>
    </row>
    <row r="261" spans="2:5" x14ac:dyDescent="0.25">
      <c r="B261" s="14"/>
      <c r="C261" s="14"/>
      <c r="D261" s="14"/>
    </row>
    <row r="262" spans="2:5" x14ac:dyDescent="0.25">
      <c r="B262" s="14"/>
      <c r="C262" s="14"/>
      <c r="D262" s="14"/>
    </row>
    <row r="263" spans="2:5" x14ac:dyDescent="0.25">
      <c r="B263" s="14"/>
      <c r="C263" s="14"/>
      <c r="D263" s="14"/>
    </row>
    <row r="264" spans="2:5" x14ac:dyDescent="0.25">
      <c r="B264" s="14"/>
      <c r="C264" s="14"/>
      <c r="D264" s="14"/>
    </row>
    <row r="265" spans="2:5" x14ac:dyDescent="0.25">
      <c r="B265" s="14"/>
      <c r="C265" s="14"/>
      <c r="D265" s="14"/>
    </row>
    <row r="266" spans="2:5" x14ac:dyDescent="0.25">
      <c r="B266" s="14"/>
      <c r="C266" s="14"/>
      <c r="D266" s="14"/>
    </row>
    <row r="267" spans="2:5" x14ac:dyDescent="0.25">
      <c r="B267" s="14"/>
      <c r="C267" s="14"/>
      <c r="D267" s="14"/>
    </row>
    <row r="268" spans="2:5" x14ac:dyDescent="0.25">
      <c r="B268" s="14"/>
      <c r="C268" s="14"/>
      <c r="D268" s="14"/>
    </row>
    <row r="269" spans="2:5" x14ac:dyDescent="0.25">
      <c r="B269" s="14"/>
      <c r="C269" s="14"/>
      <c r="D269" s="14"/>
    </row>
    <row r="270" spans="2:5" x14ac:dyDescent="0.25">
      <c r="B270" s="14"/>
      <c r="C270" s="14"/>
      <c r="D270" s="14"/>
    </row>
    <row r="271" spans="2:5" x14ac:dyDescent="0.25">
      <c r="B271" s="14"/>
      <c r="C271" s="14"/>
      <c r="D271" s="14"/>
      <c r="E271" s="187"/>
    </row>
    <row r="272" spans="2:5" x14ac:dyDescent="0.25">
      <c r="B272" s="14"/>
      <c r="C272" s="14"/>
      <c r="D272" s="14"/>
    </row>
    <row r="273" spans="2:4" x14ac:dyDescent="0.25">
      <c r="B273" s="14"/>
      <c r="C273" s="14"/>
      <c r="D273" s="14"/>
    </row>
    <row r="274" spans="2:4" x14ac:dyDescent="0.25">
      <c r="B274" s="14"/>
      <c r="C274" s="14"/>
      <c r="D274" s="14"/>
    </row>
    <row r="275" spans="2:4" x14ac:dyDescent="0.25">
      <c r="B275" s="14"/>
      <c r="C275" s="14"/>
      <c r="D275" s="14"/>
    </row>
    <row r="276" spans="2:4" x14ac:dyDescent="0.25">
      <c r="B276" s="14"/>
      <c r="C276" s="14"/>
      <c r="D276" s="14"/>
    </row>
    <row r="277" spans="2:4" x14ac:dyDescent="0.25">
      <c r="B277" s="14"/>
      <c r="C277" s="14"/>
      <c r="D277" s="14"/>
    </row>
    <row r="278" spans="2:4" x14ac:dyDescent="0.25">
      <c r="B278" s="14"/>
      <c r="C278" s="14"/>
      <c r="D278" s="14"/>
    </row>
    <row r="279" spans="2:4" x14ac:dyDescent="0.25">
      <c r="B279" s="14"/>
      <c r="C279" s="14"/>
      <c r="D279" s="14"/>
    </row>
    <row r="280" spans="2:4" x14ac:dyDescent="0.25">
      <c r="B280" s="14"/>
      <c r="C280" s="14"/>
      <c r="D280" s="14"/>
    </row>
    <row r="281" spans="2:4" x14ac:dyDescent="0.25">
      <c r="B281" s="14"/>
      <c r="C281" s="14"/>
      <c r="D281" s="14"/>
    </row>
    <row r="282" spans="2:4" x14ac:dyDescent="0.25">
      <c r="B282" s="14"/>
      <c r="C282" s="14"/>
      <c r="D282" s="14"/>
    </row>
    <row r="283" spans="2:4" x14ac:dyDescent="0.25">
      <c r="B283" s="14"/>
      <c r="C283" s="14"/>
      <c r="D283" s="14"/>
    </row>
    <row r="284" spans="2:4" x14ac:dyDescent="0.25">
      <c r="B284" s="14"/>
      <c r="C284" s="14"/>
      <c r="D284" s="14"/>
    </row>
    <row r="285" spans="2:4" x14ac:dyDescent="0.25">
      <c r="B285" s="14"/>
      <c r="C285" s="14"/>
      <c r="D285" s="14"/>
    </row>
    <row r="286" spans="2:4" x14ac:dyDescent="0.25">
      <c r="B286" s="14"/>
      <c r="C286" s="14"/>
      <c r="D286" s="14"/>
    </row>
    <row r="287" spans="2:4" x14ac:dyDescent="0.25">
      <c r="B287" s="14"/>
      <c r="C287" s="14"/>
      <c r="D287" s="14"/>
    </row>
    <row r="288" spans="2:4" x14ac:dyDescent="0.25">
      <c r="B288" s="14"/>
      <c r="C288" s="14"/>
      <c r="D288" s="14"/>
    </row>
    <row r="289" spans="2:4" x14ac:dyDescent="0.25">
      <c r="B289" s="14"/>
      <c r="C289" s="14"/>
      <c r="D289" s="14"/>
    </row>
    <row r="290" spans="2:4" x14ac:dyDescent="0.25">
      <c r="B290" s="14"/>
      <c r="C290" s="14"/>
      <c r="D290" s="14"/>
    </row>
    <row r="291" spans="2:4" x14ac:dyDescent="0.25">
      <c r="B291" s="14"/>
      <c r="C291" s="14"/>
      <c r="D291" s="14"/>
    </row>
    <row r="292" spans="2:4" x14ac:dyDescent="0.25">
      <c r="B292" s="14"/>
      <c r="C292" s="14"/>
      <c r="D292" s="14"/>
    </row>
    <row r="293" spans="2:4" x14ac:dyDescent="0.25">
      <c r="B293" s="14"/>
      <c r="C293" s="14"/>
      <c r="D293" s="14"/>
    </row>
    <row r="294" spans="2:4" x14ac:dyDescent="0.25">
      <c r="B294" s="14"/>
      <c r="C294" s="14"/>
      <c r="D294" s="14"/>
    </row>
    <row r="295" spans="2:4" x14ac:dyDescent="0.25">
      <c r="B295" s="14"/>
      <c r="C295" s="14"/>
      <c r="D295" s="14"/>
    </row>
    <row r="296" spans="2:4" x14ac:dyDescent="0.25">
      <c r="B296" s="14"/>
      <c r="C296" s="14"/>
      <c r="D296" s="14"/>
    </row>
    <row r="297" spans="2:4" x14ac:dyDescent="0.25">
      <c r="B297" s="14"/>
      <c r="C297" s="14"/>
      <c r="D297" s="14"/>
    </row>
    <row r="298" spans="2:4" x14ac:dyDescent="0.25">
      <c r="B298" s="14"/>
      <c r="C298" s="14"/>
      <c r="D298" s="14"/>
    </row>
    <row r="299" spans="2:4" x14ac:dyDescent="0.25">
      <c r="B299" s="14"/>
      <c r="C299" s="14"/>
      <c r="D299" s="14"/>
    </row>
    <row r="300" spans="2:4" x14ac:dyDescent="0.25">
      <c r="B300" s="14"/>
      <c r="C300" s="14"/>
      <c r="D300" s="14"/>
    </row>
    <row r="301" spans="2:4" x14ac:dyDescent="0.25">
      <c r="B301" s="14"/>
      <c r="C301" s="14"/>
      <c r="D301" s="14"/>
    </row>
    <row r="302" spans="2:4" x14ac:dyDescent="0.25">
      <c r="B302" s="14"/>
      <c r="C302" s="14"/>
      <c r="D302" s="14"/>
    </row>
    <row r="303" spans="2:4" x14ac:dyDescent="0.25">
      <c r="B303" s="14"/>
      <c r="C303" s="14"/>
      <c r="D303" s="14"/>
    </row>
    <row r="304" spans="2:4" x14ac:dyDescent="0.25">
      <c r="B304" s="14"/>
      <c r="C304" s="14"/>
      <c r="D304" s="14"/>
    </row>
    <row r="305" spans="2:4" x14ac:dyDescent="0.25">
      <c r="B305" s="14"/>
      <c r="C305" s="14"/>
      <c r="D305" s="14"/>
    </row>
    <row r="306" spans="2:4" x14ac:dyDescent="0.25">
      <c r="B306" s="14"/>
      <c r="C306" s="14"/>
      <c r="D306" s="14"/>
    </row>
    <row r="307" spans="2:4" x14ac:dyDescent="0.25">
      <c r="B307" s="14"/>
      <c r="C307" s="14"/>
      <c r="D307" s="14"/>
    </row>
    <row r="308" spans="2:4" x14ac:dyDescent="0.25">
      <c r="B308" s="14"/>
      <c r="C308" s="14"/>
      <c r="D308" s="14"/>
    </row>
    <row r="309" spans="2:4" x14ac:dyDescent="0.25">
      <c r="B309" s="14"/>
      <c r="C309" s="14"/>
      <c r="D309" s="14"/>
    </row>
    <row r="310" spans="2:4" x14ac:dyDescent="0.25">
      <c r="B310" s="14"/>
      <c r="C310" s="14"/>
      <c r="D310" s="14"/>
    </row>
    <row r="311" spans="2:4" x14ac:dyDescent="0.25">
      <c r="B311" s="14"/>
      <c r="C311" s="14"/>
      <c r="D311" s="14"/>
    </row>
    <row r="312" spans="2:4" x14ac:dyDescent="0.25">
      <c r="B312" s="14"/>
      <c r="C312" s="14"/>
      <c r="D312" s="14"/>
    </row>
    <row r="313" spans="2:4" x14ac:dyDescent="0.25">
      <c r="B313" s="14"/>
      <c r="C313" s="14"/>
      <c r="D313" s="14"/>
    </row>
    <row r="314" spans="2:4" x14ac:dyDescent="0.25">
      <c r="B314" s="14"/>
      <c r="C314" s="14"/>
      <c r="D314" s="14"/>
    </row>
    <row r="315" spans="2:4" x14ac:dyDescent="0.25">
      <c r="B315" s="14"/>
      <c r="C315" s="14"/>
      <c r="D315" s="14"/>
    </row>
    <row r="316" spans="2:4" x14ac:dyDescent="0.25">
      <c r="B316" s="14"/>
      <c r="C316" s="14"/>
      <c r="D316" s="14"/>
    </row>
    <row r="317" spans="2:4" x14ac:dyDescent="0.25">
      <c r="B317" s="14"/>
      <c r="C317" s="14"/>
      <c r="D317" s="14"/>
    </row>
    <row r="318" spans="2:4" x14ac:dyDescent="0.25">
      <c r="B318" s="14"/>
      <c r="C318" s="14"/>
      <c r="D318" s="14"/>
    </row>
    <row r="319" spans="2:4" x14ac:dyDescent="0.25">
      <c r="B319" s="14"/>
      <c r="C319" s="14"/>
      <c r="D319" s="14"/>
    </row>
    <row r="320" spans="2:4" x14ac:dyDescent="0.25">
      <c r="B320" s="14"/>
      <c r="C320" s="14"/>
      <c r="D320" s="14"/>
    </row>
    <row r="321" spans="2:4" x14ac:dyDescent="0.25">
      <c r="B321" s="14"/>
      <c r="C321" s="14"/>
      <c r="D321" s="14"/>
    </row>
    <row r="322" spans="2:4" x14ac:dyDescent="0.25">
      <c r="B322" s="14"/>
      <c r="C322" s="14"/>
      <c r="D322" s="14"/>
    </row>
    <row r="323" spans="2:4" x14ac:dyDescent="0.25">
      <c r="B323" s="14"/>
      <c r="C323" s="14"/>
      <c r="D323" s="14"/>
    </row>
    <row r="324" spans="2:4" x14ac:dyDescent="0.25">
      <c r="B324" s="14"/>
      <c r="C324" s="14"/>
      <c r="D324" s="14"/>
    </row>
    <row r="325" spans="2:4" x14ac:dyDescent="0.25">
      <c r="B325" s="14"/>
      <c r="C325" s="14"/>
      <c r="D325" s="14"/>
    </row>
    <row r="326" spans="2:4" x14ac:dyDescent="0.25">
      <c r="B326" s="14"/>
      <c r="C326" s="14"/>
      <c r="D326" s="14"/>
    </row>
    <row r="327" spans="2:4" x14ac:dyDescent="0.25">
      <c r="B327" s="14"/>
      <c r="C327" s="14"/>
      <c r="D327" s="14"/>
    </row>
    <row r="328" spans="2:4" x14ac:dyDescent="0.25">
      <c r="B328" s="14"/>
      <c r="C328" s="14"/>
      <c r="D328" s="14"/>
    </row>
    <row r="329" spans="2:4" x14ac:dyDescent="0.25">
      <c r="B329" s="14"/>
      <c r="C329" s="14"/>
      <c r="D329" s="14"/>
    </row>
    <row r="330" spans="2:4" x14ac:dyDescent="0.25">
      <c r="B330" s="14"/>
      <c r="C330" s="14"/>
      <c r="D330" s="14"/>
    </row>
    <row r="331" spans="2:4" x14ac:dyDescent="0.25">
      <c r="B331" s="14"/>
      <c r="C331" s="14"/>
      <c r="D331" s="14"/>
    </row>
    <row r="332" spans="2:4" x14ac:dyDescent="0.25">
      <c r="B332" s="14"/>
      <c r="C332" s="14"/>
      <c r="D332" s="14"/>
    </row>
    <row r="333" spans="2:4" x14ac:dyDescent="0.25">
      <c r="B333" s="14"/>
      <c r="C333" s="14"/>
      <c r="D333" s="14"/>
    </row>
    <row r="334" spans="2:4" x14ac:dyDescent="0.25">
      <c r="B334" s="14"/>
      <c r="C334" s="14"/>
      <c r="D334" s="14"/>
    </row>
    <row r="335" spans="2:4" x14ac:dyDescent="0.25">
      <c r="B335" s="14"/>
      <c r="C335" s="14"/>
      <c r="D335" s="14"/>
    </row>
    <row r="336" spans="2:4" x14ac:dyDescent="0.25">
      <c r="B336" s="14"/>
      <c r="C336" s="14"/>
      <c r="D336" s="14"/>
    </row>
    <row r="337" spans="2:4" x14ac:dyDescent="0.25">
      <c r="B337" s="14"/>
      <c r="C337" s="14"/>
      <c r="D337" s="14"/>
    </row>
    <row r="338" spans="2:4" x14ac:dyDescent="0.25">
      <c r="B338" s="14"/>
      <c r="C338" s="14"/>
      <c r="D338" s="14"/>
    </row>
    <row r="339" spans="2:4" x14ac:dyDescent="0.25">
      <c r="B339" s="14"/>
      <c r="C339" s="14"/>
      <c r="D339" s="14"/>
    </row>
    <row r="340" spans="2:4" x14ac:dyDescent="0.25">
      <c r="B340" s="14"/>
      <c r="C340" s="14"/>
      <c r="D340" s="14"/>
    </row>
    <row r="341" spans="2:4" x14ac:dyDescent="0.25">
      <c r="B341" s="14"/>
      <c r="C341" s="14"/>
      <c r="D341" s="14"/>
    </row>
    <row r="342" spans="2:4" x14ac:dyDescent="0.25">
      <c r="B342" s="14"/>
      <c r="C342" s="14"/>
      <c r="D342" s="14"/>
    </row>
    <row r="343" spans="2:4" x14ac:dyDescent="0.25">
      <c r="B343" s="14"/>
      <c r="C343" s="14"/>
      <c r="D343" s="14"/>
    </row>
    <row r="344" spans="2:4" x14ac:dyDescent="0.25">
      <c r="B344" s="14"/>
      <c r="C344" s="14"/>
      <c r="D344" s="14"/>
    </row>
    <row r="345" spans="2:4" x14ac:dyDescent="0.25">
      <c r="B345" s="14"/>
      <c r="C345" s="14"/>
      <c r="D345" s="14"/>
    </row>
    <row r="346" spans="2:4" x14ac:dyDescent="0.25">
      <c r="B346" s="14"/>
      <c r="C346" s="14"/>
      <c r="D346" s="14"/>
    </row>
    <row r="347" spans="2:4" x14ac:dyDescent="0.25">
      <c r="B347" s="14"/>
      <c r="C347" s="14"/>
      <c r="D347" s="14"/>
    </row>
    <row r="348" spans="2:4" x14ac:dyDescent="0.25">
      <c r="B348" s="14"/>
      <c r="C348" s="14"/>
      <c r="D348" s="14"/>
    </row>
    <row r="349" spans="2:4" x14ac:dyDescent="0.25">
      <c r="B349" s="14"/>
      <c r="C349" s="14"/>
      <c r="D349" s="14"/>
    </row>
    <row r="350" spans="2:4" x14ac:dyDescent="0.25">
      <c r="B350" s="14"/>
      <c r="C350" s="14"/>
      <c r="D350" s="14"/>
    </row>
    <row r="351" spans="2:4" x14ac:dyDescent="0.25">
      <c r="B351" s="14"/>
      <c r="C351" s="14"/>
      <c r="D351" s="14"/>
    </row>
    <row r="352" spans="2:4" x14ac:dyDescent="0.25">
      <c r="B352" s="14"/>
      <c r="C352" s="14"/>
      <c r="D352" s="14"/>
    </row>
    <row r="353" spans="2:4" x14ac:dyDescent="0.25">
      <c r="B353" s="14"/>
      <c r="C353" s="14"/>
      <c r="D353" s="14"/>
    </row>
    <row r="354" spans="2:4" x14ac:dyDescent="0.25">
      <c r="B354" s="14"/>
      <c r="C354" s="14"/>
      <c r="D354" s="14"/>
    </row>
    <row r="355" spans="2:4" x14ac:dyDescent="0.25">
      <c r="B355" s="14"/>
      <c r="C355" s="14"/>
      <c r="D355" s="14"/>
    </row>
    <row r="356" spans="2:4" x14ac:dyDescent="0.25">
      <c r="B356" s="14"/>
      <c r="C356" s="14"/>
      <c r="D356" s="14"/>
    </row>
    <row r="357" spans="2:4" x14ac:dyDescent="0.25">
      <c r="B357" s="14"/>
      <c r="C357" s="14"/>
      <c r="D357" s="14"/>
    </row>
    <row r="358" spans="2:4" x14ac:dyDescent="0.25">
      <c r="B358" s="14"/>
      <c r="C358" s="14"/>
      <c r="D358" s="14"/>
    </row>
    <row r="359" spans="2:4" x14ac:dyDescent="0.25">
      <c r="B359" s="14"/>
      <c r="C359" s="14"/>
      <c r="D359" s="14"/>
    </row>
    <row r="360" spans="2:4" x14ac:dyDescent="0.25">
      <c r="B360" s="14"/>
      <c r="C360" s="14"/>
      <c r="D360" s="14"/>
    </row>
    <row r="361" spans="2:4" x14ac:dyDescent="0.25">
      <c r="B361" s="14"/>
      <c r="C361" s="14"/>
      <c r="D361" s="14"/>
    </row>
    <row r="362" spans="2:4" x14ac:dyDescent="0.25">
      <c r="B362" s="14"/>
      <c r="C362" s="14"/>
      <c r="D362" s="14"/>
    </row>
    <row r="363" spans="2:4" x14ac:dyDescent="0.25">
      <c r="B363" s="14"/>
      <c r="C363" s="14"/>
      <c r="D363" s="14"/>
    </row>
    <row r="364" spans="2:4" x14ac:dyDescent="0.25">
      <c r="B364" s="14"/>
      <c r="C364" s="14"/>
      <c r="D364" s="14"/>
    </row>
    <row r="365" spans="2:4" x14ac:dyDescent="0.25">
      <c r="B365" s="14"/>
      <c r="C365" s="14"/>
      <c r="D365" s="14"/>
    </row>
    <row r="366" spans="2:4" x14ac:dyDescent="0.25">
      <c r="B366" s="14"/>
      <c r="C366" s="14"/>
      <c r="D366" s="14"/>
    </row>
    <row r="367" spans="2:4" x14ac:dyDescent="0.25">
      <c r="B367" s="14"/>
      <c r="C367" s="14"/>
      <c r="D367" s="14"/>
    </row>
    <row r="368" spans="2:4" x14ac:dyDescent="0.25">
      <c r="B368" s="14"/>
      <c r="C368" s="14"/>
      <c r="D368" s="14"/>
    </row>
    <row r="369" spans="2:4" x14ac:dyDescent="0.25">
      <c r="B369" s="14"/>
      <c r="C369" s="14"/>
      <c r="D369" s="14"/>
    </row>
    <row r="370" spans="2:4" x14ac:dyDescent="0.25">
      <c r="B370" s="14"/>
      <c r="C370" s="14"/>
      <c r="D370" s="14"/>
    </row>
    <row r="371" spans="2:4" x14ac:dyDescent="0.25">
      <c r="B371" s="14"/>
      <c r="C371" s="14"/>
      <c r="D371" s="14"/>
    </row>
    <row r="372" spans="2:4" x14ac:dyDescent="0.25">
      <c r="B372" s="14"/>
      <c r="C372" s="14"/>
      <c r="D372" s="14"/>
    </row>
    <row r="373" spans="2:4" x14ac:dyDescent="0.25">
      <c r="B373" s="14"/>
      <c r="C373" s="14"/>
      <c r="D373" s="14"/>
    </row>
    <row r="374" spans="2:4" x14ac:dyDescent="0.25">
      <c r="B374" s="14"/>
      <c r="C374" s="14"/>
      <c r="D374" s="14"/>
    </row>
    <row r="375" spans="2:4" x14ac:dyDescent="0.25">
      <c r="B375" s="14"/>
      <c r="C375" s="14"/>
      <c r="D375" s="14"/>
    </row>
    <row r="376" spans="2:4" x14ac:dyDescent="0.25">
      <c r="B376" s="14"/>
      <c r="C376" s="14"/>
      <c r="D376" s="14"/>
    </row>
    <row r="377" spans="2:4" x14ac:dyDescent="0.25">
      <c r="B377" s="14"/>
      <c r="C377" s="14"/>
      <c r="D377" s="14"/>
    </row>
    <row r="378" spans="2:4" x14ac:dyDescent="0.25">
      <c r="B378" s="14"/>
      <c r="C378" s="14"/>
      <c r="D378" s="14"/>
    </row>
    <row r="379" spans="2:4" x14ac:dyDescent="0.25">
      <c r="B379" s="14"/>
      <c r="C379" s="14"/>
      <c r="D379" s="14"/>
    </row>
    <row r="380" spans="2:4" x14ac:dyDescent="0.25">
      <c r="B380" s="14"/>
      <c r="C380" s="14"/>
      <c r="D380" s="14"/>
    </row>
    <row r="381" spans="2:4" x14ac:dyDescent="0.25">
      <c r="B381" s="14"/>
      <c r="C381" s="14"/>
      <c r="D381" s="14"/>
    </row>
    <row r="382" spans="2:4" x14ac:dyDescent="0.25">
      <c r="B382" s="14"/>
      <c r="C382" s="14"/>
      <c r="D382" s="14"/>
    </row>
    <row r="383" spans="2:4" x14ac:dyDescent="0.25">
      <c r="B383" s="14"/>
      <c r="C383" s="14"/>
      <c r="D383" s="14"/>
    </row>
    <row r="384" spans="2:4" x14ac:dyDescent="0.25">
      <c r="B384" s="14"/>
      <c r="C384" s="14"/>
      <c r="D384" s="14"/>
    </row>
    <row r="385" spans="2:4" x14ac:dyDescent="0.25">
      <c r="B385" s="14"/>
      <c r="C385" s="14"/>
      <c r="D385" s="14"/>
    </row>
    <row r="386" spans="2:4" x14ac:dyDescent="0.25">
      <c r="B386" s="14"/>
      <c r="C386" s="14"/>
      <c r="D386" s="14"/>
    </row>
    <row r="387" spans="2:4" x14ac:dyDescent="0.25">
      <c r="B387" s="14"/>
      <c r="C387" s="14"/>
      <c r="D387" s="14"/>
    </row>
    <row r="388" spans="2:4" x14ac:dyDescent="0.25">
      <c r="B388" s="14"/>
      <c r="C388" s="14"/>
      <c r="D388" s="14"/>
    </row>
    <row r="389" spans="2:4" x14ac:dyDescent="0.25">
      <c r="B389" s="14"/>
      <c r="C389" s="14"/>
      <c r="D389" s="14"/>
    </row>
    <row r="390" spans="2:4" x14ac:dyDescent="0.25">
      <c r="B390" s="14"/>
      <c r="C390" s="14"/>
      <c r="D390" s="14"/>
    </row>
    <row r="391" spans="2:4" x14ac:dyDescent="0.25">
      <c r="B391" s="14"/>
      <c r="C391" s="14"/>
      <c r="D391" s="14"/>
    </row>
    <row r="392" spans="2:4" x14ac:dyDescent="0.25">
      <c r="B392" s="14"/>
      <c r="C392" s="14"/>
      <c r="D392" s="14"/>
    </row>
    <row r="393" spans="2:4" x14ac:dyDescent="0.25">
      <c r="B393" s="14"/>
      <c r="C393" s="14"/>
      <c r="D393" s="14"/>
    </row>
    <row r="394" spans="2:4" x14ac:dyDescent="0.25">
      <c r="B394" s="14"/>
      <c r="C394" s="14"/>
      <c r="D394" s="14"/>
    </row>
    <row r="395" spans="2:4" x14ac:dyDescent="0.25">
      <c r="B395" s="14"/>
      <c r="C395" s="14"/>
      <c r="D395" s="14"/>
    </row>
    <row r="396" spans="2:4" x14ac:dyDescent="0.25">
      <c r="B396" s="14"/>
      <c r="C396" s="14"/>
      <c r="D396" s="14"/>
    </row>
    <row r="397" spans="2:4" x14ac:dyDescent="0.25">
      <c r="B397" s="14"/>
      <c r="C397" s="14"/>
      <c r="D397" s="14"/>
    </row>
    <row r="398" spans="2:4" x14ac:dyDescent="0.25">
      <c r="B398" s="14"/>
      <c r="C398" s="14"/>
      <c r="D398" s="14"/>
    </row>
    <row r="399" spans="2:4" x14ac:dyDescent="0.25">
      <c r="B399" s="14"/>
      <c r="C399" s="14"/>
      <c r="D399" s="14"/>
    </row>
    <row r="400" spans="2:4" x14ac:dyDescent="0.25">
      <c r="B400" s="14"/>
      <c r="C400" s="14"/>
      <c r="D400" s="14"/>
    </row>
    <row r="401" spans="2:4" x14ac:dyDescent="0.25">
      <c r="B401" s="14"/>
      <c r="C401" s="14"/>
      <c r="D401" s="14"/>
    </row>
    <row r="402" spans="2:4" x14ac:dyDescent="0.25">
      <c r="B402" s="14"/>
      <c r="C402" s="14"/>
      <c r="D402" s="14"/>
    </row>
    <row r="403" spans="2:4" x14ac:dyDescent="0.25">
      <c r="B403" s="14"/>
      <c r="C403" s="14"/>
      <c r="D403" s="14"/>
    </row>
    <row r="404" spans="2:4" x14ac:dyDescent="0.25">
      <c r="B404" s="14"/>
      <c r="C404" s="14"/>
      <c r="D404" s="14"/>
    </row>
    <row r="405" spans="2:4" x14ac:dyDescent="0.25">
      <c r="B405" s="14"/>
      <c r="C405" s="14"/>
      <c r="D405" s="14"/>
    </row>
    <row r="406" spans="2:4" x14ac:dyDescent="0.25">
      <c r="B406" s="14"/>
      <c r="C406" s="14"/>
      <c r="D406" s="14"/>
    </row>
    <row r="407" spans="2:4" x14ac:dyDescent="0.25">
      <c r="B407" s="14"/>
      <c r="C407" s="14"/>
      <c r="D407" s="14"/>
    </row>
    <row r="408" spans="2:4" x14ac:dyDescent="0.25">
      <c r="B408" s="14"/>
      <c r="C408" s="14"/>
      <c r="D408" s="14"/>
    </row>
    <row r="409" spans="2:4" x14ac:dyDescent="0.25">
      <c r="B409" s="14"/>
      <c r="C409" s="14"/>
      <c r="D409" s="14"/>
    </row>
    <row r="410" spans="2:4" x14ac:dyDescent="0.25">
      <c r="B410" s="14"/>
      <c r="C410" s="14"/>
      <c r="D410" s="14"/>
    </row>
    <row r="411" spans="2:4" x14ac:dyDescent="0.25">
      <c r="B411" s="14"/>
      <c r="C411" s="14"/>
      <c r="D411" s="14"/>
    </row>
    <row r="412" spans="2:4" x14ac:dyDescent="0.25">
      <c r="B412" s="14"/>
      <c r="C412" s="14"/>
      <c r="D412" s="14"/>
    </row>
    <row r="413" spans="2:4" x14ac:dyDescent="0.25">
      <c r="B413" s="14"/>
      <c r="C413" s="14"/>
      <c r="D413" s="14"/>
    </row>
    <row r="414" spans="2:4" x14ac:dyDescent="0.25">
      <c r="B414" s="14"/>
      <c r="C414" s="14"/>
      <c r="D414" s="14"/>
    </row>
    <row r="415" spans="2:4" x14ac:dyDescent="0.25">
      <c r="B415" s="14"/>
      <c r="C415" s="14"/>
      <c r="D415" s="14"/>
    </row>
    <row r="416" spans="2:4" x14ac:dyDescent="0.25">
      <c r="B416" s="14"/>
      <c r="C416" s="14"/>
      <c r="D416" s="14"/>
    </row>
    <row r="417" spans="2:4" x14ac:dyDescent="0.25">
      <c r="B417" s="14"/>
      <c r="C417" s="14"/>
      <c r="D417" s="14"/>
    </row>
    <row r="418" spans="2:4" x14ac:dyDescent="0.25">
      <c r="B418" s="14"/>
      <c r="C418" s="14"/>
      <c r="D418" s="14"/>
    </row>
    <row r="419" spans="2:4" x14ac:dyDescent="0.25">
      <c r="B419" s="14"/>
      <c r="C419" s="14"/>
      <c r="D419" s="14"/>
    </row>
    <row r="420" spans="2:4" x14ac:dyDescent="0.25">
      <c r="B420" s="14"/>
      <c r="C420" s="14"/>
      <c r="D420" s="14"/>
    </row>
    <row r="421" spans="2:4" x14ac:dyDescent="0.25">
      <c r="B421" s="14"/>
      <c r="C421" s="14"/>
      <c r="D421" s="14"/>
    </row>
    <row r="422" spans="2:4" x14ac:dyDescent="0.25">
      <c r="B422" s="14"/>
      <c r="C422" s="14"/>
      <c r="D422" s="14"/>
    </row>
    <row r="423" spans="2:4" x14ac:dyDescent="0.25">
      <c r="B423" s="14"/>
      <c r="C423" s="14"/>
      <c r="D423" s="14"/>
    </row>
    <row r="424" spans="2:4" x14ac:dyDescent="0.25">
      <c r="B424" s="14"/>
      <c r="C424" s="14"/>
      <c r="D424" s="14"/>
    </row>
    <row r="425" spans="2:4" x14ac:dyDescent="0.25">
      <c r="B425" s="14"/>
      <c r="C425" s="14"/>
      <c r="D425" s="14"/>
    </row>
    <row r="426" spans="2:4" x14ac:dyDescent="0.25">
      <c r="B426" s="14"/>
      <c r="C426" s="14"/>
      <c r="D426" s="14"/>
    </row>
    <row r="427" spans="2:4" x14ac:dyDescent="0.25">
      <c r="B427" s="14"/>
      <c r="C427" s="14"/>
      <c r="D427" s="14"/>
    </row>
    <row r="428" spans="2:4" x14ac:dyDescent="0.25">
      <c r="B428" s="14"/>
      <c r="C428" s="14"/>
      <c r="D428" s="14"/>
    </row>
    <row r="429" spans="2:4" x14ac:dyDescent="0.25">
      <c r="B429" s="14"/>
      <c r="C429" s="14"/>
      <c r="D429" s="14"/>
    </row>
    <row r="430" spans="2:4" x14ac:dyDescent="0.25">
      <c r="B430" s="14"/>
      <c r="C430" s="14"/>
      <c r="D430" s="14"/>
    </row>
    <row r="431" spans="2:4" x14ac:dyDescent="0.25">
      <c r="B431" s="14"/>
      <c r="C431" s="14"/>
      <c r="D431" s="14"/>
    </row>
    <row r="432" spans="2:4"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row r="1909" spans="2:4" x14ac:dyDescent="0.25">
      <c r="B1909" s="14"/>
      <c r="C1909" s="14"/>
      <c r="D1909" s="14"/>
    </row>
  </sheetData>
  <mergeCells count="2">
    <mergeCell ref="B6:E6"/>
    <mergeCell ref="A9:C9"/>
  </mergeCells>
  <phoneticPr fontId="0" type="noConversion"/>
  <printOptions horizontalCentered="1"/>
  <pageMargins left="0.7" right="0.7" top="0.75" bottom="0.75" header="0.3" footer="0.3"/>
  <pageSetup paperSize="9" scale="52"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264" t="s">
        <v>0</v>
      </c>
      <c r="G1" s="264"/>
    </row>
    <row r="2" spans="1:8" x14ac:dyDescent="0.25">
      <c r="F2" s="265" t="s">
        <v>188</v>
      </c>
      <c r="G2" s="265"/>
    </row>
    <row r="3" spans="1:8" x14ac:dyDescent="0.25">
      <c r="F3" s="265" t="s">
        <v>273</v>
      </c>
      <c r="G3" s="266"/>
    </row>
    <row r="4" spans="1:8" x14ac:dyDescent="0.25">
      <c r="F4" s="8"/>
    </row>
    <row r="5" spans="1:8" ht="36" customHeight="1" x14ac:dyDescent="0.25">
      <c r="B5" s="267" t="s">
        <v>230</v>
      </c>
      <c r="C5" s="267"/>
      <c r="D5" s="267"/>
      <c r="E5" s="267"/>
      <c r="F5" s="267"/>
      <c r="G5" s="267"/>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268" t="s">
        <v>45</v>
      </c>
      <c r="B8" s="269"/>
      <c r="C8" s="20"/>
      <c r="D8" s="270" t="s">
        <v>190</v>
      </c>
      <c r="E8" s="271"/>
      <c r="F8" s="272"/>
      <c r="G8" s="9" t="s">
        <v>1</v>
      </c>
      <c r="H8" s="6"/>
    </row>
    <row r="9" spans="1:8" x14ac:dyDescent="0.25">
      <c r="A9" s="27"/>
      <c r="B9" s="28"/>
      <c r="C9" s="29"/>
      <c r="D9" s="252" t="s">
        <v>2</v>
      </c>
      <c r="E9" s="253"/>
      <c r="F9" s="254"/>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255" t="s">
        <v>36</v>
      </c>
      <c r="E10" s="256"/>
      <c r="F10" s="257"/>
      <c r="G10" s="44">
        <f>G11+G12+G13+G14+G15+G16+G17+G18</f>
        <v>9962</v>
      </c>
      <c r="H10" s="10"/>
    </row>
    <row r="11" spans="1:8" s="33" customFormat="1" ht="25.5" customHeight="1" x14ac:dyDescent="0.25">
      <c r="A11" s="81" t="s">
        <v>11</v>
      </c>
      <c r="B11" s="82" t="s">
        <v>117</v>
      </c>
      <c r="C11" s="83">
        <v>120</v>
      </c>
      <c r="D11" s="258" t="s">
        <v>104</v>
      </c>
      <c r="E11" s="259"/>
      <c r="F11" s="260"/>
      <c r="G11" s="87">
        <v>2884.6</v>
      </c>
      <c r="H11" s="32"/>
    </row>
    <row r="12" spans="1:8" s="33" customFormat="1" ht="22.5" customHeight="1" x14ac:dyDescent="0.25">
      <c r="A12" s="34" t="s">
        <v>11</v>
      </c>
      <c r="B12" s="30" t="s">
        <v>138</v>
      </c>
      <c r="C12" s="31">
        <v>120</v>
      </c>
      <c r="D12" s="261" t="s">
        <v>105</v>
      </c>
      <c r="E12" s="262"/>
      <c r="F12" s="263"/>
      <c r="G12" s="87">
        <v>-40.299999999999997</v>
      </c>
      <c r="H12" s="32"/>
    </row>
    <row r="13" spans="1:8" s="33" customFormat="1" ht="22.5" customHeight="1" x14ac:dyDescent="0.25">
      <c r="A13" s="34" t="s">
        <v>11</v>
      </c>
      <c r="B13" s="30" t="s">
        <v>139</v>
      </c>
      <c r="C13" s="31">
        <v>120</v>
      </c>
      <c r="D13" s="261" t="s">
        <v>106</v>
      </c>
      <c r="E13" s="262"/>
      <c r="F13" s="263"/>
      <c r="G13" s="87">
        <v>110.7</v>
      </c>
      <c r="H13" s="32"/>
    </row>
    <row r="14" spans="1:8" s="33" customFormat="1" ht="23.25" customHeight="1" x14ac:dyDescent="0.25">
      <c r="A14" s="34" t="s">
        <v>11</v>
      </c>
      <c r="B14" s="30" t="s">
        <v>118</v>
      </c>
      <c r="C14" s="31">
        <v>120</v>
      </c>
      <c r="D14" s="261" t="s">
        <v>107</v>
      </c>
      <c r="E14" s="262"/>
      <c r="F14" s="263"/>
      <c r="G14" s="87">
        <v>1787.5</v>
      </c>
      <c r="H14" s="32"/>
    </row>
    <row r="15" spans="1:8" s="33" customFormat="1" ht="31.5" customHeight="1" x14ac:dyDescent="0.25">
      <c r="A15" s="34" t="s">
        <v>11</v>
      </c>
      <c r="B15" s="30" t="s">
        <v>141</v>
      </c>
      <c r="C15" s="31">
        <v>120</v>
      </c>
      <c r="D15" s="261" t="s">
        <v>142</v>
      </c>
      <c r="E15" s="262"/>
      <c r="F15" s="263"/>
      <c r="G15" s="87">
        <v>5082.5</v>
      </c>
      <c r="H15" s="32"/>
    </row>
    <row r="16" spans="1:8" s="33" customFormat="1" ht="31.5" customHeight="1" x14ac:dyDescent="0.25">
      <c r="A16" s="34" t="s">
        <v>11</v>
      </c>
      <c r="B16" s="26" t="s">
        <v>165</v>
      </c>
      <c r="C16" s="25">
        <v>140</v>
      </c>
      <c r="D16" s="279" t="s">
        <v>164</v>
      </c>
      <c r="E16" s="279"/>
      <c r="F16" s="279"/>
      <c r="G16" s="87">
        <v>13</v>
      </c>
      <c r="H16" s="32"/>
    </row>
    <row r="17" spans="1:8" s="33" customFormat="1" ht="48.75" customHeight="1" x14ac:dyDescent="0.25">
      <c r="A17" s="34" t="s">
        <v>11</v>
      </c>
      <c r="B17" s="26" t="s">
        <v>123</v>
      </c>
      <c r="C17" s="25">
        <v>140</v>
      </c>
      <c r="D17" s="279" t="s">
        <v>109</v>
      </c>
      <c r="E17" s="279"/>
      <c r="F17" s="279"/>
      <c r="G17" s="87">
        <v>100</v>
      </c>
      <c r="H17" s="32"/>
    </row>
    <row r="18" spans="1:8" s="33" customFormat="1" ht="34.5" customHeight="1" x14ac:dyDescent="0.25">
      <c r="A18" s="84" t="s">
        <v>11</v>
      </c>
      <c r="B18" s="85" t="s">
        <v>88</v>
      </c>
      <c r="C18" s="86">
        <v>140</v>
      </c>
      <c r="D18" s="280" t="s">
        <v>12</v>
      </c>
      <c r="E18" s="280"/>
      <c r="F18" s="280"/>
      <c r="G18" s="88">
        <v>24</v>
      </c>
      <c r="H18" s="32"/>
    </row>
    <row r="19" spans="1:8" s="11" customFormat="1" ht="20.25" customHeight="1" x14ac:dyDescent="0.25">
      <c r="A19" s="62" t="s">
        <v>3</v>
      </c>
      <c r="B19" s="63" t="s">
        <v>103</v>
      </c>
      <c r="C19" s="24" t="s">
        <v>103</v>
      </c>
      <c r="D19" s="281" t="s">
        <v>35</v>
      </c>
      <c r="E19" s="282"/>
      <c r="F19" s="283"/>
      <c r="G19" s="64">
        <f>G20+G21+G22</f>
        <v>202.2</v>
      </c>
      <c r="H19" s="10"/>
    </row>
    <row r="20" spans="1:8" s="11" customFormat="1" ht="31.5" customHeight="1" x14ac:dyDescent="0.25">
      <c r="A20" s="79" t="s">
        <v>3</v>
      </c>
      <c r="B20" s="61" t="s">
        <v>119</v>
      </c>
      <c r="C20" s="55">
        <v>140</v>
      </c>
      <c r="D20" s="284" t="s">
        <v>108</v>
      </c>
      <c r="E20" s="285"/>
      <c r="F20" s="286"/>
      <c r="G20" s="89">
        <v>154.5</v>
      </c>
      <c r="H20" s="10"/>
    </row>
    <row r="21" spans="1:8" s="11" customFormat="1" ht="33.75" customHeight="1" x14ac:dyDescent="0.25">
      <c r="A21" s="80" t="s">
        <v>3</v>
      </c>
      <c r="B21" s="26" t="s">
        <v>231</v>
      </c>
      <c r="C21" s="25">
        <v>140</v>
      </c>
      <c r="D21" s="261" t="s">
        <v>232</v>
      </c>
      <c r="E21" s="262"/>
      <c r="F21" s="263"/>
      <c r="G21" s="87">
        <v>2</v>
      </c>
      <c r="H21" s="10"/>
    </row>
    <row r="22" spans="1:8" s="11" customFormat="1" ht="31.5" customHeight="1" x14ac:dyDescent="0.25">
      <c r="A22" s="73" t="s">
        <v>3</v>
      </c>
      <c r="B22" s="74" t="s">
        <v>88</v>
      </c>
      <c r="C22" s="51">
        <v>140</v>
      </c>
      <c r="D22" s="273" t="s">
        <v>12</v>
      </c>
      <c r="E22" s="274"/>
      <c r="F22" s="275"/>
      <c r="G22" s="88">
        <v>45.7</v>
      </c>
      <c r="H22" s="10"/>
    </row>
    <row r="23" spans="1:8" s="11" customFormat="1" ht="27.75" customHeight="1" x14ac:dyDescent="0.25">
      <c r="A23" s="45" t="s">
        <v>4</v>
      </c>
      <c r="B23" s="42" t="s">
        <v>103</v>
      </c>
      <c r="C23" s="43" t="s">
        <v>103</v>
      </c>
      <c r="D23" s="276" t="s">
        <v>37</v>
      </c>
      <c r="E23" s="277"/>
      <c r="F23" s="278"/>
      <c r="G23" s="44">
        <f>G25+G24</f>
        <v>23</v>
      </c>
      <c r="H23" s="10"/>
    </row>
    <row r="24" spans="1:8" s="11" customFormat="1" ht="51" customHeight="1" x14ac:dyDescent="0.25">
      <c r="A24" s="71" t="s">
        <v>4</v>
      </c>
      <c r="B24" s="67" t="s">
        <v>123</v>
      </c>
      <c r="C24" s="46" t="s">
        <v>143</v>
      </c>
      <c r="D24" s="261" t="s">
        <v>109</v>
      </c>
      <c r="E24" s="262"/>
      <c r="F24" s="263"/>
      <c r="G24" s="87">
        <v>1</v>
      </c>
      <c r="H24" s="16"/>
    </row>
    <row r="25" spans="1:8" s="11" customFormat="1" ht="31.5" customHeight="1" x14ac:dyDescent="0.25">
      <c r="A25" s="73" t="s">
        <v>4</v>
      </c>
      <c r="B25" s="74" t="s">
        <v>88</v>
      </c>
      <c r="C25" s="51">
        <v>140</v>
      </c>
      <c r="D25" s="273" t="s">
        <v>12</v>
      </c>
      <c r="E25" s="274"/>
      <c r="F25" s="275"/>
      <c r="G25" s="88">
        <v>22</v>
      </c>
      <c r="H25" s="10"/>
    </row>
    <row r="26" spans="1:8" s="11" customFormat="1" x14ac:dyDescent="0.25">
      <c r="A26" s="45" t="s">
        <v>166</v>
      </c>
      <c r="B26" s="42"/>
      <c r="C26" s="43"/>
      <c r="D26" s="276" t="s">
        <v>189</v>
      </c>
      <c r="E26" s="290"/>
      <c r="F26" s="291"/>
      <c r="G26" s="44">
        <f>SUM(G27+G28+G29+G30)</f>
        <v>8770</v>
      </c>
      <c r="H26" s="10"/>
    </row>
    <row r="27" spans="1:8" s="11" customFormat="1" ht="49.5" customHeight="1" x14ac:dyDescent="0.25">
      <c r="A27" s="71" t="s">
        <v>166</v>
      </c>
      <c r="B27" s="67" t="s">
        <v>167</v>
      </c>
      <c r="C27" s="46" t="s">
        <v>168</v>
      </c>
      <c r="D27" s="284" t="s">
        <v>169</v>
      </c>
      <c r="E27" s="285"/>
      <c r="F27" s="286"/>
      <c r="G27" s="89">
        <v>2998.1</v>
      </c>
      <c r="H27" s="10"/>
    </row>
    <row r="28" spans="1:8" s="11" customFormat="1" ht="49.5" customHeight="1" x14ac:dyDescent="0.25">
      <c r="A28" s="72" t="s">
        <v>166</v>
      </c>
      <c r="B28" s="40" t="s">
        <v>170</v>
      </c>
      <c r="C28" s="41" t="s">
        <v>168</v>
      </c>
      <c r="D28" s="292" t="s">
        <v>171</v>
      </c>
      <c r="E28" s="293"/>
      <c r="F28" s="294"/>
      <c r="G28" s="87">
        <v>45.8</v>
      </c>
      <c r="H28" s="10"/>
    </row>
    <row r="29" spans="1:8" s="11" customFormat="1" ht="49.5" customHeight="1" x14ac:dyDescent="0.25">
      <c r="A29" s="72" t="s">
        <v>166</v>
      </c>
      <c r="B29" s="40" t="s">
        <v>172</v>
      </c>
      <c r="C29" s="41" t="s">
        <v>168</v>
      </c>
      <c r="D29" s="261" t="s">
        <v>233</v>
      </c>
      <c r="E29" s="262"/>
      <c r="F29" s="263"/>
      <c r="G29" s="87">
        <v>6170.2</v>
      </c>
      <c r="H29" s="10"/>
    </row>
    <row r="30" spans="1:8" s="11" customFormat="1" ht="49.5" customHeight="1" x14ac:dyDescent="0.25">
      <c r="A30" s="73" t="s">
        <v>166</v>
      </c>
      <c r="B30" s="74" t="s">
        <v>173</v>
      </c>
      <c r="C30" s="51" t="s">
        <v>168</v>
      </c>
      <c r="D30" s="273" t="s">
        <v>234</v>
      </c>
      <c r="E30" s="274"/>
      <c r="F30" s="275"/>
      <c r="G30" s="88">
        <v>-444.1</v>
      </c>
      <c r="H30" s="10"/>
    </row>
    <row r="31" spans="1:8" s="11" customFormat="1" ht="36" customHeight="1" x14ac:dyDescent="0.25">
      <c r="A31" s="45" t="s">
        <v>5</v>
      </c>
      <c r="B31" s="42" t="s">
        <v>103</v>
      </c>
      <c r="C31" s="43" t="s">
        <v>103</v>
      </c>
      <c r="D31" s="276" t="s">
        <v>229</v>
      </c>
      <c r="E31" s="277"/>
      <c r="F31" s="278"/>
      <c r="G31" s="44">
        <f>G32</f>
        <v>361.5</v>
      </c>
      <c r="H31" s="16"/>
    </row>
    <row r="32" spans="1:8" s="11" customFormat="1" ht="31.5" customHeight="1" x14ac:dyDescent="0.25">
      <c r="A32" s="76" t="s">
        <v>5</v>
      </c>
      <c r="B32" s="77" t="s">
        <v>88</v>
      </c>
      <c r="C32" s="52">
        <v>140</v>
      </c>
      <c r="D32" s="287" t="s">
        <v>12</v>
      </c>
      <c r="E32" s="288"/>
      <c r="F32" s="289"/>
      <c r="G32" s="90">
        <v>361.5</v>
      </c>
      <c r="H32" s="16"/>
    </row>
    <row r="33" spans="1:8" s="11" customFormat="1" ht="36.75" customHeight="1" x14ac:dyDescent="0.25">
      <c r="A33" s="45" t="s">
        <v>6</v>
      </c>
      <c r="B33" s="42" t="s">
        <v>103</v>
      </c>
      <c r="C33" s="43" t="s">
        <v>103</v>
      </c>
      <c r="D33" s="276" t="s">
        <v>38</v>
      </c>
      <c r="E33" s="277"/>
      <c r="F33" s="278"/>
      <c r="G33" s="44">
        <f>G34+G35+G36+G38+G39+G37</f>
        <v>1943.7</v>
      </c>
      <c r="H33" s="10"/>
    </row>
    <row r="34" spans="1:8" s="11" customFormat="1" ht="33.75" customHeight="1" x14ac:dyDescent="0.25">
      <c r="A34" s="75" t="s">
        <v>6</v>
      </c>
      <c r="B34" s="47" t="s">
        <v>144</v>
      </c>
      <c r="C34" s="49">
        <v>140</v>
      </c>
      <c r="D34" s="284" t="s">
        <v>235</v>
      </c>
      <c r="E34" s="285"/>
      <c r="F34" s="286"/>
      <c r="G34" s="89">
        <v>186.5</v>
      </c>
      <c r="H34" s="10"/>
    </row>
    <row r="35" spans="1:8" s="11" customFormat="1" ht="33.75" customHeight="1" x14ac:dyDescent="0.25">
      <c r="A35" s="72" t="s">
        <v>6</v>
      </c>
      <c r="B35" s="40" t="s">
        <v>145</v>
      </c>
      <c r="C35" s="41">
        <v>140</v>
      </c>
      <c r="D35" s="261" t="s">
        <v>236</v>
      </c>
      <c r="E35" s="262"/>
      <c r="F35" s="263"/>
      <c r="G35" s="87">
        <v>47</v>
      </c>
      <c r="H35" s="10"/>
    </row>
    <row r="36" spans="1:8" s="11" customFormat="1" ht="27" customHeight="1" x14ac:dyDescent="0.25">
      <c r="A36" s="72" t="s">
        <v>6</v>
      </c>
      <c r="B36" s="40" t="s">
        <v>85</v>
      </c>
      <c r="C36" s="41" t="s">
        <v>143</v>
      </c>
      <c r="D36" s="261" t="s">
        <v>20</v>
      </c>
      <c r="E36" s="262"/>
      <c r="F36" s="263"/>
      <c r="G36" s="87">
        <v>10</v>
      </c>
      <c r="H36" s="10"/>
    </row>
    <row r="37" spans="1:8" s="11" customFormat="1" ht="33.75" customHeight="1" x14ac:dyDescent="0.25">
      <c r="A37" s="72" t="s">
        <v>6</v>
      </c>
      <c r="B37" s="40" t="s">
        <v>192</v>
      </c>
      <c r="C37" s="41" t="s">
        <v>143</v>
      </c>
      <c r="D37" s="261" t="s">
        <v>237</v>
      </c>
      <c r="E37" s="262"/>
      <c r="F37" s="263"/>
      <c r="G37" s="87">
        <v>150</v>
      </c>
      <c r="H37" s="10"/>
    </row>
    <row r="38" spans="1:8" s="11" customFormat="1" ht="32.25" customHeight="1" x14ac:dyDescent="0.25">
      <c r="A38" s="72" t="s">
        <v>6</v>
      </c>
      <c r="B38" s="40" t="s">
        <v>87</v>
      </c>
      <c r="C38" s="41">
        <v>140</v>
      </c>
      <c r="D38" s="261" t="s">
        <v>13</v>
      </c>
      <c r="E38" s="262"/>
      <c r="F38" s="263"/>
      <c r="G38" s="87">
        <v>1546.7</v>
      </c>
      <c r="H38" s="10"/>
    </row>
    <row r="39" spans="1:8" s="11" customFormat="1" ht="30.75" customHeight="1" x14ac:dyDescent="0.25">
      <c r="A39" s="73" t="s">
        <v>6</v>
      </c>
      <c r="B39" s="74" t="s">
        <v>88</v>
      </c>
      <c r="C39" s="51">
        <v>140</v>
      </c>
      <c r="D39" s="273" t="s">
        <v>12</v>
      </c>
      <c r="E39" s="274"/>
      <c r="F39" s="275"/>
      <c r="G39" s="88">
        <v>3.5</v>
      </c>
      <c r="H39" s="10"/>
    </row>
    <row r="40" spans="1:8" s="11" customFormat="1" ht="21" customHeight="1" x14ac:dyDescent="0.25">
      <c r="A40" s="45" t="s">
        <v>46</v>
      </c>
      <c r="B40" s="42" t="s">
        <v>103</v>
      </c>
      <c r="C40" s="42" t="s">
        <v>103</v>
      </c>
      <c r="D40" s="276" t="s">
        <v>66</v>
      </c>
      <c r="E40" s="277"/>
      <c r="F40" s="278"/>
      <c r="G40" s="44">
        <f>G41+G42</f>
        <v>1650.7</v>
      </c>
      <c r="H40" s="10"/>
    </row>
    <row r="41" spans="1:8" s="11" customFormat="1" ht="47.25" customHeight="1" x14ac:dyDescent="0.25">
      <c r="A41" s="71" t="s">
        <v>46</v>
      </c>
      <c r="B41" s="67" t="s">
        <v>123</v>
      </c>
      <c r="C41" s="46">
        <v>140</v>
      </c>
      <c r="D41" s="258" t="s">
        <v>109</v>
      </c>
      <c r="E41" s="259"/>
      <c r="F41" s="260"/>
      <c r="G41" s="91">
        <v>855.7</v>
      </c>
      <c r="H41" s="15"/>
    </row>
    <row r="42" spans="1:8" s="11" customFormat="1" ht="37.5" customHeight="1" x14ac:dyDescent="0.25">
      <c r="A42" s="75" t="s">
        <v>46</v>
      </c>
      <c r="B42" s="47" t="s">
        <v>88</v>
      </c>
      <c r="C42" s="49">
        <v>140</v>
      </c>
      <c r="D42" s="295" t="s">
        <v>12</v>
      </c>
      <c r="E42" s="296"/>
      <c r="F42" s="297"/>
      <c r="G42" s="89">
        <v>795</v>
      </c>
      <c r="H42" s="10"/>
    </row>
    <row r="43" spans="1:8" s="11" customFormat="1" ht="21" customHeight="1" x14ac:dyDescent="0.25">
      <c r="A43" s="45" t="s">
        <v>238</v>
      </c>
      <c r="B43" s="42" t="s">
        <v>103</v>
      </c>
      <c r="C43" s="42" t="s">
        <v>103</v>
      </c>
      <c r="D43" s="276" t="s">
        <v>239</v>
      </c>
      <c r="E43" s="277"/>
      <c r="F43" s="278"/>
      <c r="G43" s="44">
        <f>G44</f>
        <v>53.1</v>
      </c>
      <c r="H43" s="10"/>
    </row>
    <row r="44" spans="1:8" s="11" customFormat="1" ht="37.5" customHeight="1" x14ac:dyDescent="0.25">
      <c r="A44" s="68" t="s">
        <v>238</v>
      </c>
      <c r="B44" s="65" t="s">
        <v>88</v>
      </c>
      <c r="C44" s="53">
        <v>140</v>
      </c>
      <c r="D44" s="295" t="s">
        <v>12</v>
      </c>
      <c r="E44" s="296"/>
      <c r="F44" s="297"/>
      <c r="G44" s="87">
        <v>53.1</v>
      </c>
      <c r="H44" s="10"/>
    </row>
    <row r="45" spans="1:8" s="11" customFormat="1" ht="24.75" customHeight="1" x14ac:dyDescent="0.25">
      <c r="A45" s="45" t="s">
        <v>193</v>
      </c>
      <c r="B45" s="42" t="s">
        <v>103</v>
      </c>
      <c r="C45" s="43" t="s">
        <v>103</v>
      </c>
      <c r="D45" s="276" t="s">
        <v>198</v>
      </c>
      <c r="E45" s="277"/>
      <c r="F45" s="278"/>
      <c r="G45" s="44">
        <f>G46</f>
        <v>56</v>
      </c>
      <c r="H45" s="10"/>
    </row>
    <row r="46" spans="1:8" s="11" customFormat="1" ht="52.5" customHeight="1" x14ac:dyDescent="0.25">
      <c r="A46" s="69" t="s">
        <v>193</v>
      </c>
      <c r="B46" s="48" t="s">
        <v>194</v>
      </c>
      <c r="C46" s="70">
        <v>140</v>
      </c>
      <c r="D46" s="298" t="s">
        <v>240</v>
      </c>
      <c r="E46" s="299"/>
      <c r="F46" s="300"/>
      <c r="G46" s="87">
        <v>56</v>
      </c>
      <c r="H46" s="10"/>
    </row>
    <row r="47" spans="1:8" s="11" customFormat="1" ht="48.75" customHeight="1" x14ac:dyDescent="0.25">
      <c r="A47" s="45" t="s">
        <v>47</v>
      </c>
      <c r="B47" s="42" t="s">
        <v>103</v>
      </c>
      <c r="C47" s="43" t="s">
        <v>103</v>
      </c>
      <c r="D47" s="276" t="s">
        <v>120</v>
      </c>
      <c r="E47" s="277"/>
      <c r="F47" s="278"/>
      <c r="G47" s="44">
        <f>G48</f>
        <v>40</v>
      </c>
      <c r="H47" s="10"/>
    </row>
    <row r="48" spans="1:8" s="11" customFormat="1" ht="31.5" customHeight="1" x14ac:dyDescent="0.25">
      <c r="A48" s="76" t="s">
        <v>47</v>
      </c>
      <c r="B48" s="77" t="s">
        <v>88</v>
      </c>
      <c r="C48" s="52">
        <v>140</v>
      </c>
      <c r="D48" s="298" t="s">
        <v>12</v>
      </c>
      <c r="E48" s="299"/>
      <c r="F48" s="300"/>
      <c r="G48" s="87">
        <v>40</v>
      </c>
      <c r="H48" s="10"/>
    </row>
    <row r="49" spans="1:8" s="11" customFormat="1" ht="21" customHeight="1" x14ac:dyDescent="0.25">
      <c r="A49" s="45" t="s">
        <v>48</v>
      </c>
      <c r="B49" s="42" t="s">
        <v>103</v>
      </c>
      <c r="C49" s="43" t="s">
        <v>103</v>
      </c>
      <c r="D49" s="276" t="s">
        <v>7</v>
      </c>
      <c r="E49" s="277"/>
      <c r="F49" s="278"/>
      <c r="G49" s="44">
        <f>SUM(G50:G64)</f>
        <v>586980.1</v>
      </c>
      <c r="H49" s="10"/>
    </row>
    <row r="50" spans="1:8" s="11" customFormat="1" ht="53.25" customHeight="1" x14ac:dyDescent="0.25">
      <c r="A50" s="71" t="s">
        <v>48</v>
      </c>
      <c r="B50" s="67" t="s">
        <v>67</v>
      </c>
      <c r="C50" s="46">
        <v>110</v>
      </c>
      <c r="D50" s="301" t="s">
        <v>140</v>
      </c>
      <c r="E50" s="302"/>
      <c r="F50" s="303"/>
      <c r="G50" s="87">
        <v>471890</v>
      </c>
      <c r="H50" s="10"/>
    </row>
    <row r="51" spans="1:8" s="11" customFormat="1" ht="66.75" customHeight="1" x14ac:dyDescent="0.25">
      <c r="A51" s="72" t="s">
        <v>48</v>
      </c>
      <c r="B51" s="40" t="s">
        <v>124</v>
      </c>
      <c r="C51" s="41">
        <v>110</v>
      </c>
      <c r="D51" s="292" t="s">
        <v>195</v>
      </c>
      <c r="E51" s="293"/>
      <c r="F51" s="294"/>
      <c r="G51" s="87">
        <v>1949.2</v>
      </c>
      <c r="H51" s="10"/>
    </row>
    <row r="52" spans="1:8" s="11" customFormat="1" ht="37.5" customHeight="1" x14ac:dyDescent="0.25">
      <c r="A52" s="72" t="s">
        <v>48</v>
      </c>
      <c r="B52" s="40" t="s">
        <v>68</v>
      </c>
      <c r="C52" s="41">
        <v>110</v>
      </c>
      <c r="D52" s="261" t="s">
        <v>224</v>
      </c>
      <c r="E52" s="262"/>
      <c r="F52" s="263"/>
      <c r="G52" s="87">
        <v>1498.3</v>
      </c>
      <c r="H52" s="10"/>
    </row>
    <row r="53" spans="1:8" s="11" customFormat="1" ht="31.5" customHeight="1" x14ac:dyDescent="0.25">
      <c r="A53" s="72" t="s">
        <v>48</v>
      </c>
      <c r="B53" s="40" t="s">
        <v>69</v>
      </c>
      <c r="C53" s="41">
        <v>110</v>
      </c>
      <c r="D53" s="261" t="s">
        <v>49</v>
      </c>
      <c r="E53" s="262"/>
      <c r="F53" s="263"/>
      <c r="G53" s="87">
        <v>33099.1</v>
      </c>
      <c r="H53" s="10"/>
    </row>
    <row r="54" spans="1:8" s="11" customFormat="1" ht="31.5" customHeight="1" x14ac:dyDescent="0.25">
      <c r="A54" s="72" t="s">
        <v>48</v>
      </c>
      <c r="B54" s="40" t="s">
        <v>70</v>
      </c>
      <c r="C54" s="41">
        <v>110</v>
      </c>
      <c r="D54" s="261" t="s">
        <v>50</v>
      </c>
      <c r="E54" s="262"/>
      <c r="F54" s="263"/>
      <c r="G54" s="87">
        <v>8.9</v>
      </c>
      <c r="H54" s="10"/>
    </row>
    <row r="55" spans="1:8" s="11" customFormat="1" ht="31.5" customHeight="1" x14ac:dyDescent="0.25">
      <c r="A55" s="72" t="s">
        <v>48</v>
      </c>
      <c r="B55" s="40" t="s">
        <v>71</v>
      </c>
      <c r="C55" s="41">
        <v>110</v>
      </c>
      <c r="D55" s="261" t="s">
        <v>51</v>
      </c>
      <c r="E55" s="262"/>
      <c r="F55" s="263"/>
      <c r="G55" s="87">
        <v>3961.7</v>
      </c>
      <c r="H55" s="10"/>
    </row>
    <row r="56" spans="1:8" s="11" customFormat="1" ht="31.5" customHeight="1" x14ac:dyDescent="0.25">
      <c r="A56" s="72" t="s">
        <v>48</v>
      </c>
      <c r="B56" s="40" t="s">
        <v>72</v>
      </c>
      <c r="C56" s="41">
        <v>110</v>
      </c>
      <c r="D56" s="261" t="s">
        <v>52</v>
      </c>
      <c r="E56" s="262"/>
      <c r="F56" s="263"/>
      <c r="G56" s="87">
        <v>0</v>
      </c>
      <c r="H56" s="10"/>
    </row>
    <row r="57" spans="1:8" s="11" customFormat="1" ht="31.5" customHeight="1" x14ac:dyDescent="0.25">
      <c r="A57" s="72" t="s">
        <v>48</v>
      </c>
      <c r="B57" s="40" t="s">
        <v>73</v>
      </c>
      <c r="C57" s="41">
        <v>110</v>
      </c>
      <c r="D57" s="261" t="s">
        <v>53</v>
      </c>
      <c r="E57" s="262"/>
      <c r="F57" s="263"/>
      <c r="G57" s="87">
        <v>55246.8</v>
      </c>
      <c r="H57" s="10"/>
    </row>
    <row r="58" spans="1:8" s="11" customFormat="1" ht="31.5" customHeight="1" x14ac:dyDescent="0.25">
      <c r="A58" s="72" t="s">
        <v>48</v>
      </c>
      <c r="B58" s="40" t="s">
        <v>74</v>
      </c>
      <c r="C58" s="41">
        <v>110</v>
      </c>
      <c r="D58" s="261" t="s">
        <v>54</v>
      </c>
      <c r="E58" s="262"/>
      <c r="F58" s="263"/>
      <c r="G58" s="87">
        <v>38.4</v>
      </c>
      <c r="H58" s="10"/>
    </row>
    <row r="59" spans="1:8" s="11" customFormat="1" ht="31.5" customHeight="1" x14ac:dyDescent="0.25">
      <c r="A59" s="72" t="s">
        <v>48</v>
      </c>
      <c r="B59" s="40" t="s">
        <v>75</v>
      </c>
      <c r="C59" s="41">
        <v>110</v>
      </c>
      <c r="D59" s="261" t="s">
        <v>55</v>
      </c>
      <c r="E59" s="262"/>
      <c r="F59" s="263"/>
      <c r="G59" s="87">
        <v>261.89999999999998</v>
      </c>
      <c r="H59" s="10"/>
    </row>
    <row r="60" spans="1:8" s="11" customFormat="1" ht="31.5" customHeight="1" x14ac:dyDescent="0.25">
      <c r="A60" s="72" t="s">
        <v>48</v>
      </c>
      <c r="B60" s="40" t="s">
        <v>146</v>
      </c>
      <c r="C60" s="41">
        <v>110</v>
      </c>
      <c r="D60" s="261" t="s">
        <v>147</v>
      </c>
      <c r="E60" s="262"/>
      <c r="F60" s="263"/>
      <c r="G60" s="87">
        <v>9269.1</v>
      </c>
      <c r="H60" s="10"/>
    </row>
    <row r="61" spans="1:8" s="11" customFormat="1" ht="31.5" customHeight="1" x14ac:dyDescent="0.25">
      <c r="A61" s="72" t="s">
        <v>48</v>
      </c>
      <c r="B61" s="40" t="s">
        <v>76</v>
      </c>
      <c r="C61" s="41">
        <v>110</v>
      </c>
      <c r="D61" s="261" t="s">
        <v>110</v>
      </c>
      <c r="E61" s="262"/>
      <c r="F61" s="263"/>
      <c r="G61" s="87">
        <v>9631.9</v>
      </c>
      <c r="H61" s="10"/>
    </row>
    <row r="62" spans="1:8" s="11" customFormat="1" ht="47.25" customHeight="1" x14ac:dyDescent="0.25">
      <c r="A62" s="72" t="s">
        <v>48</v>
      </c>
      <c r="B62" s="40" t="s">
        <v>82</v>
      </c>
      <c r="C62" s="41">
        <v>140</v>
      </c>
      <c r="D62" s="292" t="s">
        <v>241</v>
      </c>
      <c r="E62" s="293"/>
      <c r="F62" s="294"/>
      <c r="G62" s="87">
        <v>41.7</v>
      </c>
      <c r="H62" s="10"/>
    </row>
    <row r="63" spans="1:8" s="11" customFormat="1" ht="39.75" customHeight="1" x14ac:dyDescent="0.25">
      <c r="A63" s="72" t="s">
        <v>48</v>
      </c>
      <c r="B63" s="40" t="s">
        <v>83</v>
      </c>
      <c r="C63" s="41">
        <v>140</v>
      </c>
      <c r="D63" s="261" t="s">
        <v>242</v>
      </c>
      <c r="E63" s="262"/>
      <c r="F63" s="263"/>
      <c r="G63" s="87">
        <v>17.600000000000001</v>
      </c>
      <c r="H63" s="10"/>
    </row>
    <row r="64" spans="1:8" s="11" customFormat="1" ht="43.5" customHeight="1" x14ac:dyDescent="0.25">
      <c r="A64" s="73" t="s">
        <v>48</v>
      </c>
      <c r="B64" s="74" t="s">
        <v>84</v>
      </c>
      <c r="C64" s="51">
        <v>140</v>
      </c>
      <c r="D64" s="304" t="s">
        <v>14</v>
      </c>
      <c r="E64" s="305"/>
      <c r="F64" s="306"/>
      <c r="G64" s="87">
        <v>65.5</v>
      </c>
      <c r="H64" s="10"/>
    </row>
    <row r="65" spans="1:8" s="11" customFormat="1" ht="21" customHeight="1" x14ac:dyDescent="0.25">
      <c r="A65" s="45" t="s">
        <v>56</v>
      </c>
      <c r="B65" s="42" t="s">
        <v>103</v>
      </c>
      <c r="C65" s="43" t="s">
        <v>103</v>
      </c>
      <c r="D65" s="276" t="s">
        <v>136</v>
      </c>
      <c r="E65" s="277"/>
      <c r="F65" s="278"/>
      <c r="G65" s="44">
        <v>4935.8</v>
      </c>
      <c r="H65" s="16"/>
    </row>
    <row r="66" spans="1:8" s="11" customFormat="1" ht="36" customHeight="1" x14ac:dyDescent="0.25">
      <c r="A66" s="71" t="s">
        <v>56</v>
      </c>
      <c r="B66" s="67" t="s">
        <v>144</v>
      </c>
      <c r="C66" s="66" t="s">
        <v>143</v>
      </c>
      <c r="D66" s="258" t="s">
        <v>235</v>
      </c>
      <c r="E66" s="259"/>
      <c r="F66" s="260"/>
      <c r="G66" s="87">
        <v>6.5</v>
      </c>
      <c r="H66" s="16"/>
    </row>
    <row r="67" spans="1:8" s="11" customFormat="1" ht="36" customHeight="1" x14ac:dyDescent="0.25">
      <c r="A67" s="72" t="s">
        <v>56</v>
      </c>
      <c r="B67" s="40" t="s">
        <v>145</v>
      </c>
      <c r="C67" s="41" t="s">
        <v>143</v>
      </c>
      <c r="D67" s="261" t="s">
        <v>236</v>
      </c>
      <c r="E67" s="262"/>
      <c r="F67" s="263"/>
      <c r="G67" s="87">
        <v>42</v>
      </c>
      <c r="H67" s="16"/>
    </row>
    <row r="68" spans="1:8" s="11" customFormat="1" ht="31.5" customHeight="1" x14ac:dyDescent="0.25">
      <c r="A68" s="72" t="s">
        <v>56</v>
      </c>
      <c r="B68" s="40" t="s">
        <v>148</v>
      </c>
      <c r="C68" s="49">
        <v>140</v>
      </c>
      <c r="D68" s="261" t="s">
        <v>243</v>
      </c>
      <c r="E68" s="262"/>
      <c r="F68" s="263"/>
      <c r="G68" s="87">
        <v>21.3</v>
      </c>
      <c r="H68" s="16"/>
    </row>
    <row r="69" spans="1:8" s="11" customFormat="1" ht="31.5" customHeight="1" x14ac:dyDescent="0.25">
      <c r="A69" s="72" t="s">
        <v>56</v>
      </c>
      <c r="B69" s="40" t="s">
        <v>125</v>
      </c>
      <c r="C69" s="41">
        <v>140</v>
      </c>
      <c r="D69" s="261" t="s">
        <v>111</v>
      </c>
      <c r="E69" s="262"/>
      <c r="F69" s="263"/>
      <c r="G69" s="87">
        <v>1598.5</v>
      </c>
      <c r="H69" s="16"/>
    </row>
    <row r="70" spans="1:8" s="11" customFormat="1" ht="48.75" customHeight="1" x14ac:dyDescent="0.25">
      <c r="A70" s="72" t="s">
        <v>56</v>
      </c>
      <c r="B70" s="40" t="s">
        <v>123</v>
      </c>
      <c r="C70" s="41">
        <v>140</v>
      </c>
      <c r="D70" s="261" t="s">
        <v>109</v>
      </c>
      <c r="E70" s="262"/>
      <c r="F70" s="263"/>
      <c r="G70" s="87">
        <v>178.8</v>
      </c>
      <c r="H70" s="16"/>
    </row>
    <row r="71" spans="1:8" s="11" customFormat="1" ht="36.75" customHeight="1" x14ac:dyDescent="0.25">
      <c r="A71" s="73" t="s">
        <v>56</v>
      </c>
      <c r="B71" s="74" t="s">
        <v>88</v>
      </c>
      <c r="C71" s="51">
        <v>140</v>
      </c>
      <c r="D71" s="304" t="s">
        <v>12</v>
      </c>
      <c r="E71" s="305"/>
      <c r="F71" s="306"/>
      <c r="G71" s="87">
        <v>3088.7</v>
      </c>
      <c r="H71" s="10"/>
    </row>
    <row r="72" spans="1:8" s="11" customFormat="1" ht="30.75" customHeight="1" x14ac:dyDescent="0.25">
      <c r="A72" s="62" t="s">
        <v>58</v>
      </c>
      <c r="B72" s="63" t="s">
        <v>103</v>
      </c>
      <c r="C72" s="24" t="s">
        <v>103</v>
      </c>
      <c r="D72" s="281" t="s">
        <v>39</v>
      </c>
      <c r="E72" s="282"/>
      <c r="F72" s="283"/>
      <c r="G72" s="64">
        <f>G73</f>
        <v>130</v>
      </c>
      <c r="H72" s="10"/>
    </row>
    <row r="73" spans="1:8" s="11" customFormat="1" x14ac:dyDescent="0.25">
      <c r="A73" s="95" t="s">
        <v>58</v>
      </c>
      <c r="B73" s="96" t="s">
        <v>86</v>
      </c>
      <c r="C73" s="54">
        <v>140</v>
      </c>
      <c r="D73" s="307" t="s">
        <v>15</v>
      </c>
      <c r="E73" s="308"/>
      <c r="F73" s="309"/>
      <c r="G73" s="92">
        <v>130</v>
      </c>
      <c r="H73" s="10"/>
    </row>
    <row r="74" spans="1:8" s="11" customFormat="1" ht="23.25" customHeight="1" x14ac:dyDescent="0.25">
      <c r="A74" s="62" t="s">
        <v>199</v>
      </c>
      <c r="B74" s="96"/>
      <c r="C74" s="24" t="s">
        <v>103</v>
      </c>
      <c r="D74" s="282" t="s">
        <v>225</v>
      </c>
      <c r="E74" s="282"/>
      <c r="F74" s="283"/>
      <c r="G74" s="64">
        <f>G75</f>
        <v>1</v>
      </c>
      <c r="H74" s="16"/>
    </row>
    <row r="75" spans="1:8" s="11" customFormat="1" x14ac:dyDescent="0.25">
      <c r="A75" s="95" t="s">
        <v>199</v>
      </c>
      <c r="B75" s="96" t="s">
        <v>88</v>
      </c>
      <c r="C75" s="54" t="s">
        <v>143</v>
      </c>
      <c r="D75" s="308" t="s">
        <v>12</v>
      </c>
      <c r="E75" s="310"/>
      <c r="F75" s="311"/>
      <c r="G75" s="93">
        <v>1</v>
      </c>
      <c r="H75" s="10"/>
    </row>
    <row r="76" spans="1:8" s="11" customFormat="1" ht="23.25" customHeight="1" x14ac:dyDescent="0.25">
      <c r="A76" s="62" t="s">
        <v>59</v>
      </c>
      <c r="B76" s="96"/>
      <c r="C76" s="24" t="s">
        <v>103</v>
      </c>
      <c r="D76" s="282" t="s">
        <v>40</v>
      </c>
      <c r="E76" s="282"/>
      <c r="F76" s="283"/>
      <c r="G76" s="64">
        <f>G77+G78</f>
        <v>82.1</v>
      </c>
      <c r="H76" s="16"/>
    </row>
    <row r="77" spans="1:8" s="11" customFormat="1" ht="26.25" customHeight="1" x14ac:dyDescent="0.25">
      <c r="A77" s="98" t="s">
        <v>59</v>
      </c>
      <c r="B77" s="99" t="s">
        <v>149</v>
      </c>
      <c r="C77" s="100" t="s">
        <v>143</v>
      </c>
      <c r="D77" s="258" t="s">
        <v>244</v>
      </c>
      <c r="E77" s="259"/>
      <c r="F77" s="260"/>
      <c r="G77" s="87">
        <v>2.1</v>
      </c>
      <c r="H77" s="16"/>
    </row>
    <row r="78" spans="1:8" s="22" customFormat="1" ht="31.5" customHeight="1" x14ac:dyDescent="0.25">
      <c r="A78" s="102" t="s">
        <v>59</v>
      </c>
      <c r="B78" s="78" t="s">
        <v>150</v>
      </c>
      <c r="C78" s="39">
        <v>140</v>
      </c>
      <c r="D78" s="273" t="s">
        <v>151</v>
      </c>
      <c r="E78" s="274"/>
      <c r="F78" s="275"/>
      <c r="G78" s="88">
        <v>80</v>
      </c>
      <c r="H78" s="21"/>
    </row>
    <row r="79" spans="1:8" s="22" customFormat="1" ht="24.75" customHeight="1" x14ac:dyDescent="0.25">
      <c r="A79" s="62" t="s">
        <v>245</v>
      </c>
      <c r="B79" s="63" t="s">
        <v>103</v>
      </c>
      <c r="C79" s="24" t="s">
        <v>103</v>
      </c>
      <c r="D79" s="282" t="s">
        <v>246</v>
      </c>
      <c r="E79" s="282"/>
      <c r="F79" s="282"/>
      <c r="G79" s="64">
        <f>G80</f>
        <v>63</v>
      </c>
      <c r="H79" s="21"/>
    </row>
    <row r="80" spans="1:8" s="11" customFormat="1" ht="31.5" customHeight="1" x14ac:dyDescent="0.25">
      <c r="A80" s="95" t="s">
        <v>245</v>
      </c>
      <c r="B80" s="96" t="s">
        <v>247</v>
      </c>
      <c r="C80" s="54">
        <v>140</v>
      </c>
      <c r="D80" s="298" t="s">
        <v>240</v>
      </c>
      <c r="E80" s="299"/>
      <c r="F80" s="300"/>
      <c r="G80" s="94">
        <v>63</v>
      </c>
      <c r="H80" s="10"/>
    </row>
    <row r="81" spans="1:8" s="11" customFormat="1" ht="20.25" customHeight="1" x14ac:dyDescent="0.25">
      <c r="A81" s="62" t="s">
        <v>248</v>
      </c>
      <c r="B81" s="63" t="s">
        <v>103</v>
      </c>
      <c r="C81" s="24" t="s">
        <v>103</v>
      </c>
      <c r="D81" s="281" t="s">
        <v>249</v>
      </c>
      <c r="E81" s="282"/>
      <c r="F81" s="283"/>
      <c r="G81" s="64">
        <f>G82</f>
        <v>965.4</v>
      </c>
      <c r="H81" s="15"/>
    </row>
    <row r="82" spans="1:8" s="11" customFormat="1" x14ac:dyDescent="0.25">
      <c r="A82" s="95" t="s">
        <v>248</v>
      </c>
      <c r="B82" s="96" t="s">
        <v>88</v>
      </c>
      <c r="C82" s="54">
        <v>140</v>
      </c>
      <c r="D82" s="307" t="s">
        <v>12</v>
      </c>
      <c r="E82" s="308"/>
      <c r="F82" s="309"/>
      <c r="G82" s="92">
        <v>965.4</v>
      </c>
      <c r="H82" s="10"/>
    </row>
    <row r="83" spans="1:8" s="11" customFormat="1" ht="20.25" customHeight="1" x14ac:dyDescent="0.25">
      <c r="A83" s="62" t="s">
        <v>19</v>
      </c>
      <c r="B83" s="63" t="s">
        <v>103</v>
      </c>
      <c r="C83" s="24" t="s">
        <v>103</v>
      </c>
      <c r="D83" s="281" t="s">
        <v>159</v>
      </c>
      <c r="E83" s="282"/>
      <c r="F83" s="283"/>
      <c r="G83" s="64">
        <f>G85+G84</f>
        <v>96</v>
      </c>
      <c r="H83" s="10"/>
    </row>
    <row r="84" spans="1:8" s="57" customFormat="1" ht="20.25" customHeight="1" x14ac:dyDescent="0.25">
      <c r="A84" s="98" t="s">
        <v>19</v>
      </c>
      <c r="B84" s="99" t="s">
        <v>202</v>
      </c>
      <c r="C84" s="103" t="s">
        <v>143</v>
      </c>
      <c r="D84" s="312" t="s">
        <v>250</v>
      </c>
      <c r="E84" s="313"/>
      <c r="F84" s="314"/>
      <c r="G84" s="94">
        <v>30</v>
      </c>
      <c r="H84" s="56"/>
    </row>
    <row r="85" spans="1:8" s="59" customFormat="1" ht="27" customHeight="1" x14ac:dyDescent="0.25">
      <c r="A85" s="101" t="s">
        <v>19</v>
      </c>
      <c r="B85" s="85" t="s">
        <v>85</v>
      </c>
      <c r="C85" s="86">
        <v>140</v>
      </c>
      <c r="D85" s="315" t="s">
        <v>20</v>
      </c>
      <c r="E85" s="316"/>
      <c r="F85" s="317"/>
      <c r="G85" s="92">
        <v>66</v>
      </c>
      <c r="H85" s="58"/>
    </row>
    <row r="86" spans="1:8" s="11" customFormat="1" x14ac:dyDescent="0.25">
      <c r="A86" s="62" t="s">
        <v>204</v>
      </c>
      <c r="B86" s="63" t="s">
        <v>103</v>
      </c>
      <c r="C86" s="24" t="s">
        <v>103</v>
      </c>
      <c r="D86" s="281" t="s">
        <v>205</v>
      </c>
      <c r="E86" s="282"/>
      <c r="F86" s="283"/>
      <c r="G86" s="64">
        <f>G87</f>
        <v>4</v>
      </c>
      <c r="H86" s="10"/>
    </row>
    <row r="87" spans="1:8" s="11" customFormat="1" x14ac:dyDescent="0.25">
      <c r="A87" s="95" t="s">
        <v>204</v>
      </c>
      <c r="B87" s="96" t="s">
        <v>88</v>
      </c>
      <c r="C87" s="54">
        <v>140</v>
      </c>
      <c r="D87" s="307" t="s">
        <v>12</v>
      </c>
      <c r="E87" s="308"/>
      <c r="F87" s="309"/>
      <c r="G87" s="92">
        <v>4</v>
      </c>
      <c r="H87" s="10"/>
    </row>
    <row r="88" spans="1:8" s="11" customFormat="1" x14ac:dyDescent="0.25">
      <c r="A88" s="62" t="s">
        <v>21</v>
      </c>
      <c r="B88" s="63" t="s">
        <v>103</v>
      </c>
      <c r="C88" s="24" t="s">
        <v>103</v>
      </c>
      <c r="D88" s="281" t="s">
        <v>251</v>
      </c>
      <c r="E88" s="282"/>
      <c r="F88" s="283"/>
      <c r="G88" s="64">
        <f>G89</f>
        <v>97.6</v>
      </c>
      <c r="H88" s="10"/>
    </row>
    <row r="89" spans="1:8" s="11" customFormat="1" x14ac:dyDescent="0.25">
      <c r="A89" s="95" t="s">
        <v>21</v>
      </c>
      <c r="B89" s="96" t="s">
        <v>88</v>
      </c>
      <c r="C89" s="54">
        <v>140</v>
      </c>
      <c r="D89" s="307" t="s">
        <v>12</v>
      </c>
      <c r="E89" s="308"/>
      <c r="F89" s="309"/>
      <c r="G89" s="92">
        <v>97.6</v>
      </c>
      <c r="H89" s="10"/>
    </row>
    <row r="90" spans="1:8" s="11" customFormat="1" ht="20.25" customHeight="1" x14ac:dyDescent="0.25">
      <c r="A90" s="45" t="s">
        <v>9</v>
      </c>
      <c r="B90" s="42" t="s">
        <v>103</v>
      </c>
      <c r="C90" s="43" t="s">
        <v>103</v>
      </c>
      <c r="D90" s="276" t="s">
        <v>121</v>
      </c>
      <c r="E90" s="277"/>
      <c r="F90" s="278"/>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58" t="s">
        <v>41</v>
      </c>
      <c r="E91" s="259"/>
      <c r="F91" s="260"/>
      <c r="G91" s="87">
        <v>155</v>
      </c>
      <c r="H91" s="10"/>
    </row>
    <row r="92" spans="1:8" s="11" customFormat="1" ht="63.75" customHeight="1" x14ac:dyDescent="0.25">
      <c r="A92" s="80" t="s">
        <v>9</v>
      </c>
      <c r="B92" s="26" t="s">
        <v>178</v>
      </c>
      <c r="C92" s="25" t="s">
        <v>168</v>
      </c>
      <c r="D92" s="292" t="s">
        <v>179</v>
      </c>
      <c r="E92" s="293"/>
      <c r="F92" s="294"/>
      <c r="G92" s="87">
        <v>332.8</v>
      </c>
      <c r="H92" s="10"/>
    </row>
    <row r="93" spans="1:8" s="11" customFormat="1" ht="52.5" customHeight="1" x14ac:dyDescent="0.25">
      <c r="A93" s="80" t="s">
        <v>9</v>
      </c>
      <c r="B93" s="26" t="s">
        <v>80</v>
      </c>
      <c r="C93" s="25">
        <v>120</v>
      </c>
      <c r="D93" s="261" t="s">
        <v>60</v>
      </c>
      <c r="E93" s="262"/>
      <c r="F93" s="263"/>
      <c r="G93" s="87">
        <v>414.5</v>
      </c>
      <c r="H93" s="10"/>
    </row>
    <row r="94" spans="1:8" s="11" customFormat="1" ht="31.5" customHeight="1" x14ac:dyDescent="0.25">
      <c r="A94" s="80" t="s">
        <v>9</v>
      </c>
      <c r="B94" s="26" t="s">
        <v>252</v>
      </c>
      <c r="C94" s="25">
        <v>130</v>
      </c>
      <c r="D94" s="261" t="s">
        <v>253</v>
      </c>
      <c r="E94" s="262"/>
      <c r="F94" s="263"/>
      <c r="G94" s="87">
        <v>98.4</v>
      </c>
      <c r="H94" s="10"/>
    </row>
    <row r="95" spans="1:8" s="11" customFormat="1" ht="31.5" customHeight="1" x14ac:dyDescent="0.25">
      <c r="A95" s="80" t="s">
        <v>9</v>
      </c>
      <c r="B95" s="26" t="s">
        <v>126</v>
      </c>
      <c r="C95" s="25">
        <v>130</v>
      </c>
      <c r="D95" s="261" t="s">
        <v>112</v>
      </c>
      <c r="E95" s="262"/>
      <c r="F95" s="263"/>
      <c r="G95" s="87">
        <v>59.4</v>
      </c>
      <c r="H95" s="10"/>
    </row>
    <row r="96" spans="1:8" s="11" customFormat="1" ht="30" customHeight="1" x14ac:dyDescent="0.25">
      <c r="A96" s="80" t="s">
        <v>9</v>
      </c>
      <c r="B96" s="26" t="s">
        <v>127</v>
      </c>
      <c r="C96" s="25">
        <v>130</v>
      </c>
      <c r="D96" s="261" t="s">
        <v>113</v>
      </c>
      <c r="E96" s="262"/>
      <c r="F96" s="263"/>
      <c r="G96" s="87">
        <v>5605.6</v>
      </c>
      <c r="H96" s="10"/>
    </row>
    <row r="97" spans="1:8" s="11" customFormat="1" ht="31.5" customHeight="1" x14ac:dyDescent="0.25">
      <c r="A97" s="80" t="s">
        <v>9</v>
      </c>
      <c r="B97" s="26" t="s">
        <v>157</v>
      </c>
      <c r="C97" s="25" t="s">
        <v>143</v>
      </c>
      <c r="D97" s="261" t="s">
        <v>158</v>
      </c>
      <c r="E97" s="262"/>
      <c r="F97" s="263"/>
      <c r="G97" s="112">
        <v>247.3</v>
      </c>
      <c r="H97" s="10"/>
    </row>
    <row r="98" spans="1:8" s="11" customFormat="1" ht="49.5" customHeight="1" x14ac:dyDescent="0.25">
      <c r="A98" s="80" t="s">
        <v>9</v>
      </c>
      <c r="B98" s="26" t="s">
        <v>194</v>
      </c>
      <c r="C98" s="25" t="s">
        <v>143</v>
      </c>
      <c r="D98" s="261" t="s">
        <v>240</v>
      </c>
      <c r="E98" s="262"/>
      <c r="F98" s="263"/>
      <c r="G98" s="87">
        <v>463.5</v>
      </c>
      <c r="H98" s="10"/>
    </row>
    <row r="99" spans="1:8" s="11" customFormat="1" ht="43.5" customHeight="1" x14ac:dyDescent="0.25">
      <c r="A99" s="80" t="s">
        <v>9</v>
      </c>
      <c r="B99" s="26" t="s">
        <v>88</v>
      </c>
      <c r="C99" s="25" t="s">
        <v>143</v>
      </c>
      <c r="D99" s="261" t="s">
        <v>12</v>
      </c>
      <c r="E99" s="262"/>
      <c r="F99" s="263"/>
      <c r="G99" s="87">
        <v>570.9</v>
      </c>
      <c r="H99" s="10"/>
    </row>
    <row r="100" spans="1:8" s="11" customFormat="1" ht="29.25" customHeight="1" x14ac:dyDescent="0.25">
      <c r="A100" s="80" t="s">
        <v>9</v>
      </c>
      <c r="B100" s="26" t="s">
        <v>154</v>
      </c>
      <c r="C100" s="25">
        <v>151</v>
      </c>
      <c r="D100" s="261" t="s">
        <v>260</v>
      </c>
      <c r="E100" s="262"/>
      <c r="F100" s="263"/>
      <c r="G100" s="87">
        <v>782.4</v>
      </c>
      <c r="H100" s="10"/>
    </row>
    <row r="101" spans="1:8" s="11" customFormat="1" ht="31.5" customHeight="1" x14ac:dyDescent="0.25">
      <c r="A101" s="80" t="s">
        <v>9</v>
      </c>
      <c r="B101" s="26" t="s">
        <v>93</v>
      </c>
      <c r="C101" s="25">
        <v>151</v>
      </c>
      <c r="D101" s="261" t="s">
        <v>261</v>
      </c>
      <c r="E101" s="262"/>
      <c r="F101" s="263"/>
      <c r="G101" s="87">
        <v>1661.7</v>
      </c>
      <c r="H101" s="10"/>
    </row>
    <row r="102" spans="1:8" s="11" customFormat="1" ht="31.5" customHeight="1" x14ac:dyDescent="0.25">
      <c r="A102" s="80" t="s">
        <v>9</v>
      </c>
      <c r="B102" s="26" t="s">
        <v>155</v>
      </c>
      <c r="C102" s="25">
        <v>151</v>
      </c>
      <c r="D102" s="261" t="s">
        <v>262</v>
      </c>
      <c r="E102" s="262"/>
      <c r="F102" s="263"/>
      <c r="G102" s="87">
        <v>559.70000000000005</v>
      </c>
      <c r="H102" s="10"/>
    </row>
    <row r="103" spans="1:8" s="11" customFormat="1" ht="35.25" customHeight="1" x14ac:dyDescent="0.25">
      <c r="A103" s="80" t="s">
        <v>9</v>
      </c>
      <c r="B103" s="26" t="s">
        <v>255</v>
      </c>
      <c r="C103" s="25">
        <v>151</v>
      </c>
      <c r="D103" s="261" t="s">
        <v>254</v>
      </c>
      <c r="E103" s="262"/>
      <c r="F103" s="263"/>
      <c r="G103" s="87">
        <v>17738.599999999999</v>
      </c>
      <c r="H103" s="10"/>
    </row>
    <row r="104" spans="1:8" s="11" customFormat="1" ht="51" customHeight="1" x14ac:dyDescent="0.25">
      <c r="A104" s="80" t="s">
        <v>9</v>
      </c>
      <c r="B104" s="26" t="s">
        <v>256</v>
      </c>
      <c r="C104" s="25">
        <v>151</v>
      </c>
      <c r="D104" s="292" t="s">
        <v>263</v>
      </c>
      <c r="E104" s="293"/>
      <c r="F104" s="294"/>
      <c r="G104" s="87">
        <v>34835.699999999997</v>
      </c>
      <c r="H104" s="10"/>
    </row>
    <row r="105" spans="1:8" s="11" customFormat="1" ht="31.5" customHeight="1" x14ac:dyDescent="0.25">
      <c r="A105" s="80" t="s">
        <v>9</v>
      </c>
      <c r="B105" s="26" t="s">
        <v>257</v>
      </c>
      <c r="C105" s="25">
        <v>151</v>
      </c>
      <c r="D105" s="261" t="s">
        <v>264</v>
      </c>
      <c r="E105" s="262"/>
      <c r="F105" s="263"/>
      <c r="G105" s="87">
        <v>1922.9</v>
      </c>
      <c r="H105" s="10"/>
    </row>
    <row r="106" spans="1:8" s="11" customFormat="1" ht="31.5" customHeight="1" x14ac:dyDescent="0.25">
      <c r="A106" s="80" t="s">
        <v>9</v>
      </c>
      <c r="B106" s="26" t="s">
        <v>94</v>
      </c>
      <c r="C106" s="25">
        <v>151</v>
      </c>
      <c r="D106" s="261" t="s">
        <v>23</v>
      </c>
      <c r="E106" s="262"/>
      <c r="F106" s="263"/>
      <c r="G106" s="87">
        <v>19117.099999999999</v>
      </c>
      <c r="H106" s="10"/>
    </row>
    <row r="107" spans="1:8" s="11" customFormat="1" ht="31.5" customHeight="1" x14ac:dyDescent="0.25">
      <c r="A107" s="80" t="s">
        <v>9</v>
      </c>
      <c r="B107" s="26" t="s">
        <v>128</v>
      </c>
      <c r="C107" s="25">
        <v>151</v>
      </c>
      <c r="D107" s="261" t="s">
        <v>114</v>
      </c>
      <c r="E107" s="262"/>
      <c r="F107" s="263"/>
      <c r="G107" s="87">
        <v>336.9</v>
      </c>
      <c r="H107" s="10"/>
    </row>
    <row r="108" spans="1:8" s="11" customFormat="1" ht="31.5" customHeight="1" x14ac:dyDescent="0.25">
      <c r="A108" s="80" t="s">
        <v>9</v>
      </c>
      <c r="B108" s="26" t="s">
        <v>98</v>
      </c>
      <c r="C108" s="25">
        <v>151</v>
      </c>
      <c r="D108" s="261" t="s">
        <v>24</v>
      </c>
      <c r="E108" s="262"/>
      <c r="F108" s="263"/>
      <c r="G108" s="87">
        <v>26089.9</v>
      </c>
      <c r="H108" s="10"/>
    </row>
    <row r="109" spans="1:8" s="11" customFormat="1" ht="53.25" customHeight="1" x14ac:dyDescent="0.25">
      <c r="A109" s="80" t="s">
        <v>9</v>
      </c>
      <c r="B109" s="26" t="s">
        <v>129</v>
      </c>
      <c r="C109" s="25">
        <v>151</v>
      </c>
      <c r="D109" s="292" t="s">
        <v>265</v>
      </c>
      <c r="E109" s="293"/>
      <c r="F109" s="294"/>
      <c r="G109" s="87">
        <v>2199.1999999999998</v>
      </c>
      <c r="H109" s="10"/>
    </row>
    <row r="110" spans="1:8" s="11" customFormat="1" ht="53.25" customHeight="1" x14ac:dyDescent="0.25">
      <c r="A110" s="80" t="s">
        <v>9</v>
      </c>
      <c r="B110" s="26" t="s">
        <v>153</v>
      </c>
      <c r="C110" s="25">
        <v>151</v>
      </c>
      <c r="D110" s="261" t="s">
        <v>266</v>
      </c>
      <c r="E110" s="262"/>
      <c r="F110" s="263"/>
      <c r="G110" s="87">
        <v>5873.8</v>
      </c>
      <c r="H110" s="10"/>
    </row>
    <row r="111" spans="1:8" s="11" customFormat="1" ht="36.75" customHeight="1" x14ac:dyDescent="0.25">
      <c r="A111" s="80" t="s">
        <v>9</v>
      </c>
      <c r="B111" s="26" t="s">
        <v>258</v>
      </c>
      <c r="C111" s="25">
        <v>151</v>
      </c>
      <c r="D111" s="261" t="s">
        <v>259</v>
      </c>
      <c r="E111" s="262"/>
      <c r="F111" s="263"/>
      <c r="G111" s="87">
        <v>190.3</v>
      </c>
      <c r="H111" s="10"/>
    </row>
    <row r="112" spans="1:8" s="11" customFormat="1" ht="48.75" customHeight="1" x14ac:dyDescent="0.25">
      <c r="A112" s="80" t="s">
        <v>9</v>
      </c>
      <c r="B112" s="26" t="s">
        <v>101</v>
      </c>
      <c r="C112" s="25">
        <v>151</v>
      </c>
      <c r="D112" s="261" t="s">
        <v>25</v>
      </c>
      <c r="E112" s="262"/>
      <c r="F112" s="263"/>
      <c r="G112" s="87">
        <v>35</v>
      </c>
      <c r="H112" s="10"/>
    </row>
    <row r="113" spans="1:8" s="11" customFormat="1" ht="28.5" customHeight="1" x14ac:dyDescent="0.25">
      <c r="A113" s="80" t="s">
        <v>9</v>
      </c>
      <c r="B113" s="26" t="s">
        <v>102</v>
      </c>
      <c r="C113" s="25" t="s">
        <v>180</v>
      </c>
      <c r="D113" s="261" t="s">
        <v>26</v>
      </c>
      <c r="E113" s="262"/>
      <c r="F113" s="263"/>
      <c r="G113" s="87">
        <v>8300</v>
      </c>
      <c r="H113" s="10"/>
    </row>
    <row r="114" spans="1:8" s="11" customFormat="1" ht="31.5" customHeight="1" x14ac:dyDescent="0.25">
      <c r="A114" s="101" t="s">
        <v>9</v>
      </c>
      <c r="B114" s="85" t="s">
        <v>95</v>
      </c>
      <c r="C114" s="86">
        <v>151</v>
      </c>
      <c r="D114" s="304" t="s">
        <v>43</v>
      </c>
      <c r="E114" s="305"/>
      <c r="F114" s="306"/>
      <c r="G114" s="87">
        <v>-80094.8</v>
      </c>
      <c r="H114" s="10"/>
    </row>
    <row r="115" spans="1:8" s="11" customFormat="1" ht="20.25" customHeight="1" x14ac:dyDescent="0.25">
      <c r="A115" s="62" t="s">
        <v>267</v>
      </c>
      <c r="B115" s="63" t="s">
        <v>103</v>
      </c>
      <c r="C115" s="24" t="s">
        <v>103</v>
      </c>
      <c r="D115" s="281" t="s">
        <v>269</v>
      </c>
      <c r="E115" s="282"/>
      <c r="F115" s="283"/>
      <c r="G115" s="64">
        <f>G116</f>
        <v>0.2</v>
      </c>
      <c r="H115" s="10"/>
    </row>
    <row r="116" spans="1:8" s="11" customFormat="1" ht="52.5" customHeight="1" x14ac:dyDescent="0.25">
      <c r="A116" s="95" t="s">
        <v>267</v>
      </c>
      <c r="B116" s="96" t="s">
        <v>131</v>
      </c>
      <c r="C116" s="54" t="s">
        <v>211</v>
      </c>
      <c r="D116" s="318" t="s">
        <v>268</v>
      </c>
      <c r="E116" s="319"/>
      <c r="F116" s="320"/>
      <c r="G116" s="87">
        <v>0.2</v>
      </c>
    </row>
    <row r="117" spans="1:8" s="11" customFormat="1" ht="20.25" customHeight="1" x14ac:dyDescent="0.25">
      <c r="A117" s="107" t="s">
        <v>208</v>
      </c>
      <c r="B117" s="108" t="s">
        <v>103</v>
      </c>
      <c r="C117" s="104" t="s">
        <v>103</v>
      </c>
      <c r="D117" s="321" t="s">
        <v>209</v>
      </c>
      <c r="E117" s="322"/>
      <c r="F117" s="323"/>
      <c r="G117" s="105">
        <f>G118+G119</f>
        <v>511.29999999999995</v>
      </c>
      <c r="H117" s="106"/>
    </row>
    <row r="118" spans="1:8" s="11" customFormat="1" ht="52.5" customHeight="1" x14ac:dyDescent="0.25">
      <c r="A118" s="95" t="s">
        <v>208</v>
      </c>
      <c r="B118" s="96" t="s">
        <v>210</v>
      </c>
      <c r="C118" s="54" t="s">
        <v>211</v>
      </c>
      <c r="D118" s="318" t="s">
        <v>216</v>
      </c>
      <c r="E118" s="319"/>
      <c r="F118" s="320"/>
      <c r="G118" s="87">
        <v>346.2</v>
      </c>
    </row>
    <row r="119" spans="1:8" s="11" customFormat="1" ht="42" customHeight="1" x14ac:dyDescent="0.25">
      <c r="A119" s="95" t="s">
        <v>208</v>
      </c>
      <c r="B119" s="96" t="s">
        <v>217</v>
      </c>
      <c r="C119" s="54" t="s">
        <v>218</v>
      </c>
      <c r="D119" s="298" t="s">
        <v>219</v>
      </c>
      <c r="E119" s="299"/>
      <c r="F119" s="300"/>
      <c r="G119" s="87">
        <v>165.1</v>
      </c>
    </row>
    <row r="120" spans="1:8" s="11" customFormat="1" ht="25.5" customHeight="1" x14ac:dyDescent="0.25">
      <c r="A120" s="62" t="s">
        <v>226</v>
      </c>
      <c r="B120" s="63" t="s">
        <v>103</v>
      </c>
      <c r="C120" s="24" t="s">
        <v>103</v>
      </c>
      <c r="D120" s="281" t="s">
        <v>227</v>
      </c>
      <c r="E120" s="282"/>
      <c r="F120" s="283"/>
      <c r="G120" s="64">
        <f>G121</f>
        <v>89.4</v>
      </c>
      <c r="H120" s="10"/>
    </row>
    <row r="121" spans="1:8" s="11" customFormat="1" ht="55.5" customHeight="1" x14ac:dyDescent="0.25">
      <c r="A121" s="95" t="s">
        <v>226</v>
      </c>
      <c r="B121" s="96" t="s">
        <v>210</v>
      </c>
      <c r="C121" s="54" t="s">
        <v>211</v>
      </c>
      <c r="D121" s="318" t="s">
        <v>216</v>
      </c>
      <c r="E121" s="319"/>
      <c r="F121" s="320"/>
      <c r="G121" s="87">
        <v>89.4</v>
      </c>
    </row>
    <row r="122" spans="1:8" s="11" customFormat="1" ht="20.25" customHeight="1" x14ac:dyDescent="0.25">
      <c r="A122" s="62" t="s">
        <v>27</v>
      </c>
      <c r="B122" s="63" t="s">
        <v>103</v>
      </c>
      <c r="C122" s="24" t="s">
        <v>103</v>
      </c>
      <c r="D122" s="281" t="s">
        <v>161</v>
      </c>
      <c r="E122" s="282"/>
      <c r="F122" s="283"/>
      <c r="G122" s="64">
        <f>G123+G124+G125+G126+G127+G128+G129</f>
        <v>2645.7000000000003</v>
      </c>
      <c r="H122" s="10"/>
    </row>
    <row r="123" spans="1:8" s="11" customFormat="1" ht="31.5" customHeight="1" x14ac:dyDescent="0.25">
      <c r="A123" s="113" t="s">
        <v>27</v>
      </c>
      <c r="B123" s="114" t="s">
        <v>252</v>
      </c>
      <c r="C123" s="100">
        <v>130</v>
      </c>
      <c r="D123" s="324" t="s">
        <v>253</v>
      </c>
      <c r="E123" s="325"/>
      <c r="F123" s="326"/>
      <c r="G123" s="87">
        <v>2130.4</v>
      </c>
    </row>
    <row r="124" spans="1:8" s="11" customFormat="1" ht="31.5" customHeight="1" x14ac:dyDescent="0.25">
      <c r="A124" s="80" t="s">
        <v>27</v>
      </c>
      <c r="B124" s="26" t="s">
        <v>126</v>
      </c>
      <c r="C124" s="25">
        <v>130</v>
      </c>
      <c r="D124" s="284" t="s">
        <v>112</v>
      </c>
      <c r="E124" s="285"/>
      <c r="F124" s="286"/>
      <c r="G124" s="87">
        <v>19.5</v>
      </c>
    </row>
    <row r="125" spans="1:8" s="11" customFormat="1" ht="31.5" customHeight="1" x14ac:dyDescent="0.25">
      <c r="A125" s="80" t="s">
        <v>27</v>
      </c>
      <c r="B125" s="26" t="s">
        <v>127</v>
      </c>
      <c r="C125" s="25">
        <v>130</v>
      </c>
      <c r="D125" s="273" t="s">
        <v>113</v>
      </c>
      <c r="E125" s="274"/>
      <c r="F125" s="275"/>
      <c r="G125" s="87">
        <v>101.7</v>
      </c>
    </row>
    <row r="126" spans="1:8" s="11" customFormat="1" ht="31.5" customHeight="1" x14ac:dyDescent="0.25">
      <c r="A126" s="79" t="s">
        <v>27</v>
      </c>
      <c r="B126" s="61" t="s">
        <v>88</v>
      </c>
      <c r="C126" s="55" t="s">
        <v>143</v>
      </c>
      <c r="D126" s="284" t="s">
        <v>12</v>
      </c>
      <c r="E126" s="285"/>
      <c r="F126" s="286"/>
      <c r="G126" s="87">
        <v>8.9</v>
      </c>
    </row>
    <row r="127" spans="1:8" s="11" customFormat="1" ht="31.5" customHeight="1" x14ac:dyDescent="0.25">
      <c r="A127" s="80" t="s">
        <v>27</v>
      </c>
      <c r="B127" s="26" t="s">
        <v>155</v>
      </c>
      <c r="C127" s="25" t="s">
        <v>180</v>
      </c>
      <c r="D127" s="261" t="s">
        <v>262</v>
      </c>
      <c r="E127" s="262"/>
      <c r="F127" s="263"/>
      <c r="G127" s="87">
        <v>81.5</v>
      </c>
      <c r="H127" s="23"/>
    </row>
    <row r="128" spans="1:8" s="11" customFormat="1" ht="31.5" customHeight="1" x14ac:dyDescent="0.25">
      <c r="A128" s="80" t="s">
        <v>27</v>
      </c>
      <c r="B128" s="26" t="s">
        <v>94</v>
      </c>
      <c r="C128" s="25">
        <v>151</v>
      </c>
      <c r="D128" s="261" t="s">
        <v>23</v>
      </c>
      <c r="E128" s="262"/>
      <c r="F128" s="263"/>
      <c r="G128" s="87">
        <v>286.39999999999998</v>
      </c>
    </row>
    <row r="129" spans="1:8" s="11" customFormat="1" ht="48" customHeight="1" x14ac:dyDescent="0.25">
      <c r="A129" s="101" t="s">
        <v>27</v>
      </c>
      <c r="B129" s="85" t="s">
        <v>212</v>
      </c>
      <c r="C129" s="86">
        <v>151</v>
      </c>
      <c r="D129" s="261" t="s">
        <v>213</v>
      </c>
      <c r="E129" s="262"/>
      <c r="F129" s="263"/>
      <c r="G129" s="87">
        <v>17.3</v>
      </c>
    </row>
    <row r="130" spans="1:8" s="11" customFormat="1" ht="20.25" customHeight="1" x14ac:dyDescent="0.25">
      <c r="A130" s="109" t="s">
        <v>28</v>
      </c>
      <c r="B130" s="110" t="s">
        <v>103</v>
      </c>
      <c r="C130" s="43" t="s">
        <v>103</v>
      </c>
      <c r="D130" s="276" t="s">
        <v>122</v>
      </c>
      <c r="E130" s="277"/>
      <c r="F130" s="278"/>
      <c r="G130" s="44">
        <f>G131+G132+G133+G134+G135+G136+G137+G138+G139+G140+G141+G142+G143+G144</f>
        <v>341817.5</v>
      </c>
    </row>
    <row r="131" spans="1:8" s="11" customFormat="1" ht="33.75" customHeight="1" x14ac:dyDescent="0.25">
      <c r="A131" s="98" t="s">
        <v>28</v>
      </c>
      <c r="B131" s="99" t="s">
        <v>163</v>
      </c>
      <c r="C131" s="103">
        <v>120</v>
      </c>
      <c r="D131" s="258" t="s">
        <v>270</v>
      </c>
      <c r="E131" s="259"/>
      <c r="F131" s="260"/>
      <c r="G131" s="87">
        <v>761.1</v>
      </c>
    </row>
    <row r="132" spans="1:8" s="11" customFormat="1" ht="52.5" customHeight="1" x14ac:dyDescent="0.25">
      <c r="A132" s="80" t="s">
        <v>28</v>
      </c>
      <c r="B132" s="26" t="s">
        <v>131</v>
      </c>
      <c r="C132" s="25">
        <v>120</v>
      </c>
      <c r="D132" s="292" t="s">
        <v>268</v>
      </c>
      <c r="E132" s="293"/>
      <c r="F132" s="294"/>
      <c r="G132" s="87">
        <v>2545</v>
      </c>
      <c r="H132" s="23"/>
    </row>
    <row r="133" spans="1:8" s="11" customFormat="1" ht="52.5" customHeight="1" x14ac:dyDescent="0.25">
      <c r="A133" s="80" t="s">
        <v>28</v>
      </c>
      <c r="B133" s="26" t="s">
        <v>210</v>
      </c>
      <c r="C133" s="25" t="s">
        <v>211</v>
      </c>
      <c r="D133" s="292" t="s">
        <v>216</v>
      </c>
      <c r="E133" s="293"/>
      <c r="F133" s="294"/>
      <c r="G133" s="112">
        <v>9533.6</v>
      </c>
      <c r="H133" s="23"/>
    </row>
    <row r="134" spans="1:8" s="11" customFormat="1" ht="52.5" customHeight="1" x14ac:dyDescent="0.25">
      <c r="A134" s="80" t="s">
        <v>28</v>
      </c>
      <c r="B134" s="26" t="s">
        <v>132</v>
      </c>
      <c r="C134" s="25">
        <v>120</v>
      </c>
      <c r="D134" s="261" t="s">
        <v>116</v>
      </c>
      <c r="E134" s="262"/>
      <c r="F134" s="263"/>
      <c r="G134" s="87">
        <v>428.3</v>
      </c>
    </row>
    <row r="135" spans="1:8" s="11" customFormat="1" ht="53.25" customHeight="1" x14ac:dyDescent="0.25">
      <c r="A135" s="80" t="s">
        <v>28</v>
      </c>
      <c r="B135" s="26" t="s">
        <v>78</v>
      </c>
      <c r="C135" s="25">
        <v>120</v>
      </c>
      <c r="D135" s="261" t="s">
        <v>62</v>
      </c>
      <c r="E135" s="262"/>
      <c r="F135" s="263"/>
      <c r="G135" s="87">
        <v>16799.900000000001</v>
      </c>
    </row>
    <row r="136" spans="1:8" s="11" customFormat="1" ht="39.75" customHeight="1" x14ac:dyDescent="0.25">
      <c r="A136" s="80" t="s">
        <v>28</v>
      </c>
      <c r="B136" s="26" t="s">
        <v>79</v>
      </c>
      <c r="C136" s="25">
        <v>120</v>
      </c>
      <c r="D136" s="261" t="s">
        <v>29</v>
      </c>
      <c r="E136" s="262"/>
      <c r="F136" s="263"/>
      <c r="G136" s="87">
        <v>13.4</v>
      </c>
    </row>
    <row r="137" spans="1:8" s="11" customFormat="1" ht="54.75" customHeight="1" x14ac:dyDescent="0.25">
      <c r="A137" s="80" t="s">
        <v>28</v>
      </c>
      <c r="B137" s="26" t="s">
        <v>80</v>
      </c>
      <c r="C137" s="25">
        <v>120</v>
      </c>
      <c r="D137" s="261" t="s">
        <v>60</v>
      </c>
      <c r="E137" s="262"/>
      <c r="F137" s="263"/>
      <c r="G137" s="87">
        <v>2636.6</v>
      </c>
      <c r="H137" s="23"/>
    </row>
    <row r="138" spans="1:8" s="11" customFormat="1" ht="31.5" customHeight="1" x14ac:dyDescent="0.25">
      <c r="A138" s="80" t="s">
        <v>28</v>
      </c>
      <c r="B138" s="26" t="s">
        <v>126</v>
      </c>
      <c r="C138" s="25">
        <v>130</v>
      </c>
      <c r="D138" s="261" t="s">
        <v>112</v>
      </c>
      <c r="E138" s="262"/>
      <c r="F138" s="263"/>
      <c r="G138" s="112">
        <v>242.9</v>
      </c>
    </row>
    <row r="139" spans="1:8" s="11" customFormat="1" ht="27" customHeight="1" x14ac:dyDescent="0.25">
      <c r="A139" s="80" t="s">
        <v>28</v>
      </c>
      <c r="B139" s="26" t="s">
        <v>127</v>
      </c>
      <c r="C139" s="25">
        <v>130</v>
      </c>
      <c r="D139" s="261" t="s">
        <v>113</v>
      </c>
      <c r="E139" s="262"/>
      <c r="F139" s="263"/>
      <c r="G139" s="87">
        <v>27</v>
      </c>
    </row>
    <row r="140" spans="1:8" s="11" customFormat="1" ht="51" customHeight="1" x14ac:dyDescent="0.25">
      <c r="A140" s="80" t="s">
        <v>28</v>
      </c>
      <c r="B140" s="26" t="s">
        <v>133</v>
      </c>
      <c r="C140" s="25">
        <v>410</v>
      </c>
      <c r="D140" s="292" t="s">
        <v>271</v>
      </c>
      <c r="E140" s="293"/>
      <c r="F140" s="294"/>
      <c r="G140" s="112">
        <v>4209.8999999999996</v>
      </c>
    </row>
    <row r="141" spans="1:8" s="11" customFormat="1" ht="31.5" customHeight="1" x14ac:dyDescent="0.25">
      <c r="A141" s="80" t="s">
        <v>28</v>
      </c>
      <c r="B141" s="26" t="s">
        <v>217</v>
      </c>
      <c r="C141" s="25" t="s">
        <v>218</v>
      </c>
      <c r="D141" s="261" t="s">
        <v>219</v>
      </c>
      <c r="E141" s="262"/>
      <c r="F141" s="263"/>
      <c r="G141" s="87">
        <v>241.2</v>
      </c>
    </row>
    <row r="142" spans="1:8" s="11" customFormat="1" ht="65.25" customHeight="1" x14ac:dyDescent="0.25">
      <c r="A142" s="80" t="s">
        <v>28</v>
      </c>
      <c r="B142" s="26" t="s">
        <v>256</v>
      </c>
      <c r="C142" s="25" t="s">
        <v>180</v>
      </c>
      <c r="D142" s="292" t="s">
        <v>263</v>
      </c>
      <c r="E142" s="293"/>
      <c r="F142" s="294"/>
      <c r="G142" s="87">
        <v>143564.29999999999</v>
      </c>
    </row>
    <row r="143" spans="1:8" s="11" customFormat="1" ht="52.5" customHeight="1" x14ac:dyDescent="0.25">
      <c r="A143" s="80" t="s">
        <v>28</v>
      </c>
      <c r="B143" s="26" t="s">
        <v>257</v>
      </c>
      <c r="C143" s="25" t="s">
        <v>180</v>
      </c>
      <c r="D143" s="261" t="s">
        <v>264</v>
      </c>
      <c r="E143" s="262"/>
      <c r="F143" s="263"/>
      <c r="G143" s="87">
        <v>89465.9</v>
      </c>
    </row>
    <row r="144" spans="1:8" s="11" customFormat="1" ht="40.5" customHeight="1" x14ac:dyDescent="0.25">
      <c r="A144" s="101" t="s">
        <v>28</v>
      </c>
      <c r="B144" s="85" t="s">
        <v>95</v>
      </c>
      <c r="C144" s="86" t="s">
        <v>180</v>
      </c>
      <c r="D144" s="304" t="s">
        <v>43</v>
      </c>
      <c r="E144" s="305"/>
      <c r="F144" s="306"/>
      <c r="G144" s="87">
        <v>71348.399999999994</v>
      </c>
    </row>
    <row r="145" spans="1:7" s="11" customFormat="1" ht="18.75" customHeight="1" x14ac:dyDescent="0.25">
      <c r="A145" s="62" t="s">
        <v>30</v>
      </c>
      <c r="B145" s="63"/>
      <c r="C145" s="24" t="s">
        <v>103</v>
      </c>
      <c r="D145" s="281" t="s">
        <v>64</v>
      </c>
      <c r="E145" s="282"/>
      <c r="F145" s="283"/>
      <c r="G145" s="64">
        <f>G146+G147+G148+G150+G151+G152+G153+G154+G149</f>
        <v>772661.3</v>
      </c>
    </row>
    <row r="146" spans="1:7" s="11" customFormat="1" ht="31.5" customHeight="1" x14ac:dyDescent="0.25">
      <c r="A146" s="98" t="s">
        <v>30</v>
      </c>
      <c r="B146" s="99" t="s">
        <v>126</v>
      </c>
      <c r="C146" s="103">
        <v>130</v>
      </c>
      <c r="D146" s="258" t="s">
        <v>112</v>
      </c>
      <c r="E146" s="259"/>
      <c r="F146" s="260"/>
      <c r="G146" s="87">
        <v>470.2</v>
      </c>
    </row>
    <row r="147" spans="1:7" s="11" customFormat="1" ht="31.5" customHeight="1" x14ac:dyDescent="0.25">
      <c r="A147" s="80" t="s">
        <v>30</v>
      </c>
      <c r="B147" s="26" t="s">
        <v>127</v>
      </c>
      <c r="C147" s="25" t="s">
        <v>176</v>
      </c>
      <c r="D147" s="261" t="s">
        <v>113</v>
      </c>
      <c r="E147" s="262"/>
      <c r="F147" s="263"/>
      <c r="G147" s="87">
        <v>9.9</v>
      </c>
    </row>
    <row r="148" spans="1:7" s="11" customFormat="1" ht="31.5" customHeight="1" x14ac:dyDescent="0.25">
      <c r="A148" s="80" t="s">
        <v>30</v>
      </c>
      <c r="B148" s="26" t="s">
        <v>94</v>
      </c>
      <c r="C148" s="25">
        <v>151</v>
      </c>
      <c r="D148" s="261" t="s">
        <v>23</v>
      </c>
      <c r="E148" s="262"/>
      <c r="F148" s="263"/>
      <c r="G148" s="87">
        <v>4627.5</v>
      </c>
    </row>
    <row r="149" spans="1:7" s="11" customFormat="1" ht="31.5" customHeight="1" x14ac:dyDescent="0.25">
      <c r="A149" s="80" t="s">
        <v>30</v>
      </c>
      <c r="B149" s="26" t="s">
        <v>98</v>
      </c>
      <c r="C149" s="25" t="s">
        <v>180</v>
      </c>
      <c r="D149" s="261" t="s">
        <v>24</v>
      </c>
      <c r="E149" s="262"/>
      <c r="F149" s="263"/>
      <c r="G149" s="87">
        <v>6138</v>
      </c>
    </row>
    <row r="150" spans="1:7" s="11" customFormat="1" ht="45.75" customHeight="1" x14ac:dyDescent="0.25">
      <c r="A150" s="80" t="s">
        <v>30</v>
      </c>
      <c r="B150" s="26" t="s">
        <v>99</v>
      </c>
      <c r="C150" s="25">
        <v>151</v>
      </c>
      <c r="D150" s="261" t="s">
        <v>221</v>
      </c>
      <c r="E150" s="262"/>
      <c r="F150" s="263"/>
      <c r="G150" s="87">
        <v>19392.2</v>
      </c>
    </row>
    <row r="151" spans="1:7" s="11" customFormat="1" ht="31.5" customHeight="1" x14ac:dyDescent="0.25">
      <c r="A151" s="80" t="s">
        <v>30</v>
      </c>
      <c r="B151" s="26" t="s">
        <v>100</v>
      </c>
      <c r="C151" s="25">
        <v>151</v>
      </c>
      <c r="D151" s="261" t="s">
        <v>31</v>
      </c>
      <c r="E151" s="262"/>
      <c r="F151" s="263"/>
      <c r="G151" s="87">
        <v>720738.8</v>
      </c>
    </row>
    <row r="152" spans="1:7" s="11" customFormat="1" ht="31.5" customHeight="1" x14ac:dyDescent="0.25">
      <c r="A152" s="80" t="s">
        <v>30</v>
      </c>
      <c r="B152" s="26" t="s">
        <v>102</v>
      </c>
      <c r="C152" s="25">
        <v>151</v>
      </c>
      <c r="D152" s="261" t="s">
        <v>26</v>
      </c>
      <c r="E152" s="262"/>
      <c r="F152" s="263"/>
      <c r="G152" s="87">
        <v>20688</v>
      </c>
    </row>
    <row r="153" spans="1:7" s="11" customFormat="1" ht="31.5" customHeight="1" x14ac:dyDescent="0.25">
      <c r="A153" s="80" t="s">
        <v>30</v>
      </c>
      <c r="B153" s="26" t="s">
        <v>152</v>
      </c>
      <c r="C153" s="25">
        <v>180</v>
      </c>
      <c r="D153" s="261" t="s">
        <v>42</v>
      </c>
      <c r="E153" s="262"/>
      <c r="F153" s="263"/>
      <c r="G153" s="87">
        <v>822</v>
      </c>
    </row>
    <row r="154" spans="1:7" s="11" customFormat="1" ht="36.75" customHeight="1" x14ac:dyDescent="0.25">
      <c r="A154" s="101" t="s">
        <v>30</v>
      </c>
      <c r="B154" s="85" t="s">
        <v>95</v>
      </c>
      <c r="C154" s="97" t="s">
        <v>180</v>
      </c>
      <c r="D154" s="304" t="s">
        <v>43</v>
      </c>
      <c r="E154" s="305"/>
      <c r="F154" s="306"/>
      <c r="G154" s="87">
        <v>-225.3</v>
      </c>
    </row>
    <row r="155" spans="1:7" s="11" customFormat="1" ht="20.25" customHeight="1" x14ac:dyDescent="0.25">
      <c r="A155" s="62" t="s">
        <v>10</v>
      </c>
      <c r="B155" s="63" t="s">
        <v>103</v>
      </c>
      <c r="C155" s="24" t="s">
        <v>103</v>
      </c>
      <c r="D155" s="281" t="s">
        <v>65</v>
      </c>
      <c r="E155" s="282"/>
      <c r="F155" s="283"/>
      <c r="G155" s="64">
        <f>G157+G158+G159+G160+G161+G162+G163+G156</f>
        <v>192635.69999999998</v>
      </c>
    </row>
    <row r="156" spans="1:7" s="11" customFormat="1" ht="20.25" customHeight="1" x14ac:dyDescent="0.25">
      <c r="A156" s="98" t="s">
        <v>10</v>
      </c>
      <c r="B156" s="99" t="s">
        <v>127</v>
      </c>
      <c r="C156" s="100" t="s">
        <v>176</v>
      </c>
      <c r="D156" s="258" t="s">
        <v>113</v>
      </c>
      <c r="E156" s="259"/>
      <c r="F156" s="260"/>
      <c r="G156" s="87">
        <v>0.8</v>
      </c>
    </row>
    <row r="157" spans="1:7" s="11" customFormat="1" ht="31.5" customHeight="1" x14ac:dyDescent="0.25">
      <c r="A157" s="80" t="s">
        <v>10</v>
      </c>
      <c r="B157" s="26" t="s">
        <v>91</v>
      </c>
      <c r="C157" s="25">
        <v>151</v>
      </c>
      <c r="D157" s="261" t="s">
        <v>272</v>
      </c>
      <c r="E157" s="262"/>
      <c r="F157" s="263"/>
      <c r="G157" s="87">
        <v>56530.3</v>
      </c>
    </row>
    <row r="158" spans="1:7" s="11" customFormat="1" ht="31.5" customHeight="1" x14ac:dyDescent="0.25">
      <c r="A158" s="80" t="s">
        <v>10</v>
      </c>
      <c r="B158" s="26" t="s">
        <v>92</v>
      </c>
      <c r="C158" s="25">
        <v>151</v>
      </c>
      <c r="D158" s="261" t="s">
        <v>32</v>
      </c>
      <c r="E158" s="262"/>
      <c r="F158" s="263"/>
      <c r="G158" s="87">
        <v>133011</v>
      </c>
    </row>
    <row r="159" spans="1:7" s="11" customFormat="1" ht="31.5" customHeight="1" x14ac:dyDescent="0.25">
      <c r="A159" s="80" t="s">
        <v>10</v>
      </c>
      <c r="B159" s="26" t="s">
        <v>96</v>
      </c>
      <c r="C159" s="25">
        <v>151</v>
      </c>
      <c r="D159" s="261" t="s">
        <v>33</v>
      </c>
      <c r="E159" s="262"/>
      <c r="F159" s="263"/>
      <c r="G159" s="87">
        <v>136.9</v>
      </c>
    </row>
    <row r="160" spans="1:7" s="11" customFormat="1" ht="31.5" customHeight="1" x14ac:dyDescent="0.25">
      <c r="A160" s="80" t="s">
        <v>10</v>
      </c>
      <c r="B160" s="26" t="s">
        <v>97</v>
      </c>
      <c r="C160" s="25">
        <v>151</v>
      </c>
      <c r="D160" s="261" t="s">
        <v>34</v>
      </c>
      <c r="E160" s="262"/>
      <c r="F160" s="263"/>
      <c r="G160" s="87">
        <v>1154.4000000000001</v>
      </c>
    </row>
    <row r="161" spans="1:7" s="11" customFormat="1" ht="31.5" customHeight="1" x14ac:dyDescent="0.25">
      <c r="A161" s="80" t="s">
        <v>10</v>
      </c>
      <c r="B161" s="26" t="s">
        <v>98</v>
      </c>
      <c r="C161" s="25">
        <v>151</v>
      </c>
      <c r="D161" s="261" t="s">
        <v>24</v>
      </c>
      <c r="E161" s="262"/>
      <c r="F161" s="263"/>
      <c r="G161" s="87">
        <v>1811.6</v>
      </c>
    </row>
    <row r="162" spans="1:7" s="11" customFormat="1" ht="47.25" customHeight="1" x14ac:dyDescent="0.25">
      <c r="A162" s="80" t="s">
        <v>10</v>
      </c>
      <c r="B162" s="26" t="s">
        <v>101</v>
      </c>
      <c r="C162" s="25">
        <v>151</v>
      </c>
      <c r="D162" s="261" t="s">
        <v>25</v>
      </c>
      <c r="E162" s="262"/>
      <c r="F162" s="263"/>
      <c r="G162" s="87">
        <v>12</v>
      </c>
    </row>
    <row r="163" spans="1:7" s="11" customFormat="1" ht="47.25" customHeight="1" x14ac:dyDescent="0.25">
      <c r="A163" s="101" t="s">
        <v>10</v>
      </c>
      <c r="B163" s="85" t="s">
        <v>95</v>
      </c>
      <c r="C163" s="86">
        <v>151</v>
      </c>
      <c r="D163" s="304" t="s">
        <v>43</v>
      </c>
      <c r="E163" s="305"/>
      <c r="F163" s="306"/>
      <c r="G163" s="111">
        <v>-21.3</v>
      </c>
    </row>
    <row r="164" spans="1:7" s="11" customFormat="1" ht="62.25" customHeight="1" x14ac:dyDescent="0.25">
      <c r="B164" s="60"/>
      <c r="C164" s="60"/>
      <c r="D164" s="327"/>
      <c r="E164" s="327"/>
      <c r="F164" s="327"/>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25:F125"/>
    <mergeCell ref="D126:F126"/>
    <mergeCell ref="D127:F127"/>
    <mergeCell ref="D128:F128"/>
    <mergeCell ref="D129:F129"/>
    <mergeCell ref="D120:F120"/>
    <mergeCell ref="D121:F121"/>
    <mergeCell ref="D122:F122"/>
    <mergeCell ref="D123:F123"/>
    <mergeCell ref="D124:F124"/>
    <mergeCell ref="D114:F114"/>
    <mergeCell ref="D115:F115"/>
    <mergeCell ref="D116:F116"/>
    <mergeCell ref="D117:F117"/>
    <mergeCell ref="D118:F118"/>
    <mergeCell ref="D119:F119"/>
    <mergeCell ref="D110:F110"/>
    <mergeCell ref="D111:F111"/>
    <mergeCell ref="D112:F112"/>
    <mergeCell ref="D113:F113"/>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93:F93"/>
    <mergeCell ref="D94:F94"/>
    <mergeCell ref="D95:F95"/>
    <mergeCell ref="D96:F96"/>
    <mergeCell ref="D89:F89"/>
    <mergeCell ref="D90:F90"/>
    <mergeCell ref="D91:F91"/>
    <mergeCell ref="D92:F92"/>
    <mergeCell ref="D84:F84"/>
    <mergeCell ref="D85:F85"/>
    <mergeCell ref="D86:F86"/>
    <mergeCell ref="D87:F87"/>
    <mergeCell ref="D88:F88"/>
    <mergeCell ref="D81:F81"/>
    <mergeCell ref="D82:F82"/>
    <mergeCell ref="D83:F83"/>
    <mergeCell ref="D78:F78"/>
    <mergeCell ref="D79:F79"/>
    <mergeCell ref="D80:F80"/>
    <mergeCell ref="D72:F72"/>
    <mergeCell ref="D73:F73"/>
    <mergeCell ref="D74:F74"/>
    <mergeCell ref="D75:F75"/>
    <mergeCell ref="D76:F76"/>
    <mergeCell ref="D77:F77"/>
    <mergeCell ref="D70:F70"/>
    <mergeCell ref="D71:F71"/>
    <mergeCell ref="D64:F64"/>
    <mergeCell ref="D65:F65"/>
    <mergeCell ref="D66:F66"/>
    <mergeCell ref="D67:F67"/>
    <mergeCell ref="D68:F68"/>
    <mergeCell ref="D69:F69"/>
    <mergeCell ref="D59:F59"/>
    <mergeCell ref="D60:F60"/>
    <mergeCell ref="D61:F61"/>
    <mergeCell ref="D62:F62"/>
    <mergeCell ref="D63:F63"/>
    <mergeCell ref="D53:F53"/>
    <mergeCell ref="D54:F54"/>
    <mergeCell ref="D55:F55"/>
    <mergeCell ref="D57:F57"/>
    <mergeCell ref="D58:F58"/>
    <mergeCell ref="D47:F47"/>
    <mergeCell ref="D48:F48"/>
    <mergeCell ref="D49:F49"/>
    <mergeCell ref="D50:F50"/>
    <mergeCell ref="D51:F51"/>
    <mergeCell ref="D52:F52"/>
    <mergeCell ref="D41:F41"/>
    <mergeCell ref="D42:F42"/>
    <mergeCell ref="D43:F43"/>
    <mergeCell ref="D44:F44"/>
    <mergeCell ref="D45:F45"/>
    <mergeCell ref="D46:F46"/>
    <mergeCell ref="D36:F36"/>
    <mergeCell ref="D37:F37"/>
    <mergeCell ref="D38:F38"/>
    <mergeCell ref="D39:F39"/>
    <mergeCell ref="D40:F40"/>
    <mergeCell ref="D32:F32"/>
    <mergeCell ref="D33:F33"/>
    <mergeCell ref="D34:F34"/>
    <mergeCell ref="D35:F35"/>
    <mergeCell ref="D26:F26"/>
    <mergeCell ref="D27:F27"/>
    <mergeCell ref="D28:F28"/>
    <mergeCell ref="D29:F29"/>
    <mergeCell ref="D30:F30"/>
    <mergeCell ref="D31:F31"/>
    <mergeCell ref="D21:F21"/>
    <mergeCell ref="D22:F22"/>
    <mergeCell ref="D23:F23"/>
    <mergeCell ref="D24:F24"/>
    <mergeCell ref="D25:F25"/>
    <mergeCell ref="D15:F15"/>
    <mergeCell ref="D16:F16"/>
    <mergeCell ref="D17:F17"/>
    <mergeCell ref="D18:F18"/>
    <mergeCell ref="D19:F19"/>
    <mergeCell ref="D20:F20"/>
    <mergeCell ref="D9:F9"/>
    <mergeCell ref="D10:F10"/>
    <mergeCell ref="D11:F11"/>
    <mergeCell ref="D12:F12"/>
    <mergeCell ref="D13:F13"/>
    <mergeCell ref="D14:F14"/>
    <mergeCell ref="F1:G1"/>
    <mergeCell ref="F2:G2"/>
    <mergeCell ref="F3:G3"/>
    <mergeCell ref="B5:G5"/>
    <mergeCell ref="A8:B8"/>
    <mergeCell ref="D8: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Дячук</cp:lastModifiedBy>
  <cp:lastPrinted>2018-05-26T08:05:56Z</cp:lastPrinted>
  <dcterms:created xsi:type="dcterms:W3CDTF">2004-12-15T14:47:08Z</dcterms:created>
  <dcterms:modified xsi:type="dcterms:W3CDTF">2018-05-26T08:06:23Z</dcterms:modified>
</cp:coreProperties>
</file>