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21" i="1" l="1"/>
  <c r="L24" i="1"/>
  <c r="L25" i="1"/>
  <c r="L26" i="1"/>
  <c r="L27" i="1"/>
  <c r="L28" i="1"/>
  <c r="L23" i="1"/>
  <c r="L20" i="1"/>
  <c r="N30" i="1"/>
  <c r="V30" i="1"/>
  <c r="U30" i="1"/>
  <c r="S30" i="1" s="1"/>
  <c r="Y30" i="1"/>
  <c r="AE30" i="1"/>
  <c r="AD30" i="1"/>
  <c r="AC30" i="1"/>
  <c r="AB30" i="1"/>
  <c r="Z30" i="1" s="1"/>
  <c r="AA30" i="1"/>
  <c r="H17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F28" i="1" s="1"/>
  <c r="K28" i="1"/>
  <c r="I29" i="1"/>
  <c r="J29" i="1"/>
  <c r="K29" i="1"/>
  <c r="I11" i="1"/>
  <c r="J11" i="1"/>
  <c r="K11" i="1"/>
  <c r="I12" i="1"/>
  <c r="J12" i="1"/>
  <c r="F12" i="1" s="1"/>
  <c r="K12" i="1"/>
  <c r="K10" i="1"/>
  <c r="J10" i="1"/>
  <c r="I10" i="1"/>
  <c r="H11" i="1"/>
  <c r="H12" i="1"/>
  <c r="H13" i="1"/>
  <c r="H14" i="1"/>
  <c r="F14" i="1" s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10" i="1"/>
  <c r="G11" i="1"/>
  <c r="F11" i="1" s="1"/>
  <c r="G12" i="1"/>
  <c r="G13" i="1"/>
  <c r="F13" i="1" s="1"/>
  <c r="G14" i="1"/>
  <c r="G15" i="1"/>
  <c r="F15" i="1" s="1"/>
  <c r="G16" i="1"/>
  <c r="G17" i="1"/>
  <c r="G18" i="1"/>
  <c r="G19" i="1"/>
  <c r="F19" i="1" s="1"/>
  <c r="G20" i="1"/>
  <c r="G21" i="1"/>
  <c r="G22" i="1"/>
  <c r="G23" i="1"/>
  <c r="F23" i="1" s="1"/>
  <c r="G24" i="1"/>
  <c r="G25" i="1"/>
  <c r="G26" i="1"/>
  <c r="G27" i="1"/>
  <c r="F27" i="1" s="1"/>
  <c r="G28" i="1"/>
  <c r="G29" i="1"/>
  <c r="F29" i="1" s="1"/>
  <c r="G10" i="1"/>
  <c r="X30" i="1"/>
  <c r="W30" i="1"/>
  <c r="R30" i="1"/>
  <c r="K30" i="1" s="1"/>
  <c r="Q30" i="1"/>
  <c r="P30" i="1"/>
  <c r="O30" i="1"/>
  <c r="M30" i="1"/>
  <c r="J30" i="1" l="1"/>
  <c r="F26" i="1"/>
  <c r="F22" i="1"/>
  <c r="F18" i="1"/>
  <c r="F25" i="1"/>
  <c r="F21" i="1"/>
  <c r="F17" i="1"/>
  <c r="F24" i="1"/>
  <c r="F20" i="1"/>
  <c r="G30" i="1"/>
  <c r="L30" i="1"/>
  <c r="I30" i="1"/>
  <c r="H30" i="1"/>
  <c r="F16" i="1"/>
  <c r="F10" i="1"/>
  <c r="L22" i="1"/>
  <c r="L17" i="1"/>
  <c r="S17" i="1"/>
  <c r="Z17" i="1"/>
  <c r="F30" i="1" l="1"/>
  <c r="Z16" i="1"/>
</calcChain>
</file>

<file path=xl/sharedStrings.xml><?xml version="1.0" encoding="utf-8"?>
<sst xmlns="http://schemas.openxmlformats.org/spreadsheetml/2006/main" count="126" uniqueCount="67">
  <si>
    <t xml:space="preserve">в т. ч. по источникам финансирования </t>
  </si>
  <si>
    <t>Ответственный исполнитель</t>
  </si>
  <si>
    <t>Управление образования МР "Печора"</t>
  </si>
  <si>
    <t>ФБ РФ</t>
  </si>
  <si>
    <t>РБ РК</t>
  </si>
  <si>
    <t>Бюджет МО МР</t>
  </si>
  <si>
    <t>Внебюджетные средства</t>
  </si>
  <si>
    <t>3.1</t>
  </si>
  <si>
    <t>3.2</t>
  </si>
  <si>
    <t>Администрация МР "Печора"</t>
  </si>
  <si>
    <t>ГКУ РК "Центр занятости населения города Печоры" (по согласованию)</t>
  </si>
  <si>
    <t>Всего</t>
  </si>
  <si>
    <t>3.3.</t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</si>
  <si>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2013</t>
    </r>
    <r>
      <rPr>
        <sz val="10"/>
        <color theme="1"/>
        <rFont val="Times New Roman"/>
        <family val="1"/>
        <charset val="204"/>
      </rPr>
      <t xml:space="preserve"> 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</si>
  <si>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 xml:space="preserve">2014 </t>
    </r>
    <r>
      <rPr>
        <sz val="10"/>
        <color theme="1"/>
        <rFont val="Times New Roman"/>
        <family val="1"/>
        <charset val="204"/>
      </rPr>
      <t>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</si>
  <si>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2015</t>
    </r>
    <r>
      <rPr>
        <sz val="10"/>
        <color theme="1"/>
        <rFont val="Times New Roman"/>
        <family val="1"/>
        <charset val="204"/>
      </rPr>
      <t xml:space="preserve"> год</t>
    </r>
  </si>
  <si>
    <t>ГКУ «ЦЗН г. Печоры» (по согласованию); Администрация МР "Печора", Управление образования МР "Печора", Управление КФСиТ МР "Печора"</t>
  </si>
  <si>
    <t>Управление образования МР "Печора", ГГКУ «ЦЗН г. Печоры» (по согласованию)</t>
  </si>
  <si>
    <t>ГКУ «ЦЗН г. Печоры» (по согласованию)</t>
  </si>
  <si>
    <t>ГКУ «ЦЗН г. Печоры» (по согласованию), Администрация МР "Печора"</t>
  </si>
  <si>
    <t>Сектор молодежной политики отдела информационно -аналитической работы и общественных связей администрации МР "Печора", Управление образования МР "Печора", ГКУ «ЦЗН г. Печоры» (по согласованию)</t>
  </si>
  <si>
    <t>Расходы по годам и  источникам финансирования (тыс. рублей)</t>
  </si>
  <si>
    <t>Участие в публичных слушаниях по реализации инвестиционных проектов на территории муниципального района в целях привлечения безработных граждан</t>
  </si>
  <si>
    <t>Трудоустройство несовершеннолетних детей на предприятия муниципального района (450 чел.)</t>
  </si>
  <si>
    <t xml:space="preserve">Участие в комиссии по рассмотрению заявок субъектов малого и среднего предпринимательства, претендующих на получение финансовой поддержки (грантов) </t>
  </si>
  <si>
    <t>бюджет ГП "Печора"</t>
  </si>
  <si>
    <t xml:space="preserve">Наименование программных мерпориятий </t>
  </si>
  <si>
    <t xml:space="preserve">Раздел 4. Система программных мероприятий </t>
  </si>
  <si>
    <t>Таблица программных мероприятий</t>
  </si>
  <si>
    <t>Срок исполнения программных мероприятий</t>
  </si>
  <si>
    <t>2013-2015гг.</t>
  </si>
  <si>
    <t xml:space="preserve"> Администрация МР "Печора", Управление образования МР "Печора", Управление культуры и туризма МР "Печора"</t>
  </si>
  <si>
    <t xml:space="preserve">Администрация МР"Печора", "Управление образования МР "Печора" </t>
  </si>
  <si>
    <t>Всего:</t>
  </si>
  <si>
    <t>Исполни-тель</t>
  </si>
  <si>
    <t>ГУ «ЦЗН г. Печоры»</t>
  </si>
  <si>
    <t xml:space="preserve"> Управление образования МР "Печора", ГУ «ЦЗН г. Печоры», предприятия МР</t>
  </si>
  <si>
    <t xml:space="preserve">Администрация МР "Печора", Управление образования МР "Печора", ГУ «ЦЗН г. Печоры» </t>
  </si>
  <si>
    <t xml:space="preserve"> Управление образования МР "Печора", ГУ «ЦЗН г. Печоры» </t>
  </si>
  <si>
    <t xml:space="preserve">ГУ «ЦЗН г. Печоры» </t>
  </si>
  <si>
    <t>ГУ «ЦЗН г. Печоры», Администрация МР "Печора", Управление образования МР "Печора", Управление культуры и туризма МР "Печора"</t>
  </si>
  <si>
    <t>ГУ «ЦЗН г. Печоры», Администрация МР "Печора", Управление образования МР "Печора"</t>
  </si>
  <si>
    <t>ГУ «ЦЗН г. Печоры» (по согласованию)</t>
  </si>
  <si>
    <t xml:space="preserve">ГУ «ЦЗН г. Печоры» (по согласованию) </t>
  </si>
  <si>
    <t xml:space="preserve">Стипендии на профессиональное обучение </t>
  </si>
  <si>
    <t>Организация ярмарок вакансий и учебных рабочих мест (54 ярмарки)</t>
  </si>
  <si>
    <t>Информирование населения и работодателей о положении на рынке труда (6132 чел).</t>
  </si>
  <si>
    <t xml:space="preserve">Организация временного трудоустройства несовершеннолетних граждан в возрасте от 14 до 18 лет в свободное от учебы время (1380 чел.)
в т. ч.:   
</t>
  </si>
  <si>
    <t>Отряд главы администрации МР «Печора» (270 чел.)</t>
  </si>
  <si>
    <t>Летние трудовые бригады (660 чел).</t>
  </si>
  <si>
    <t>Организация временного трудоустройства безработных граждан, испытывающих трудности в поиске работы (144 чел.).</t>
  </si>
  <si>
    <t>Социальная адаптация безработных граждан на рынке труда (201 чел).</t>
  </si>
  <si>
    <t>Профессиональная ориентация граждан  (3500 чел.).</t>
  </si>
  <si>
    <t>Оказание содействия самостоятельной занятости безработных граждан (261 чел.).</t>
  </si>
  <si>
    <t>Организация временного трудоустройства безработных граждан в возрасте от 18 до 20 лет из числа выпускников образовательных учреждений начального и среднего образования, ищущих работу впервые (16 чел.).</t>
  </si>
  <si>
    <t>Выплата пособий по безработице (7300 чел).</t>
  </si>
  <si>
    <t>Направление безработных граждан  на пенсии досрочно (30 чел.).</t>
  </si>
  <si>
    <t>Профессиональная подготовка, переподготовка и повышение квалификации безработных граждан, а также женщин, находящихся в отпуске по уходу за ребенком до 3-х лет и незанятых граждан, которым в соответствии с Законодательством РФ назначена трудовая пенсия по старости   (389 чел).</t>
  </si>
  <si>
    <t>Организация проведения оплачиваемых общественных работ (440 чел).</t>
  </si>
  <si>
    <t>Организация содействия переселения безработных граждан (7 чел.).</t>
  </si>
  <si>
    <t>Психологическая поддержка безработных граждан (248 чел).</t>
  </si>
  <si>
    <t>Бюджетополучатель</t>
  </si>
  <si>
    <t>ГУ «ЦЗН г. Печоры», Администрация МР "Печора"</t>
  </si>
  <si>
    <t>Государственное учреждение Республики Коми «Центр занятости населения города Печоры» (по согласованию); Администрация муниципального района "Печора</t>
  </si>
  <si>
    <t>Государственное учреждение Республики Коми «Центр занятости населения города</t>
  </si>
  <si>
    <t>Государственное учреждение Республики Коми «Центр занятости населения города Печоры»</t>
  </si>
  <si>
    <t xml:space="preserve"> Приложение 2                                                               к постановлению  админстрацииМР "Печора" от  27.11. 2013г. № 2280/1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</si>
</sst>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" fillId="0" borderId="0" xfId="0" applyFont="1" applyBorder="1"/>
    <xf numFmtId="0" fontId="0" fillId="0" borderId="0" xfId="0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2" borderId="0" xfId="0" applyFill="1"/>
    <xf numFmtId="0" fontId="10" fillId="2" borderId="1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right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2" fontId="14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6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6" fillId="0" borderId="0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2" fillId="0" borderId="1" xfId="0" applyFont="1" applyBorder="1" applyAlignment="1">
      <alignment horizontal="center" vertical="top"/>
    </xf>
    <xf numFmtId="4" fontId="8" fillId="0" borderId="1" xfId="0" applyNumberFormat="1" applyFont="1" applyBorder="1" applyAlignment="1">
      <alignment vertical="top" wrapText="1"/>
    </xf>
    <xf numFmtId="0" fontId="15" fillId="0" borderId="1" xfId="0" applyFont="1" applyBorder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16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164" fontId="14" fillId="2" borderId="4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14" fillId="0" borderId="0" xfId="0" applyFont="1" applyBorder="1"/>
    <xf numFmtId="0" fontId="11" fillId="0" borderId="0" xfId="0" applyFont="1" applyBorder="1" applyAlignment="1">
      <alignment vertical="top" wrapText="1"/>
    </xf>
    <xf numFmtId="4" fontId="14" fillId="0" borderId="0" xfId="0" applyNumberFormat="1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vertical="top" wrapText="1"/>
    </xf>
    <xf numFmtId="4" fontId="14" fillId="0" borderId="1" xfId="0" applyNumberFormat="1" applyFont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164" fontId="20" fillId="2" borderId="1" xfId="0" applyNumberFormat="1" applyFont="1" applyFill="1" applyBorder="1" applyAlignment="1">
      <alignment horizontal="center" vertical="top" wrapText="1"/>
    </xf>
    <xf numFmtId="164" fontId="21" fillId="2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2" fontId="14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2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7"/>
  <sheetViews>
    <sheetView tabSelected="1" view="pageBreakPreview" zoomScale="60" zoomScaleNormal="73" workbookViewId="0">
      <selection activeCell="S17" sqref="S17"/>
    </sheetView>
  </sheetViews>
  <sheetFormatPr defaultRowHeight="15" x14ac:dyDescent="0.25"/>
  <cols>
    <col min="1" max="1" width="3.85546875" customWidth="1"/>
    <col min="2" max="2" width="16.28515625" customWidth="1"/>
    <col min="3" max="3" width="11.5703125" hidden="1" customWidth="1"/>
    <col min="4" max="4" width="0.7109375" hidden="1" customWidth="1"/>
    <col min="5" max="5" width="10" customWidth="1"/>
    <col min="6" max="6" width="10.5703125" customWidth="1"/>
    <col min="7" max="7" width="9.85546875" customWidth="1"/>
    <col min="8" max="8" width="7.7109375" customWidth="1"/>
    <col min="9" max="9" width="7.85546875" customWidth="1"/>
    <col min="10" max="10" width="5.7109375" customWidth="1"/>
    <col min="11" max="11" width="8" customWidth="1"/>
    <col min="12" max="12" width="9" customWidth="1"/>
    <col min="13" max="13" width="1.85546875" hidden="1" customWidth="1"/>
    <col min="14" max="14" width="11.42578125" customWidth="1"/>
    <col min="15" max="15" width="9.7109375" customWidth="1"/>
    <col min="16" max="16" width="7.85546875" customWidth="1"/>
    <col min="17" max="17" width="6" customWidth="1"/>
    <col min="18" max="18" width="9.7109375" customWidth="1"/>
    <col min="19" max="19" width="9" customWidth="1"/>
    <col min="20" max="20" width="7.5703125" hidden="1" customWidth="1"/>
    <col min="21" max="21" width="11.85546875" customWidth="1"/>
    <col min="22" max="22" width="10.42578125" customWidth="1"/>
    <col min="23" max="23" width="8.28515625" customWidth="1"/>
    <col min="24" max="24" width="5.42578125" customWidth="1"/>
    <col min="25" max="25" width="10.5703125" customWidth="1"/>
    <col min="26" max="26" width="9.140625" customWidth="1"/>
    <col min="27" max="27" width="11.140625" customWidth="1"/>
    <col min="28" max="28" width="10" customWidth="1"/>
    <col min="29" max="29" width="8.28515625" customWidth="1"/>
    <col min="30" max="30" width="5.85546875" customWidth="1"/>
    <col min="31" max="31" width="10" customWidth="1"/>
    <col min="32" max="32" width="10.5703125" customWidth="1"/>
    <col min="33" max="33" width="11.5703125" customWidth="1"/>
  </cols>
  <sheetData>
    <row r="2" spans="1:33" ht="77.45" customHeight="1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23"/>
      <c r="Y2" s="82"/>
      <c r="Z2" s="82"/>
      <c r="AA2" s="82"/>
      <c r="AB2" s="82"/>
      <c r="AD2" s="92" t="s">
        <v>66</v>
      </c>
      <c r="AE2" s="93"/>
      <c r="AF2" s="93"/>
      <c r="AG2" s="93"/>
    </row>
    <row r="3" spans="1:33" ht="2.25" customHeight="1" x14ac:dyDescent="0.25">
      <c r="A3" s="1"/>
      <c r="B3" s="2"/>
      <c r="C3" s="2"/>
      <c r="D3" s="1"/>
      <c r="E3" s="1"/>
      <c r="F3" s="1"/>
      <c r="G3" s="1"/>
      <c r="H3" s="1"/>
      <c r="I3" s="1"/>
      <c r="J3" s="1"/>
      <c r="K3" s="1"/>
      <c r="L3" s="92"/>
      <c r="M3" s="92"/>
      <c r="N3" s="92"/>
      <c r="O3" s="92"/>
      <c r="P3" s="100"/>
      <c r="Q3" s="100"/>
      <c r="R3" s="100"/>
      <c r="S3" s="100"/>
      <c r="T3" s="100"/>
      <c r="U3" s="100"/>
      <c r="V3" s="100"/>
      <c r="W3" s="100"/>
      <c r="X3" s="24"/>
      <c r="Y3" s="1"/>
      <c r="Z3" s="1"/>
      <c r="AA3" s="1"/>
      <c r="AB3" s="1"/>
      <c r="AC3" s="1"/>
      <c r="AD3" s="1"/>
      <c r="AE3" s="1"/>
      <c r="AF3" s="1"/>
      <c r="AG3" s="1"/>
    </row>
    <row r="4" spans="1:33" ht="2.25" customHeight="1" x14ac:dyDescent="0.25">
      <c r="A4" s="1"/>
      <c r="B4" s="2"/>
      <c r="C4" s="2"/>
      <c r="D4" s="1"/>
      <c r="E4" s="1"/>
      <c r="F4" s="1"/>
      <c r="G4" s="1"/>
      <c r="H4" s="1"/>
      <c r="I4" s="1"/>
      <c r="J4" s="1"/>
      <c r="K4" s="1"/>
      <c r="L4" s="41"/>
      <c r="M4" s="41"/>
      <c r="N4" s="41"/>
      <c r="O4" s="41"/>
      <c r="P4" s="42"/>
      <c r="Q4" s="42"/>
      <c r="R4" s="42"/>
      <c r="S4" s="42"/>
      <c r="T4" s="42"/>
      <c r="U4" s="42"/>
      <c r="V4" s="42"/>
      <c r="W4" s="42"/>
      <c r="X4" s="42"/>
      <c r="Y4" s="1"/>
      <c r="Z4" s="1"/>
      <c r="AA4" s="1"/>
      <c r="AB4" s="1"/>
      <c r="AC4" s="1"/>
      <c r="AD4" s="1"/>
      <c r="AE4" s="1"/>
      <c r="AF4" s="1"/>
      <c r="AG4" s="1"/>
    </row>
    <row r="5" spans="1:33" ht="28.9" customHeight="1" x14ac:dyDescent="0.25">
      <c r="A5" s="73" t="s">
        <v>27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4"/>
      <c r="O5" s="74"/>
      <c r="P5" s="74"/>
      <c r="Q5" s="74"/>
      <c r="R5" s="74"/>
      <c r="S5" s="74"/>
      <c r="T5" s="75"/>
      <c r="U5" s="75"/>
      <c r="V5" s="75"/>
      <c r="W5" s="75"/>
      <c r="X5" s="75"/>
      <c r="Y5" s="75"/>
      <c r="Z5" s="75"/>
      <c r="AA5" s="90"/>
      <c r="AB5" s="90"/>
      <c r="AC5" s="91"/>
      <c r="AD5" s="91"/>
      <c r="AE5" s="91"/>
      <c r="AF5" s="1"/>
      <c r="AG5" s="1"/>
    </row>
    <row r="6" spans="1:33" ht="28.9" customHeight="1" x14ac:dyDescent="0.25">
      <c r="A6" s="36"/>
      <c r="B6" s="36"/>
      <c r="C6" s="36"/>
      <c r="D6" s="33"/>
      <c r="E6" s="33"/>
      <c r="F6" s="33"/>
      <c r="G6" s="33"/>
      <c r="H6" s="33"/>
      <c r="I6" s="33"/>
      <c r="J6" s="97" t="s">
        <v>28</v>
      </c>
      <c r="K6" s="98"/>
      <c r="L6" s="98"/>
      <c r="M6" s="98"/>
      <c r="N6" s="98"/>
      <c r="O6" s="98"/>
      <c r="P6" s="98"/>
      <c r="Q6" s="34"/>
      <c r="R6" s="34"/>
      <c r="S6" s="34"/>
      <c r="T6" s="35"/>
      <c r="U6" s="35"/>
      <c r="V6" s="35"/>
      <c r="W6" s="35"/>
      <c r="X6" s="35"/>
      <c r="Y6" s="35"/>
      <c r="Z6" s="35"/>
      <c r="AA6" s="31"/>
      <c r="AB6" s="31"/>
      <c r="AC6" s="32"/>
      <c r="AD6" s="32"/>
      <c r="AE6" s="32"/>
      <c r="AF6" s="94" t="s">
        <v>34</v>
      </c>
      <c r="AG6" s="94" t="s">
        <v>61</v>
      </c>
    </row>
    <row r="7" spans="1:33" ht="17.25" customHeight="1" x14ac:dyDescent="0.25">
      <c r="A7" s="76"/>
      <c r="B7" s="101" t="s">
        <v>26</v>
      </c>
      <c r="C7" s="111" t="s">
        <v>1</v>
      </c>
      <c r="D7" s="83" t="s">
        <v>21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4"/>
      <c r="AD7" s="84"/>
      <c r="AE7" s="84"/>
      <c r="AF7" s="95"/>
      <c r="AG7" s="95"/>
    </row>
    <row r="8" spans="1:33" ht="18" customHeight="1" x14ac:dyDescent="0.25">
      <c r="A8" s="77"/>
      <c r="B8" s="102"/>
      <c r="C8" s="112"/>
      <c r="D8" s="18"/>
      <c r="E8" s="116" t="s">
        <v>29</v>
      </c>
      <c r="F8" s="104" t="s">
        <v>11</v>
      </c>
      <c r="G8" s="87" t="s">
        <v>0</v>
      </c>
      <c r="H8" s="88"/>
      <c r="I8" s="88"/>
      <c r="J8" s="88"/>
      <c r="K8" s="88"/>
      <c r="L8" s="105" t="s">
        <v>13</v>
      </c>
      <c r="M8" s="79" t="s">
        <v>0</v>
      </c>
      <c r="N8" s="80"/>
      <c r="O8" s="80"/>
      <c r="P8" s="80"/>
      <c r="Q8" s="80"/>
      <c r="R8" s="81"/>
      <c r="S8" s="105" t="s">
        <v>14</v>
      </c>
      <c r="T8" s="79" t="s">
        <v>0</v>
      </c>
      <c r="U8" s="80"/>
      <c r="V8" s="80"/>
      <c r="W8" s="80"/>
      <c r="X8" s="80"/>
      <c r="Y8" s="81"/>
      <c r="Z8" s="85" t="s">
        <v>15</v>
      </c>
      <c r="AA8" s="87" t="s">
        <v>0</v>
      </c>
      <c r="AB8" s="88"/>
      <c r="AC8" s="88"/>
      <c r="AD8" s="88"/>
      <c r="AE8" s="89"/>
      <c r="AF8" s="95"/>
      <c r="AG8" s="95"/>
    </row>
    <row r="9" spans="1:33" ht="64.150000000000006" customHeight="1" x14ac:dyDescent="0.25">
      <c r="A9" s="78"/>
      <c r="B9" s="103"/>
      <c r="C9" s="113"/>
      <c r="D9" s="4"/>
      <c r="E9" s="117"/>
      <c r="F9" s="88"/>
      <c r="G9" s="25" t="s">
        <v>3</v>
      </c>
      <c r="H9" s="25" t="s">
        <v>4</v>
      </c>
      <c r="I9" s="25" t="s">
        <v>5</v>
      </c>
      <c r="J9" s="25" t="s">
        <v>25</v>
      </c>
      <c r="K9" s="25" t="s">
        <v>6</v>
      </c>
      <c r="L9" s="106"/>
      <c r="M9" s="26"/>
      <c r="N9" s="25" t="s">
        <v>3</v>
      </c>
      <c r="O9" s="25" t="s">
        <v>4</v>
      </c>
      <c r="P9" s="25" t="s">
        <v>5</v>
      </c>
      <c r="Q9" s="25" t="s">
        <v>25</v>
      </c>
      <c r="R9" s="25" t="s">
        <v>6</v>
      </c>
      <c r="S9" s="106"/>
      <c r="T9" s="26"/>
      <c r="U9" s="25" t="s">
        <v>3</v>
      </c>
      <c r="V9" s="25" t="s">
        <v>4</v>
      </c>
      <c r="W9" s="25" t="s">
        <v>5</v>
      </c>
      <c r="X9" s="25" t="s">
        <v>25</v>
      </c>
      <c r="Y9" s="25" t="s">
        <v>6</v>
      </c>
      <c r="Z9" s="86"/>
      <c r="AA9" s="25" t="s">
        <v>3</v>
      </c>
      <c r="AB9" s="25" t="s">
        <v>4</v>
      </c>
      <c r="AC9" s="25" t="s">
        <v>5</v>
      </c>
      <c r="AD9" s="25" t="s">
        <v>25</v>
      </c>
      <c r="AE9" s="25" t="s">
        <v>6</v>
      </c>
      <c r="AF9" s="96"/>
      <c r="AG9" s="96"/>
    </row>
    <row r="10" spans="1:33" ht="100.5" customHeight="1" x14ac:dyDescent="0.25">
      <c r="A10" s="6">
        <v>1</v>
      </c>
      <c r="B10" s="121" t="s">
        <v>45</v>
      </c>
      <c r="C10" s="114" t="s">
        <v>18</v>
      </c>
      <c r="D10" s="44"/>
      <c r="E10" s="45" t="s">
        <v>30</v>
      </c>
      <c r="F10" s="46">
        <f t="shared" ref="F10:F29" si="0">SUM(G10:K10)</f>
        <v>79</v>
      </c>
      <c r="G10" s="46">
        <f>SUM(N10,U10,AA10)</f>
        <v>0</v>
      </c>
      <c r="H10" s="45">
        <f>SUM(O10,V10,AB10)</f>
        <v>79</v>
      </c>
      <c r="I10" s="45">
        <f>SUM(P10,W10,AC10)</f>
        <v>0</v>
      </c>
      <c r="J10" s="45">
        <f>SUM(Q10,X10,AD10)</f>
        <v>0</v>
      </c>
      <c r="K10" s="45">
        <f>SUM(R10,Y10,AE10)</f>
        <v>0</v>
      </c>
      <c r="L10" s="46">
        <v>24</v>
      </c>
      <c r="M10" s="46"/>
      <c r="N10" s="45"/>
      <c r="O10" s="45">
        <v>24</v>
      </c>
      <c r="P10" s="45"/>
      <c r="Q10" s="45"/>
      <c r="R10" s="45"/>
      <c r="S10" s="46">
        <v>32</v>
      </c>
      <c r="T10" s="46"/>
      <c r="U10" s="45"/>
      <c r="V10" s="45">
        <v>32</v>
      </c>
      <c r="W10" s="45"/>
      <c r="X10" s="45"/>
      <c r="Y10" s="45"/>
      <c r="Z10" s="46">
        <v>23</v>
      </c>
      <c r="AA10" s="46"/>
      <c r="AB10" s="45">
        <v>23</v>
      </c>
      <c r="AC10" s="46"/>
      <c r="AD10" s="28"/>
      <c r="AE10" s="28"/>
      <c r="AF10" s="30" t="s">
        <v>35</v>
      </c>
      <c r="AG10" s="30" t="s">
        <v>35</v>
      </c>
    </row>
    <row r="11" spans="1:33" ht="105" customHeight="1" x14ac:dyDescent="0.25">
      <c r="A11" s="5">
        <v>2</v>
      </c>
      <c r="B11" s="121" t="s">
        <v>46</v>
      </c>
      <c r="C11" s="120"/>
      <c r="D11" s="44"/>
      <c r="E11" s="45" t="s">
        <v>30</v>
      </c>
      <c r="F11" s="46">
        <f t="shared" si="0"/>
        <v>322</v>
      </c>
      <c r="G11" s="46">
        <f t="shared" ref="G11:G30" si="1">SUM(N11,U11,AA11)</f>
        <v>0</v>
      </c>
      <c r="H11" s="45">
        <f t="shared" ref="H11:H30" si="2">SUM(O11,V11,AB11)</f>
        <v>322</v>
      </c>
      <c r="I11" s="45">
        <f t="shared" ref="I11:I13" si="3">SUM(P11,W11,AC11)</f>
        <v>0</v>
      </c>
      <c r="J11" s="45">
        <f t="shared" ref="J11:J13" si="4">SUM(Q11,X11,AD11)</f>
        <v>0</v>
      </c>
      <c r="K11" s="45">
        <f t="shared" ref="K11:K13" si="5">SUM(R11,Y11,AE11)</f>
        <v>0</v>
      </c>
      <c r="L11" s="46">
        <v>69.400000000000006</v>
      </c>
      <c r="M11" s="46"/>
      <c r="N11" s="45"/>
      <c r="O11" s="45">
        <v>69.400000000000006</v>
      </c>
      <c r="P11" s="45"/>
      <c r="Q11" s="45"/>
      <c r="R11" s="45"/>
      <c r="S11" s="46">
        <v>180</v>
      </c>
      <c r="T11" s="46"/>
      <c r="U11" s="45"/>
      <c r="V11" s="45">
        <v>180</v>
      </c>
      <c r="W11" s="45"/>
      <c r="X11" s="45"/>
      <c r="Y11" s="45"/>
      <c r="Z11" s="46">
        <v>72.599999999999994</v>
      </c>
      <c r="AA11" s="46"/>
      <c r="AB11" s="45">
        <v>72.599999999999994</v>
      </c>
      <c r="AC11" s="46"/>
      <c r="AD11" s="28"/>
      <c r="AE11" s="28"/>
      <c r="AF11" s="30" t="s">
        <v>35</v>
      </c>
      <c r="AG11" s="30" t="s">
        <v>35</v>
      </c>
    </row>
    <row r="12" spans="1:33" ht="184.5" customHeight="1" x14ac:dyDescent="0.25">
      <c r="A12" s="5">
        <v>3</v>
      </c>
      <c r="B12" s="121" t="s">
        <v>47</v>
      </c>
      <c r="C12" s="114" t="s">
        <v>20</v>
      </c>
      <c r="D12" s="44"/>
      <c r="E12" s="45" t="s">
        <v>30</v>
      </c>
      <c r="F12" s="46">
        <f t="shared" si="0"/>
        <v>4095.3</v>
      </c>
      <c r="G12" s="46">
        <f t="shared" si="1"/>
        <v>0</v>
      </c>
      <c r="H12" s="45">
        <f t="shared" si="2"/>
        <v>1772</v>
      </c>
      <c r="I12" s="45">
        <f t="shared" si="3"/>
        <v>1923.1</v>
      </c>
      <c r="J12" s="45">
        <f t="shared" si="4"/>
        <v>0</v>
      </c>
      <c r="K12" s="45">
        <f t="shared" si="5"/>
        <v>400.20000000000005</v>
      </c>
      <c r="L12" s="46">
        <v>1238.9000000000001</v>
      </c>
      <c r="M12" s="46"/>
      <c r="N12" s="45"/>
      <c r="O12" s="45">
        <v>516</v>
      </c>
      <c r="P12" s="45">
        <v>589.5</v>
      </c>
      <c r="Q12" s="45"/>
      <c r="R12" s="45">
        <v>133.4</v>
      </c>
      <c r="S12" s="46">
        <v>1401</v>
      </c>
      <c r="T12" s="46"/>
      <c r="U12" s="45"/>
      <c r="V12" s="45">
        <v>628</v>
      </c>
      <c r="W12" s="45">
        <v>639.6</v>
      </c>
      <c r="X12" s="45"/>
      <c r="Y12" s="45">
        <v>133.4</v>
      </c>
      <c r="Z12" s="46">
        <v>1455.4</v>
      </c>
      <c r="AA12" s="46"/>
      <c r="AB12" s="45">
        <v>628</v>
      </c>
      <c r="AC12" s="45">
        <v>694</v>
      </c>
      <c r="AD12" s="28"/>
      <c r="AE12" s="45">
        <v>133.4</v>
      </c>
      <c r="AF12" s="43" t="s">
        <v>36</v>
      </c>
      <c r="AG12" s="3" t="s">
        <v>37</v>
      </c>
    </row>
    <row r="13" spans="1:33" ht="72" customHeight="1" x14ac:dyDescent="0.25">
      <c r="A13" s="7" t="s">
        <v>7</v>
      </c>
      <c r="B13" s="121" t="s">
        <v>48</v>
      </c>
      <c r="C13" s="115"/>
      <c r="D13" s="44"/>
      <c r="E13" s="45" t="s">
        <v>30</v>
      </c>
      <c r="F13" s="46">
        <f t="shared" si="0"/>
        <v>1457.4</v>
      </c>
      <c r="G13" s="46">
        <f t="shared" si="1"/>
        <v>0</v>
      </c>
      <c r="H13" s="45">
        <f t="shared" si="2"/>
        <v>400.5</v>
      </c>
      <c r="I13" s="45">
        <f t="shared" si="3"/>
        <v>1056.9000000000001</v>
      </c>
      <c r="J13" s="45">
        <f t="shared" si="4"/>
        <v>0</v>
      </c>
      <c r="K13" s="45">
        <f t="shared" si="5"/>
        <v>0</v>
      </c>
      <c r="L13" s="46">
        <v>472.5</v>
      </c>
      <c r="M13" s="45"/>
      <c r="N13" s="45"/>
      <c r="O13" s="45">
        <v>148.5</v>
      </c>
      <c r="P13" s="45">
        <v>324</v>
      </c>
      <c r="Q13" s="45"/>
      <c r="R13" s="45"/>
      <c r="S13" s="46">
        <v>477.5</v>
      </c>
      <c r="T13" s="45"/>
      <c r="U13" s="45"/>
      <c r="V13" s="45">
        <v>126</v>
      </c>
      <c r="W13" s="45">
        <v>351.5</v>
      </c>
      <c r="X13" s="45"/>
      <c r="Y13" s="45"/>
      <c r="Z13" s="46">
        <v>507.4</v>
      </c>
      <c r="AA13" s="45"/>
      <c r="AB13" s="45">
        <v>126</v>
      </c>
      <c r="AC13" s="45">
        <v>381.4</v>
      </c>
      <c r="AD13" s="30"/>
      <c r="AE13" s="30"/>
      <c r="AF13" s="3" t="s">
        <v>38</v>
      </c>
      <c r="AG13" s="3" t="s">
        <v>9</v>
      </c>
    </row>
    <row r="14" spans="1:33" ht="75.75" customHeight="1" x14ac:dyDescent="0.25">
      <c r="A14" s="7" t="s">
        <v>8</v>
      </c>
      <c r="B14" s="121" t="s">
        <v>49</v>
      </c>
      <c r="C14" s="47" t="s">
        <v>17</v>
      </c>
      <c r="D14" s="44"/>
      <c r="E14" s="45" t="s">
        <v>30</v>
      </c>
      <c r="F14" s="46">
        <f t="shared" si="0"/>
        <v>2040.1000000000001</v>
      </c>
      <c r="G14" s="46">
        <f t="shared" si="1"/>
        <v>0</v>
      </c>
      <c r="H14" s="45">
        <f t="shared" si="2"/>
        <v>1173.9000000000001</v>
      </c>
      <c r="I14" s="45">
        <f t="shared" ref="I14:I30" si="6">SUM(P14,W14,AC14)</f>
        <v>866.2</v>
      </c>
      <c r="J14" s="45">
        <f t="shared" ref="J14:J30" si="7">SUM(Q14,X14,AD14)</f>
        <v>0</v>
      </c>
      <c r="K14" s="45">
        <f t="shared" ref="K14:K30" si="8">SUM(R14,Y14,AE14)</f>
        <v>0</v>
      </c>
      <c r="L14" s="46">
        <v>435.4</v>
      </c>
      <c r="M14" s="45"/>
      <c r="N14" s="45"/>
      <c r="O14" s="48">
        <v>169.9</v>
      </c>
      <c r="P14" s="45">
        <v>265.5</v>
      </c>
      <c r="Q14" s="45"/>
      <c r="R14" s="45"/>
      <c r="S14" s="46">
        <v>790.1</v>
      </c>
      <c r="T14" s="45"/>
      <c r="U14" s="45"/>
      <c r="V14" s="45">
        <v>502</v>
      </c>
      <c r="W14" s="45">
        <v>288.10000000000002</v>
      </c>
      <c r="X14" s="45"/>
      <c r="Y14" s="45"/>
      <c r="Z14" s="46">
        <v>814.6</v>
      </c>
      <c r="AA14" s="45"/>
      <c r="AB14" s="45">
        <v>502</v>
      </c>
      <c r="AC14" s="45">
        <v>312.60000000000002</v>
      </c>
      <c r="AD14" s="30"/>
      <c r="AE14" s="30"/>
      <c r="AF14" s="3" t="s">
        <v>38</v>
      </c>
      <c r="AG14" s="3" t="s">
        <v>2</v>
      </c>
    </row>
    <row r="15" spans="1:33" s="16" customFormat="1" ht="131.25" customHeight="1" x14ac:dyDescent="0.25">
      <c r="A15" s="20" t="s">
        <v>12</v>
      </c>
      <c r="B15" s="122" t="s">
        <v>23</v>
      </c>
      <c r="C15" s="50" t="s">
        <v>18</v>
      </c>
      <c r="D15" s="50" t="s">
        <v>10</v>
      </c>
      <c r="E15" s="45" t="s">
        <v>30</v>
      </c>
      <c r="F15" s="46">
        <f t="shared" si="0"/>
        <v>597.80000000000007</v>
      </c>
      <c r="G15" s="46">
        <f t="shared" si="1"/>
        <v>0</v>
      </c>
      <c r="H15" s="45">
        <f t="shared" si="2"/>
        <v>197.6</v>
      </c>
      <c r="I15" s="45">
        <f t="shared" si="6"/>
        <v>0</v>
      </c>
      <c r="J15" s="45">
        <f t="shared" si="7"/>
        <v>0</v>
      </c>
      <c r="K15" s="45">
        <f t="shared" si="8"/>
        <v>400.20000000000005</v>
      </c>
      <c r="L15" s="46">
        <v>331</v>
      </c>
      <c r="M15" s="46"/>
      <c r="N15" s="46"/>
      <c r="O15" s="45">
        <v>197.6</v>
      </c>
      <c r="P15" s="46"/>
      <c r="Q15" s="46"/>
      <c r="R15" s="45">
        <v>133.4</v>
      </c>
      <c r="S15" s="46">
        <v>133.4</v>
      </c>
      <c r="T15" s="46"/>
      <c r="U15" s="46"/>
      <c r="V15" s="46"/>
      <c r="W15" s="46"/>
      <c r="X15" s="46"/>
      <c r="Y15" s="45">
        <v>133.4</v>
      </c>
      <c r="Z15" s="46">
        <v>133.4</v>
      </c>
      <c r="AA15" s="46"/>
      <c r="AB15" s="46"/>
      <c r="AC15" s="46"/>
      <c r="AD15" s="28"/>
      <c r="AE15" s="45">
        <v>133.4</v>
      </c>
      <c r="AF15" s="21" t="s">
        <v>39</v>
      </c>
      <c r="AG15" s="21" t="s">
        <v>39</v>
      </c>
    </row>
    <row r="16" spans="1:33" s="16" customFormat="1" ht="101.25" customHeight="1" x14ac:dyDescent="0.25">
      <c r="A16" s="17">
        <v>4</v>
      </c>
      <c r="B16" s="122" t="s">
        <v>58</v>
      </c>
      <c r="C16" s="114" t="s">
        <v>16</v>
      </c>
      <c r="D16" s="49"/>
      <c r="E16" s="45" t="s">
        <v>30</v>
      </c>
      <c r="F16" s="46">
        <f t="shared" si="0"/>
        <v>3180.6000000000004</v>
      </c>
      <c r="G16" s="46">
        <f t="shared" si="1"/>
        <v>0</v>
      </c>
      <c r="H16" s="45">
        <f t="shared" si="2"/>
        <v>866.2</v>
      </c>
      <c r="I16" s="45">
        <f t="shared" si="6"/>
        <v>181.6</v>
      </c>
      <c r="J16" s="45">
        <f t="shared" si="7"/>
        <v>0</v>
      </c>
      <c r="K16" s="45">
        <f t="shared" si="8"/>
        <v>2132.8000000000002</v>
      </c>
      <c r="L16" s="46">
        <v>1133.9000000000001</v>
      </c>
      <c r="M16" s="46"/>
      <c r="N16" s="46"/>
      <c r="O16" s="67">
        <v>328.2</v>
      </c>
      <c r="P16" s="45">
        <v>55.7</v>
      </c>
      <c r="Q16" s="45"/>
      <c r="R16" s="45">
        <v>750</v>
      </c>
      <c r="S16" s="46">
        <v>1083.4000000000001</v>
      </c>
      <c r="T16" s="46"/>
      <c r="U16" s="46"/>
      <c r="V16" s="45">
        <v>273</v>
      </c>
      <c r="W16" s="45">
        <v>60.4</v>
      </c>
      <c r="X16" s="45"/>
      <c r="Y16" s="45">
        <v>750</v>
      </c>
      <c r="Z16" s="46">
        <f>SUM(AA16:AE16)</f>
        <v>963.3</v>
      </c>
      <c r="AA16" s="46"/>
      <c r="AB16" s="45">
        <v>265</v>
      </c>
      <c r="AC16" s="45">
        <v>65.5</v>
      </c>
      <c r="AD16" s="45"/>
      <c r="AE16" s="45">
        <v>632.79999999999995</v>
      </c>
      <c r="AF16" s="21" t="s">
        <v>40</v>
      </c>
      <c r="AG16" s="21" t="s">
        <v>31</v>
      </c>
    </row>
    <row r="17" spans="1:33" s="16" customFormat="1" ht="154.5" customHeight="1" x14ac:dyDescent="0.25">
      <c r="A17" s="17">
        <v>5</v>
      </c>
      <c r="B17" s="122" t="s">
        <v>50</v>
      </c>
      <c r="C17" s="115"/>
      <c r="D17" s="49"/>
      <c r="E17" s="45" t="s">
        <v>30</v>
      </c>
      <c r="F17" s="46">
        <f t="shared" si="0"/>
        <v>1563.8000000000002</v>
      </c>
      <c r="G17" s="46">
        <f t="shared" si="1"/>
        <v>0</v>
      </c>
      <c r="H17" s="45">
        <f t="shared" si="2"/>
        <v>538.20000000000005</v>
      </c>
      <c r="I17" s="45">
        <f t="shared" si="6"/>
        <v>96.2</v>
      </c>
      <c r="J17" s="45">
        <f t="shared" si="7"/>
        <v>0</v>
      </c>
      <c r="K17" s="45">
        <f t="shared" si="8"/>
        <v>929.40000000000009</v>
      </c>
      <c r="L17" s="46">
        <f>SUM(N17:R17)</f>
        <v>524.29999999999995</v>
      </c>
      <c r="M17" s="46"/>
      <c r="N17" s="46"/>
      <c r="O17" s="67">
        <v>185</v>
      </c>
      <c r="P17" s="45">
        <v>29.5</v>
      </c>
      <c r="Q17" s="46"/>
      <c r="R17" s="45">
        <v>309.8</v>
      </c>
      <c r="S17" s="46">
        <f>SUM(U17:Y17)</f>
        <v>509.8</v>
      </c>
      <c r="T17" s="46"/>
      <c r="U17" s="46"/>
      <c r="V17" s="45">
        <v>168</v>
      </c>
      <c r="W17" s="45">
        <v>32</v>
      </c>
      <c r="X17" s="45"/>
      <c r="Y17" s="45">
        <v>309.8</v>
      </c>
      <c r="Z17" s="46">
        <f>SUM(AA17:AE17)</f>
        <v>529.70000000000005</v>
      </c>
      <c r="AA17" s="46"/>
      <c r="AB17" s="45">
        <v>185.2</v>
      </c>
      <c r="AC17" s="45">
        <v>34.700000000000003</v>
      </c>
      <c r="AD17" s="28"/>
      <c r="AE17" s="45">
        <v>309.8</v>
      </c>
      <c r="AF17" s="3" t="s">
        <v>41</v>
      </c>
      <c r="AG17" s="21" t="s">
        <v>32</v>
      </c>
    </row>
    <row r="18" spans="1:33" s="16" customFormat="1" ht="109.15" customHeight="1" x14ac:dyDescent="0.25">
      <c r="A18" s="17">
        <v>6</v>
      </c>
      <c r="B18" s="122" t="s">
        <v>59</v>
      </c>
      <c r="C18" s="60"/>
      <c r="D18" s="49"/>
      <c r="E18" s="45" t="s">
        <v>30</v>
      </c>
      <c r="F18" s="46">
        <f t="shared" si="0"/>
        <v>36</v>
      </c>
      <c r="G18" s="46">
        <f t="shared" si="1"/>
        <v>0</v>
      </c>
      <c r="H18" s="45">
        <f t="shared" si="2"/>
        <v>36</v>
      </c>
      <c r="I18" s="45">
        <f t="shared" si="6"/>
        <v>0</v>
      </c>
      <c r="J18" s="45">
        <f t="shared" si="7"/>
        <v>0</v>
      </c>
      <c r="K18" s="45">
        <f t="shared" si="8"/>
        <v>0</v>
      </c>
      <c r="L18" s="46">
        <v>0</v>
      </c>
      <c r="M18" s="46"/>
      <c r="N18" s="46"/>
      <c r="O18" s="46"/>
      <c r="P18" s="46"/>
      <c r="Q18" s="46"/>
      <c r="R18" s="46"/>
      <c r="S18" s="46">
        <v>18</v>
      </c>
      <c r="T18" s="46"/>
      <c r="U18" s="46"/>
      <c r="V18" s="45">
        <v>18</v>
      </c>
      <c r="W18" s="46"/>
      <c r="X18" s="46"/>
      <c r="Y18" s="46"/>
      <c r="Z18" s="46">
        <v>18</v>
      </c>
      <c r="AA18" s="46"/>
      <c r="AB18" s="45">
        <v>18</v>
      </c>
      <c r="AC18" s="46"/>
      <c r="AD18" s="28"/>
      <c r="AE18" s="28"/>
      <c r="AF18" s="3" t="s">
        <v>62</v>
      </c>
      <c r="AG18" s="68"/>
    </row>
    <row r="19" spans="1:33" ht="103.5" customHeight="1" x14ac:dyDescent="0.25">
      <c r="A19" s="17">
        <v>7</v>
      </c>
      <c r="B19" s="121" t="s">
        <v>51</v>
      </c>
      <c r="C19" s="47" t="s">
        <v>18</v>
      </c>
      <c r="D19" s="44"/>
      <c r="E19" s="45" t="s">
        <v>30</v>
      </c>
      <c r="F19" s="46">
        <f t="shared" si="0"/>
        <v>30</v>
      </c>
      <c r="G19" s="46">
        <f t="shared" si="1"/>
        <v>0</v>
      </c>
      <c r="H19" s="45">
        <f t="shared" si="2"/>
        <v>30</v>
      </c>
      <c r="I19" s="45">
        <f t="shared" si="6"/>
        <v>0</v>
      </c>
      <c r="J19" s="45">
        <f t="shared" si="7"/>
        <v>0</v>
      </c>
      <c r="K19" s="45">
        <f t="shared" si="8"/>
        <v>0</v>
      </c>
      <c r="L19" s="46">
        <v>0</v>
      </c>
      <c r="M19" s="46"/>
      <c r="N19" s="46"/>
      <c r="O19" s="46">
        <v>0</v>
      </c>
      <c r="P19" s="46"/>
      <c r="Q19" s="46"/>
      <c r="R19" s="46"/>
      <c r="S19" s="46">
        <v>15</v>
      </c>
      <c r="T19" s="46"/>
      <c r="U19" s="46"/>
      <c r="V19" s="45">
        <v>15</v>
      </c>
      <c r="W19" s="46"/>
      <c r="X19" s="46"/>
      <c r="Y19" s="46"/>
      <c r="Z19" s="46">
        <v>15</v>
      </c>
      <c r="AA19" s="46"/>
      <c r="AB19" s="45">
        <v>15</v>
      </c>
      <c r="AC19" s="46"/>
      <c r="AD19" s="28"/>
      <c r="AE19" s="28"/>
      <c r="AF19" s="3" t="s">
        <v>42</v>
      </c>
      <c r="AG19" s="3" t="s">
        <v>42</v>
      </c>
    </row>
    <row r="20" spans="1:33" ht="72" customHeight="1" x14ac:dyDescent="0.25">
      <c r="A20" s="17">
        <v>8</v>
      </c>
      <c r="B20" s="121" t="s">
        <v>52</v>
      </c>
      <c r="C20" s="114" t="s">
        <v>19</v>
      </c>
      <c r="D20" s="44"/>
      <c r="E20" s="45" t="s">
        <v>30</v>
      </c>
      <c r="F20" s="46">
        <f t="shared" si="0"/>
        <v>81</v>
      </c>
      <c r="G20" s="46">
        <f t="shared" si="1"/>
        <v>0</v>
      </c>
      <c r="H20" s="45">
        <f t="shared" si="2"/>
        <v>81</v>
      </c>
      <c r="I20" s="45">
        <f t="shared" si="6"/>
        <v>0</v>
      </c>
      <c r="J20" s="45">
        <f t="shared" si="7"/>
        <v>0</v>
      </c>
      <c r="K20" s="45">
        <f t="shared" si="8"/>
        <v>0</v>
      </c>
      <c r="L20" s="46">
        <f>SUM(N20:R20)</f>
        <v>16</v>
      </c>
      <c r="M20" s="46"/>
      <c r="N20" s="46"/>
      <c r="O20" s="48">
        <v>16</v>
      </c>
      <c r="P20" s="46"/>
      <c r="Q20" s="46"/>
      <c r="R20" s="46"/>
      <c r="S20" s="46">
        <v>33</v>
      </c>
      <c r="T20" s="46"/>
      <c r="U20" s="46"/>
      <c r="V20" s="45">
        <v>33</v>
      </c>
      <c r="W20" s="46"/>
      <c r="X20" s="46"/>
      <c r="Y20" s="46"/>
      <c r="Z20" s="46">
        <v>32</v>
      </c>
      <c r="AA20" s="46"/>
      <c r="AB20" s="45">
        <v>32</v>
      </c>
      <c r="AC20" s="46"/>
      <c r="AD20" s="28"/>
      <c r="AE20" s="28"/>
      <c r="AF20" s="3" t="s">
        <v>43</v>
      </c>
      <c r="AG20" s="3" t="s">
        <v>43</v>
      </c>
    </row>
    <row r="21" spans="1:33" ht="118.5" customHeight="1" x14ac:dyDescent="0.25">
      <c r="A21" s="17">
        <v>9</v>
      </c>
      <c r="B21" s="121" t="s">
        <v>53</v>
      </c>
      <c r="C21" s="118"/>
      <c r="D21" s="44"/>
      <c r="E21" s="45" t="s">
        <v>30</v>
      </c>
      <c r="F21" s="46">
        <f t="shared" si="0"/>
        <v>315.5</v>
      </c>
      <c r="G21" s="46">
        <f t="shared" si="1"/>
        <v>0</v>
      </c>
      <c r="H21" s="45">
        <f t="shared" si="2"/>
        <v>315.5</v>
      </c>
      <c r="I21" s="45">
        <f t="shared" si="6"/>
        <v>0</v>
      </c>
      <c r="J21" s="45">
        <f t="shared" si="7"/>
        <v>0</v>
      </c>
      <c r="K21" s="45">
        <f t="shared" si="8"/>
        <v>0</v>
      </c>
      <c r="L21" s="46">
        <f>SUM(N21:R21)</f>
        <v>63.5</v>
      </c>
      <c r="M21" s="46"/>
      <c r="N21" s="46"/>
      <c r="O21" s="48">
        <v>63.5</v>
      </c>
      <c r="P21" s="46"/>
      <c r="Q21" s="46"/>
      <c r="R21" s="46"/>
      <c r="S21" s="46">
        <v>126</v>
      </c>
      <c r="T21" s="46"/>
      <c r="U21" s="46"/>
      <c r="V21" s="45">
        <v>126</v>
      </c>
      <c r="W21" s="46"/>
      <c r="X21" s="46"/>
      <c r="Y21" s="46"/>
      <c r="Z21" s="46">
        <v>126</v>
      </c>
      <c r="AA21" s="46"/>
      <c r="AB21" s="45">
        <v>126</v>
      </c>
      <c r="AC21" s="46"/>
      <c r="AD21" s="28"/>
      <c r="AE21" s="28"/>
      <c r="AF21" s="70" t="s">
        <v>63</v>
      </c>
      <c r="AG21" s="66"/>
    </row>
    <row r="22" spans="1:33" ht="263.25" customHeight="1" x14ac:dyDescent="0.25">
      <c r="A22" s="17">
        <v>10</v>
      </c>
      <c r="B22" s="121" t="s">
        <v>54</v>
      </c>
      <c r="C22" s="114" t="s">
        <v>18</v>
      </c>
      <c r="D22" s="47"/>
      <c r="E22" s="45" t="s">
        <v>30</v>
      </c>
      <c r="F22" s="46">
        <f t="shared" si="0"/>
        <v>446.6</v>
      </c>
      <c r="G22" s="46">
        <f t="shared" si="1"/>
        <v>0</v>
      </c>
      <c r="H22" s="45">
        <f t="shared" si="2"/>
        <v>85</v>
      </c>
      <c r="I22" s="45">
        <f t="shared" si="6"/>
        <v>0</v>
      </c>
      <c r="J22" s="45">
        <f t="shared" si="7"/>
        <v>0</v>
      </c>
      <c r="K22" s="45">
        <f t="shared" si="8"/>
        <v>361.6</v>
      </c>
      <c r="L22" s="46">
        <f>SUM(N22:R22)</f>
        <v>169.4</v>
      </c>
      <c r="M22" s="46"/>
      <c r="N22" s="46"/>
      <c r="O22" s="45">
        <v>36</v>
      </c>
      <c r="P22" s="46"/>
      <c r="Q22" s="46"/>
      <c r="R22" s="45">
        <v>133.4</v>
      </c>
      <c r="S22" s="46">
        <v>146.4</v>
      </c>
      <c r="T22" s="46"/>
      <c r="U22" s="46"/>
      <c r="V22" s="45">
        <v>16</v>
      </c>
      <c r="W22" s="46"/>
      <c r="X22" s="46"/>
      <c r="Y22" s="45">
        <v>130.4</v>
      </c>
      <c r="Z22" s="46">
        <v>130.80000000000001</v>
      </c>
      <c r="AA22" s="46"/>
      <c r="AB22" s="45">
        <v>33</v>
      </c>
      <c r="AC22" s="46"/>
      <c r="AD22" s="28"/>
      <c r="AE22" s="45">
        <v>97.8</v>
      </c>
      <c r="AF22" s="3" t="s">
        <v>42</v>
      </c>
      <c r="AG22" s="3" t="s">
        <v>42</v>
      </c>
    </row>
    <row r="23" spans="1:33" ht="72.75" customHeight="1" x14ac:dyDescent="0.25">
      <c r="A23" s="17">
        <v>11</v>
      </c>
      <c r="B23" s="121" t="s">
        <v>60</v>
      </c>
      <c r="C23" s="115"/>
      <c r="D23" s="47"/>
      <c r="E23" s="45" t="s">
        <v>30</v>
      </c>
      <c r="F23" s="46">
        <f t="shared" si="0"/>
        <v>10</v>
      </c>
      <c r="G23" s="46">
        <f t="shared" si="1"/>
        <v>0</v>
      </c>
      <c r="H23" s="45">
        <f t="shared" si="2"/>
        <v>10</v>
      </c>
      <c r="I23" s="45">
        <f t="shared" si="6"/>
        <v>0</v>
      </c>
      <c r="J23" s="45">
        <f t="shared" si="7"/>
        <v>0</v>
      </c>
      <c r="K23" s="45">
        <f t="shared" si="8"/>
        <v>0</v>
      </c>
      <c r="L23" s="46">
        <f>SUM(N23:R23)</f>
        <v>0</v>
      </c>
      <c r="M23" s="46"/>
      <c r="N23" s="46"/>
      <c r="O23" s="45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>
        <v>10</v>
      </c>
      <c r="AA23" s="46"/>
      <c r="AB23" s="45">
        <v>10</v>
      </c>
      <c r="AC23" s="46"/>
      <c r="AD23" s="28"/>
      <c r="AE23" s="61"/>
      <c r="AF23" s="70" t="s">
        <v>64</v>
      </c>
      <c r="AG23" s="69"/>
    </row>
    <row r="24" spans="1:33" ht="366.75" customHeight="1" x14ac:dyDescent="0.25">
      <c r="A24" s="17">
        <v>12</v>
      </c>
      <c r="B24" s="123" t="s">
        <v>57</v>
      </c>
      <c r="C24" s="50" t="s">
        <v>18</v>
      </c>
      <c r="D24" s="49"/>
      <c r="E24" s="45" t="s">
        <v>30</v>
      </c>
      <c r="F24" s="46">
        <f t="shared" si="0"/>
        <v>4326.6000000000004</v>
      </c>
      <c r="G24" s="46">
        <f t="shared" si="1"/>
        <v>0</v>
      </c>
      <c r="H24" s="45">
        <f t="shared" si="2"/>
        <v>4326.6000000000004</v>
      </c>
      <c r="I24" s="45">
        <f t="shared" si="6"/>
        <v>0</v>
      </c>
      <c r="J24" s="45">
        <f t="shared" si="7"/>
        <v>0</v>
      </c>
      <c r="K24" s="45">
        <f t="shared" si="8"/>
        <v>0</v>
      </c>
      <c r="L24" s="46">
        <f t="shared" ref="L24:L28" si="9">SUM(N24:R24)</f>
        <v>1459.6</v>
      </c>
      <c r="M24" s="46"/>
      <c r="N24" s="46"/>
      <c r="O24" s="67">
        <v>1459.6</v>
      </c>
      <c r="P24" s="46"/>
      <c r="Q24" s="46"/>
      <c r="R24" s="46"/>
      <c r="S24" s="65">
        <v>1517</v>
      </c>
      <c r="T24" s="46"/>
      <c r="U24" s="46"/>
      <c r="V24" s="67">
        <v>1517</v>
      </c>
      <c r="W24" s="46"/>
      <c r="X24" s="46"/>
      <c r="Y24" s="46"/>
      <c r="Z24" s="46">
        <v>1350</v>
      </c>
      <c r="AA24" s="46"/>
      <c r="AB24" s="45">
        <v>1350</v>
      </c>
      <c r="AC24" s="46"/>
      <c r="AD24" s="28"/>
      <c r="AE24" s="61"/>
      <c r="AF24" s="3" t="s">
        <v>42</v>
      </c>
      <c r="AG24" s="3" t="s">
        <v>42</v>
      </c>
    </row>
    <row r="25" spans="1:33" ht="69" customHeight="1" x14ac:dyDescent="0.25">
      <c r="A25" s="17">
        <v>13</v>
      </c>
      <c r="B25" s="121" t="s">
        <v>55</v>
      </c>
      <c r="C25" s="114" t="s">
        <v>18</v>
      </c>
      <c r="D25" s="44"/>
      <c r="E25" s="45" t="s">
        <v>30</v>
      </c>
      <c r="F25" s="46">
        <f t="shared" si="0"/>
        <v>61500</v>
      </c>
      <c r="G25" s="46">
        <f t="shared" si="1"/>
        <v>61500</v>
      </c>
      <c r="H25" s="45">
        <f t="shared" si="2"/>
        <v>0</v>
      </c>
      <c r="I25" s="45">
        <f t="shared" si="6"/>
        <v>0</v>
      </c>
      <c r="J25" s="45">
        <f t="shared" si="7"/>
        <v>0</v>
      </c>
      <c r="K25" s="45">
        <f t="shared" si="8"/>
        <v>0</v>
      </c>
      <c r="L25" s="46">
        <f t="shared" si="9"/>
        <v>16100</v>
      </c>
      <c r="M25" s="46"/>
      <c r="N25" s="45">
        <v>16100</v>
      </c>
      <c r="O25" s="46"/>
      <c r="P25" s="46"/>
      <c r="Q25" s="46"/>
      <c r="R25" s="46"/>
      <c r="S25" s="46">
        <v>22700</v>
      </c>
      <c r="T25" s="46"/>
      <c r="U25" s="45">
        <v>22700</v>
      </c>
      <c r="V25" s="46"/>
      <c r="W25" s="46"/>
      <c r="X25" s="46"/>
      <c r="Y25" s="46"/>
      <c r="Z25" s="46">
        <v>22700</v>
      </c>
      <c r="AA25" s="45">
        <v>22700</v>
      </c>
      <c r="AB25" s="46"/>
      <c r="AC25" s="46"/>
      <c r="AD25" s="28"/>
      <c r="AE25" s="61"/>
      <c r="AF25" s="3" t="s">
        <v>42</v>
      </c>
      <c r="AG25" s="3" t="s">
        <v>42</v>
      </c>
    </row>
    <row r="26" spans="1:33" ht="90" customHeight="1" x14ac:dyDescent="0.25">
      <c r="A26" s="17">
        <v>14</v>
      </c>
      <c r="B26" s="121" t="s">
        <v>56</v>
      </c>
      <c r="C26" s="119"/>
      <c r="D26" s="44"/>
      <c r="E26" s="45" t="s">
        <v>30</v>
      </c>
      <c r="F26" s="46">
        <f t="shared" si="0"/>
        <v>2447.1999999999998</v>
      </c>
      <c r="G26" s="46">
        <f t="shared" si="1"/>
        <v>2447.1999999999998</v>
      </c>
      <c r="H26" s="45">
        <f t="shared" si="2"/>
        <v>0</v>
      </c>
      <c r="I26" s="45">
        <f t="shared" si="6"/>
        <v>0</v>
      </c>
      <c r="J26" s="45">
        <f t="shared" si="7"/>
        <v>0</v>
      </c>
      <c r="K26" s="45">
        <f t="shared" si="8"/>
        <v>0</v>
      </c>
      <c r="L26" s="46">
        <f t="shared" si="9"/>
        <v>794</v>
      </c>
      <c r="M26" s="46"/>
      <c r="N26" s="45">
        <v>794</v>
      </c>
      <c r="O26" s="46"/>
      <c r="P26" s="46"/>
      <c r="Q26" s="46"/>
      <c r="R26" s="46"/>
      <c r="S26" s="46">
        <v>826.6</v>
      </c>
      <c r="T26" s="46"/>
      <c r="U26" s="45">
        <v>826.6</v>
      </c>
      <c r="V26" s="46"/>
      <c r="W26" s="46"/>
      <c r="X26" s="46"/>
      <c r="Y26" s="46"/>
      <c r="Z26" s="46">
        <v>826.6</v>
      </c>
      <c r="AA26" s="45">
        <v>826.6</v>
      </c>
      <c r="AB26" s="46"/>
      <c r="AC26" s="46"/>
      <c r="AD26" s="28"/>
      <c r="AE26" s="61"/>
      <c r="AF26" s="71" t="s">
        <v>65</v>
      </c>
      <c r="AG26" s="71" t="s">
        <v>65</v>
      </c>
    </row>
    <row r="27" spans="1:33" ht="60.75" customHeight="1" x14ac:dyDescent="0.25">
      <c r="A27" s="17">
        <v>15</v>
      </c>
      <c r="B27" s="121" t="s">
        <v>44</v>
      </c>
      <c r="C27" s="118"/>
      <c r="D27" s="44"/>
      <c r="E27" s="45" t="s">
        <v>30</v>
      </c>
      <c r="F27" s="46">
        <f t="shared" si="0"/>
        <v>3180</v>
      </c>
      <c r="G27" s="46">
        <f t="shared" si="1"/>
        <v>3180</v>
      </c>
      <c r="H27" s="45">
        <f t="shared" si="2"/>
        <v>0</v>
      </c>
      <c r="I27" s="45">
        <f t="shared" si="6"/>
        <v>0</v>
      </c>
      <c r="J27" s="45">
        <f t="shared" si="7"/>
        <v>0</v>
      </c>
      <c r="K27" s="45">
        <f t="shared" si="8"/>
        <v>0</v>
      </c>
      <c r="L27" s="46">
        <f t="shared" si="9"/>
        <v>1180</v>
      </c>
      <c r="M27" s="46"/>
      <c r="N27" s="45">
        <v>1180</v>
      </c>
      <c r="O27" s="46"/>
      <c r="P27" s="46"/>
      <c r="Q27" s="46"/>
      <c r="R27" s="46"/>
      <c r="S27" s="46">
        <v>1000</v>
      </c>
      <c r="T27" s="46"/>
      <c r="U27" s="45">
        <v>1000</v>
      </c>
      <c r="V27" s="46"/>
      <c r="W27" s="46"/>
      <c r="X27" s="46"/>
      <c r="Y27" s="46"/>
      <c r="Z27" s="46">
        <v>1000</v>
      </c>
      <c r="AA27" s="45">
        <v>1000</v>
      </c>
      <c r="AB27" s="46"/>
      <c r="AC27" s="46"/>
      <c r="AD27" s="28"/>
      <c r="AE27" s="61"/>
      <c r="AF27" s="71" t="s">
        <v>65</v>
      </c>
      <c r="AG27" s="71" t="s">
        <v>65</v>
      </c>
    </row>
    <row r="28" spans="1:33" s="13" customFormat="1" ht="220.5" customHeight="1" x14ac:dyDescent="0.25">
      <c r="A28" s="17">
        <v>16</v>
      </c>
      <c r="B28" s="121" t="s">
        <v>24</v>
      </c>
      <c r="C28" s="109" t="s">
        <v>19</v>
      </c>
      <c r="D28" s="51"/>
      <c r="E28" s="45" t="s">
        <v>30</v>
      </c>
      <c r="F28" s="46">
        <f t="shared" si="0"/>
        <v>0</v>
      </c>
      <c r="G28" s="46">
        <f t="shared" si="1"/>
        <v>0</v>
      </c>
      <c r="H28" s="45">
        <f t="shared" si="2"/>
        <v>0</v>
      </c>
      <c r="I28" s="45">
        <f t="shared" si="6"/>
        <v>0</v>
      </c>
      <c r="J28" s="45">
        <f t="shared" si="7"/>
        <v>0</v>
      </c>
      <c r="K28" s="45">
        <f t="shared" si="8"/>
        <v>0</v>
      </c>
      <c r="L28" s="46">
        <f t="shared" si="9"/>
        <v>0</v>
      </c>
      <c r="M28" s="46"/>
      <c r="N28" s="45">
        <v>0</v>
      </c>
      <c r="O28" s="45">
        <v>0</v>
      </c>
      <c r="P28" s="45">
        <v>0</v>
      </c>
      <c r="Q28" s="46"/>
      <c r="R28" s="45">
        <v>0</v>
      </c>
      <c r="S28" s="46">
        <v>0</v>
      </c>
      <c r="T28" s="46"/>
      <c r="U28" s="45">
        <v>0</v>
      </c>
      <c r="V28" s="45">
        <v>0</v>
      </c>
      <c r="W28" s="45">
        <v>0</v>
      </c>
      <c r="X28" s="46"/>
      <c r="Y28" s="45">
        <v>0</v>
      </c>
      <c r="Z28" s="46">
        <v>0</v>
      </c>
      <c r="AA28" s="45">
        <v>0</v>
      </c>
      <c r="AB28" s="45">
        <v>0</v>
      </c>
      <c r="AC28" s="45">
        <v>0</v>
      </c>
      <c r="AD28" s="28"/>
      <c r="AE28" s="61">
        <v>0</v>
      </c>
      <c r="AF28" s="22"/>
      <c r="AG28" s="22"/>
    </row>
    <row r="29" spans="1:33" s="13" customFormat="1" ht="198" customHeight="1" x14ac:dyDescent="0.25">
      <c r="A29" s="17">
        <v>17</v>
      </c>
      <c r="B29" s="72" t="s">
        <v>22</v>
      </c>
      <c r="C29" s="110"/>
      <c r="D29" s="52"/>
      <c r="E29" s="53" t="s">
        <v>30</v>
      </c>
      <c r="F29" s="46">
        <f t="shared" si="0"/>
        <v>0</v>
      </c>
      <c r="G29" s="46">
        <f t="shared" si="1"/>
        <v>0</v>
      </c>
      <c r="H29" s="45">
        <f t="shared" si="2"/>
        <v>0</v>
      </c>
      <c r="I29" s="45">
        <f t="shared" si="6"/>
        <v>0</v>
      </c>
      <c r="J29" s="45">
        <f t="shared" si="7"/>
        <v>0</v>
      </c>
      <c r="K29" s="45">
        <f t="shared" si="8"/>
        <v>0</v>
      </c>
      <c r="L29" s="54">
        <v>0</v>
      </c>
      <c r="M29" s="54"/>
      <c r="N29" s="53">
        <v>0</v>
      </c>
      <c r="O29" s="53">
        <v>0</v>
      </c>
      <c r="P29" s="53">
        <v>0</v>
      </c>
      <c r="Q29" s="53"/>
      <c r="R29" s="53">
        <v>0</v>
      </c>
      <c r="S29" s="54">
        <v>0</v>
      </c>
      <c r="T29" s="54"/>
      <c r="U29" s="53">
        <v>0</v>
      </c>
      <c r="V29" s="53">
        <v>0</v>
      </c>
      <c r="W29" s="53">
        <v>0</v>
      </c>
      <c r="X29" s="54"/>
      <c r="Y29" s="53">
        <v>0</v>
      </c>
      <c r="Z29" s="54">
        <v>0</v>
      </c>
      <c r="AA29" s="53">
        <v>0</v>
      </c>
      <c r="AB29" s="53">
        <v>0</v>
      </c>
      <c r="AC29" s="53">
        <v>0</v>
      </c>
      <c r="AD29" s="29"/>
      <c r="AE29" s="53">
        <v>0</v>
      </c>
      <c r="AF29" s="37"/>
      <c r="AG29" s="37"/>
    </row>
    <row r="30" spans="1:33" s="40" customFormat="1" ht="25.5" customHeight="1" x14ac:dyDescent="0.25">
      <c r="A30" s="38"/>
      <c r="B30" s="124" t="s">
        <v>33</v>
      </c>
      <c r="C30" s="55"/>
      <c r="D30" s="55"/>
      <c r="E30" s="55"/>
      <c r="F30" s="62">
        <f>SUM(G30:K30)</f>
        <v>81577.599999999991</v>
      </c>
      <c r="G30" s="63">
        <f t="shared" si="1"/>
        <v>67127.199999999997</v>
      </c>
      <c r="H30" s="63">
        <f t="shared" si="2"/>
        <v>8425.5</v>
      </c>
      <c r="I30" s="63">
        <f t="shared" si="6"/>
        <v>2200.9</v>
      </c>
      <c r="J30" s="63">
        <f t="shared" si="7"/>
        <v>0</v>
      </c>
      <c r="K30" s="63">
        <f t="shared" si="8"/>
        <v>3824</v>
      </c>
      <c r="L30" s="62">
        <f>N30+O30+P30+Q30+R30</f>
        <v>22773</v>
      </c>
      <c r="M30" s="56">
        <f t="shared" ref="M30:R30" si="10">M10+M11+M12+M16+M17+M19+M20+M21+M22+M23+M24+M25+M26+M27+M28+M29</f>
        <v>0</v>
      </c>
      <c r="N30" s="64">
        <f t="shared" si="10"/>
        <v>18074</v>
      </c>
      <c r="O30" s="64">
        <f t="shared" si="10"/>
        <v>2697.7</v>
      </c>
      <c r="P30" s="64">
        <f t="shared" si="10"/>
        <v>674.7</v>
      </c>
      <c r="Q30" s="64">
        <f t="shared" si="10"/>
        <v>0</v>
      </c>
      <c r="R30" s="64">
        <f t="shared" si="10"/>
        <v>1326.6000000000001</v>
      </c>
      <c r="S30" s="62">
        <f>SUM(T30:Y30)</f>
        <v>29570.199999999997</v>
      </c>
      <c r="T30" s="56"/>
      <c r="U30" s="64">
        <f t="shared" ref="U30:V30" si="11">U10+U11+U12+U16+U17+U19+U20+U21+U22+U23+U24+U25+U26+U27+U28+U29</f>
        <v>24526.6</v>
      </c>
      <c r="V30" s="64">
        <f t="shared" si="11"/>
        <v>2988</v>
      </c>
      <c r="W30" s="64">
        <f>W10+W11+W12+W16+W17+W19+W20+W21+W22+W23+W24+W25+W26+W27+W28+W29</f>
        <v>732</v>
      </c>
      <c r="X30" s="64">
        <f>X10+X11+X12+X16+X17+X19+X20+X21+X22+X23+X24+X25+X26+X27+X28+X29</f>
        <v>0</v>
      </c>
      <c r="Y30" s="64">
        <f t="shared" ref="Y30:AE30" si="12">Y10+Y11+Y12+Y16+Y17+Y19+Y20+Y21+Y22+Y23+Y24+Y25+Y26+Y27+Y28+Y29</f>
        <v>1323.6000000000001</v>
      </c>
      <c r="Z30" s="62">
        <f t="shared" ref="Z30" si="13">SUM(AA30:AE30)</f>
        <v>29234.399999999998</v>
      </c>
      <c r="AA30" s="64">
        <f t="shared" si="12"/>
        <v>24526.6</v>
      </c>
      <c r="AB30" s="64">
        <f t="shared" si="12"/>
        <v>2739.8</v>
      </c>
      <c r="AC30" s="64">
        <f t="shared" si="12"/>
        <v>794.2</v>
      </c>
      <c r="AD30" s="64">
        <f t="shared" si="12"/>
        <v>0</v>
      </c>
      <c r="AE30" s="64">
        <f t="shared" si="12"/>
        <v>1173.8</v>
      </c>
      <c r="AF30" s="39"/>
      <c r="AG30" s="39"/>
    </row>
    <row r="31" spans="1:33" s="13" customFormat="1" ht="15.75" x14ac:dyDescent="0.25">
      <c r="A31" s="8"/>
      <c r="B31" s="57"/>
      <c r="C31" s="58"/>
      <c r="D31" s="58"/>
      <c r="E31" s="58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19"/>
      <c r="AE31" s="19"/>
      <c r="AF31" s="12"/>
      <c r="AG31" s="12"/>
    </row>
    <row r="32" spans="1:33" s="13" customFormat="1" ht="95.45" customHeight="1" x14ac:dyDescent="0.25">
      <c r="A32" s="8"/>
      <c r="B32" s="27"/>
      <c r="C32" s="107"/>
      <c r="D32" s="108"/>
      <c r="E32" s="108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2"/>
      <c r="AG32" s="12"/>
    </row>
    <row r="33" spans="1:33" s="13" customFormat="1" x14ac:dyDescent="0.25">
      <c r="A33" s="8"/>
      <c r="B33" s="9"/>
      <c r="C33" s="10"/>
      <c r="D33" s="10"/>
      <c r="E33" s="10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2"/>
      <c r="AG33" s="12"/>
    </row>
    <row r="34" spans="1:33" s="13" customFormat="1" x14ac:dyDescent="0.25">
      <c r="A34" s="8"/>
      <c r="B34" s="9"/>
      <c r="C34" s="10"/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2"/>
      <c r="AG34" s="12"/>
    </row>
    <row r="35" spans="1:33" s="13" customFormat="1" x14ac:dyDescent="0.25">
      <c r="A35" s="14"/>
      <c r="B35" s="9"/>
      <c r="C35" s="10"/>
      <c r="D35" s="10"/>
      <c r="E35" s="10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2"/>
      <c r="AG35" s="12"/>
    </row>
    <row r="36" spans="1:33" s="13" customFormat="1" x14ac:dyDescent="0.25">
      <c r="A36" s="14"/>
      <c r="B36" s="9"/>
      <c r="C36" s="10"/>
      <c r="D36" s="10"/>
      <c r="E36" s="10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2"/>
      <c r="AG36" s="12"/>
    </row>
    <row r="37" spans="1:33" s="13" customFormat="1" x14ac:dyDescent="0.25">
      <c r="A37" s="14"/>
      <c r="B37" s="9"/>
      <c r="C37" s="10"/>
      <c r="D37" s="10"/>
      <c r="E37" s="10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2"/>
      <c r="AG37" s="12"/>
    </row>
    <row r="38" spans="1:33" s="13" customFormat="1" x14ac:dyDescent="0.25">
      <c r="A38" s="14"/>
      <c r="B38" s="9"/>
      <c r="C38" s="10"/>
      <c r="D38" s="10"/>
      <c r="E38" s="10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  <row r="39" spans="1:33" s="13" customFormat="1" x14ac:dyDescent="0.25">
      <c r="A39" s="14"/>
      <c r="B39" s="9"/>
      <c r="C39" s="10"/>
      <c r="D39" s="10"/>
      <c r="E39" s="10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s="13" customFormat="1" x14ac:dyDescent="0.25">
      <c r="B40" s="9"/>
      <c r="C40" s="10"/>
      <c r="D40" s="10"/>
      <c r="E40" s="10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</row>
    <row r="41" spans="1:33" s="13" customFormat="1" x14ac:dyDescent="0.25">
      <c r="B41" s="9"/>
      <c r="C41" s="10"/>
      <c r="D41" s="10"/>
      <c r="E41" s="10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</row>
    <row r="42" spans="1:33" s="13" customFormat="1" x14ac:dyDescent="0.25">
      <c r="C42" s="10"/>
      <c r="D42" s="10"/>
      <c r="E42" s="10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</row>
    <row r="43" spans="1:33" s="13" customFormat="1" x14ac:dyDescent="0.25">
      <c r="C43" s="10"/>
      <c r="D43" s="10"/>
      <c r="E43" s="1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</row>
    <row r="44" spans="1:33" s="13" customFormat="1" x14ac:dyDescent="0.25"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5"/>
      <c r="AG44" s="15"/>
    </row>
    <row r="45" spans="1:33" s="13" customFormat="1" x14ac:dyDescent="0.25"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5"/>
      <c r="AG45" s="15"/>
    </row>
    <row r="46" spans="1:33" s="13" customFormat="1" x14ac:dyDescent="0.25"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1:33" s="13" customFormat="1" x14ac:dyDescent="0.25"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</sheetData>
  <mergeCells count="30">
    <mergeCell ref="B7:B9"/>
    <mergeCell ref="F8:F9"/>
    <mergeCell ref="L8:L9"/>
    <mergeCell ref="S8:S9"/>
    <mergeCell ref="C32:E32"/>
    <mergeCell ref="C28:C29"/>
    <mergeCell ref="C7:C9"/>
    <mergeCell ref="C12:C13"/>
    <mergeCell ref="C16:C17"/>
    <mergeCell ref="E8:E9"/>
    <mergeCell ref="C20:C21"/>
    <mergeCell ref="C25:C27"/>
    <mergeCell ref="C10:C11"/>
    <mergeCell ref="C22:C23"/>
    <mergeCell ref="A5:Z5"/>
    <mergeCell ref="A7:A9"/>
    <mergeCell ref="M8:R8"/>
    <mergeCell ref="T8:Y8"/>
    <mergeCell ref="Y2:AB2"/>
    <mergeCell ref="D7:AE7"/>
    <mergeCell ref="Z8:Z9"/>
    <mergeCell ref="G8:K8"/>
    <mergeCell ref="AA8:AE8"/>
    <mergeCell ref="AA5:AE5"/>
    <mergeCell ref="AD2:AG2"/>
    <mergeCell ref="AF6:AF9"/>
    <mergeCell ref="AG6:AG9"/>
    <mergeCell ref="J6:P6"/>
    <mergeCell ref="B2:P2"/>
    <mergeCell ref="L3:W3"/>
  </mergeCells>
  <pageMargins left="0.11811023622047245" right="0.11811023622047245" top="0.59055118110236227" bottom="0.19685039370078741" header="0.11811023622047245" footer="0.11811023622047245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2013-12-13T08:54:26Z</dcterms:modified>
</cp:coreProperties>
</file>