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480" yWindow="900" windowWidth="19320" windowHeight="8490"/>
  </bookViews>
  <sheets>
    <sheet name="Перечень" sheetId="1" r:id="rId1"/>
  </sheets>
  <definedNames>
    <definedName name="_xlnm._FilterDatabase" localSheetId="0" hidden="1">Перечень!$A$4:$L$31</definedName>
  </definedNames>
  <calcPr calcId="144525"/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H13" i="1"/>
  <c r="G14" i="1"/>
  <c r="J14" i="1"/>
  <c r="G15" i="1"/>
  <c r="G16" i="1"/>
  <c r="G17" i="1"/>
  <c r="G18" i="1"/>
  <c r="G19" i="1"/>
  <c r="G20" i="1"/>
  <c r="G21" i="1"/>
  <c r="G22" i="1"/>
  <c r="G23" i="1"/>
  <c r="G24" i="1"/>
  <c r="G25" i="1"/>
  <c r="H26" i="1"/>
  <c r="G26" i="1" s="1"/>
  <c r="H27" i="1"/>
  <c r="G27" i="1" s="1"/>
  <c r="G28" i="1"/>
  <c r="G29" i="1"/>
  <c r="G30" i="1"/>
  <c r="G31" i="1"/>
  <c r="G32" i="1"/>
  <c r="G33" i="1"/>
</calcChain>
</file>

<file path=xl/sharedStrings.xml><?xml version="1.0" encoding="utf-8"?>
<sst xmlns="http://schemas.openxmlformats.org/spreadsheetml/2006/main" count="153" uniqueCount="88">
  <si>
    <t>№</t>
  </si>
  <si>
    <t>МО</t>
  </si>
  <si>
    <t>Наименование проекта</t>
  </si>
  <si>
    <t>Всего</t>
  </si>
  <si>
    <t>РБ</t>
  </si>
  <si>
    <t>МБ</t>
  </si>
  <si>
    <t>МР/ГО</t>
  </si>
  <si>
    <t>ГП/СП</t>
  </si>
  <si>
    <t>Денежный вклад населения</t>
  </si>
  <si>
    <t>Денежный вклад юридических лиц, индивидуальных предпринимателей</t>
  </si>
  <si>
    <t>Бюджет народного проекта, тыс.руб.</t>
  </si>
  <si>
    <t>Исполнитель (ОИВ РК)</t>
  </si>
  <si>
    <t>Перечень работ в рамках реализации народного проекта</t>
  </si>
  <si>
    <t>ГП Кожва</t>
  </si>
  <si>
    <t xml:space="preserve"> МР Печора</t>
  </si>
  <si>
    <t>МР Печора</t>
  </si>
  <si>
    <t>ГП Печора</t>
  </si>
  <si>
    <t>СП Озерный</t>
  </si>
  <si>
    <t>СП Каджером</t>
  </si>
  <si>
    <t>СП Приуральское</t>
  </si>
  <si>
    <t>СП Чикшино</t>
  </si>
  <si>
    <t>Министерство энергетики, жилищно-коммунального хозяйства и тарифов Республики Коми (благоустройство)</t>
  </si>
  <si>
    <t>1. сооружение пристройки к насосной
2.  установка емкости
3.  проведение сварочных работ по присоединению трубы к емкости и вывод трубы на улицу
4.  установка вентилей на входе и выходе из емкости
5. подключение пристройки к электроосвещению (обогрев помещения электричеством)</t>
  </si>
  <si>
    <t>Обустройство территории кладбища в п. Каджером</t>
  </si>
  <si>
    <t>Министерство труда, занятости и социальной защиты Республики Коми</t>
  </si>
  <si>
    <t>Министерство строительства и дорожного хозяйства Республики Коми (дороги)</t>
  </si>
  <si>
    <t xml:space="preserve">Министерство образования, науки и молодежной политики Республики </t>
  </si>
  <si>
    <t>Министерство культуры, туризма и архивного дела Республики Коми</t>
  </si>
  <si>
    <t xml:space="preserve">Ростовая кукла «Северный Ош» - «Северный Медведь» 1
Ростовая кукла «Зарни Ань» 1
Ростовая кукла «Ворса» 1
Хозяин (рубаха, сапоги, штаны) 1
Хозяйка (рубаха, сарафан, сапоги, платок) 1
Мальчик (рубаха, сапоги, штаны) 1
Девочка (рубаха, сарафан, сапоги, платок) 1
Шишига (платье, парик, обувь) 1
Васса (накидка, рубаха, штаны, сапоги, парик) 1
Мастерица (рубаха, сарафан, сапоги, платок) 1
«Берегиня»(сапоги, сарафан, блузки, платки) 3
Коми народные инструменты 
«Шур- шар» 3
«Сярган – трещотка» 3
«Тотшкőдчан» - колотушка 3
« Жиннян» - колокол 3
«Чипсан» трёхствольный 3
Деревянные ложки 3 пары
</t>
  </si>
  <si>
    <t>Приобретение костюмов
для образцового коллектива Театра танца «Стиль»
к Юбилею коллектива – 25 лет</t>
  </si>
  <si>
    <t>Ремонт кабинета № 42</t>
  </si>
  <si>
    <t>Облицовка фасада металлосайдингом и замена окон здания Дома досуга д. Даниловка</t>
  </si>
  <si>
    <t>Министерство национальной политики Республики Коми</t>
  </si>
  <si>
    <t>штукатурка колон, установка цементных балясин, штукатурка и окраска фасадов, устройство бетонных покрытий</t>
  </si>
  <si>
    <t>Министерство физической культуры и спорта Республики Коми</t>
  </si>
  <si>
    <t xml:space="preserve">1. Монтаж принудительной вентиляции;
2. Закапывание приёмной  емкости - септик для приёмки  жидких бытовых стоков;
3. Проведение канализационной трубы;
4. Установка унитазов;
5. Бурение глубинной скважины;
6. Проведение водопровода в школьные помещения;
7. Вывоз мусора с объекта.
</t>
  </si>
  <si>
    <t>пошив костюмов для поляны «Свадебный обряд»</t>
  </si>
  <si>
    <t>Облицовка металлосайдингом, замена окон</t>
  </si>
  <si>
    <t>Министерство образования, науки и молодежной политики Республики Коми</t>
  </si>
  <si>
    <t xml:space="preserve">Закупить конструктор
 LEGO “WeDo”, LEGO конструкторы EV3, а также необходимое оборудование для производства деталей (приобретение роботов)
</t>
  </si>
  <si>
    <t>ГП Путеец</t>
  </si>
  <si>
    <t>Министерство экономики Республики Коми</t>
  </si>
  <si>
    <t>Приобретение пароконвектомата</t>
  </si>
  <si>
    <t>Приобретение автолавки</t>
  </si>
  <si>
    <t>Приобретение искусственного покрытия</t>
  </si>
  <si>
    <t>Ремонт фасада и крыльца</t>
  </si>
  <si>
    <t>Приобретение и установка оборудования, ограждения, светильников проводов, электромонтажные работы</t>
  </si>
  <si>
    <t>Приобретение костюмов
для творческой группы д. Усть-Кожва</t>
  </si>
  <si>
    <t>Оборудование автобусной остановки в д.Медвежская</t>
  </si>
  <si>
    <t>Ремонт системы отопления в зале, замена деревянных окон на пластиковые</t>
  </si>
  <si>
    <t>Оснащение концертно-выставочного зала МАУ ДО «ДШИ г.Печора»</t>
  </si>
  <si>
    <t xml:space="preserve">«Многоцветье Печоры»
Приобретение современного оборудования и инвентаря для МБУ ГО «Досуг»
</t>
  </si>
  <si>
    <t>«Наш дом – театр»
Ремонт кабинета № 42 любительского театра «Печорский народный театр» МБУ ГО «Досуг»</t>
  </si>
  <si>
    <t xml:space="preserve">«Обрядовая поляна»      Пошив костюмов для этнографических праздников «ӧбрядъяс нуӧдан эрд» с. Соколово </t>
  </si>
  <si>
    <t>«Журчащий ручей»   Приобретение костюмов и инвентаря для этнографических праздников «Дзольган шор» пгт. Изъяю</t>
  </si>
  <si>
    <t>Обустройство спортивной площадки в пст. Набережный</t>
  </si>
  <si>
    <t>Устройство водоотводных каналов вдоль автомобильных дорог общего пользования местного значения в п. Кедровый Шор</t>
  </si>
  <si>
    <t>Строительство водозаборной скважины в д. Бызовая</t>
  </si>
  <si>
    <t>Обустройство источника питьевого водоснабжения в п.Березовка</t>
  </si>
  <si>
    <t xml:space="preserve">Приобретение учебно-лабораторного оборудования по робототехнике для организации внеурочной деятельности 
в МОУ «ООШ п.Чикшино» </t>
  </si>
  <si>
    <t>Приобретение хлебопекрного оборудования  с.Приуральское (для ИП Родинцев В.Ф.)</t>
  </si>
  <si>
    <t>Обустройство системы водоснабжения и водоотведения в здании школы с. Соколово</t>
  </si>
  <si>
    <t>Ремонт крыльца (терраса №2) здания МБУ «МКО «Меридиан» г.Печора</t>
  </si>
  <si>
    <t>Перечень народных проектов, планируемых к реализации в 2019 году на территории МО МР «Печора»</t>
  </si>
  <si>
    <t>Приобретение и установка искусственного покрытия для спортивной площадки пгт. Изъяю</t>
  </si>
  <si>
    <t>Пошив костюмов (7 шт)</t>
  </si>
  <si>
    <t>Приобретение:
Колонки Eurosond ESM-12 Bi-M - 2 
Англоговый микшерский пульт Soundcraft - 1
Подвесные микрофоны Audio-Technica PR015 - 3
Студийный микрофон К-Т Behringer C-2 studio coqenser microphones - 1
Радиосистема Аудиотехника АТW-1102 - 5                    Радиосистема Line Real G30 - 2
Инструментальные микрофоны со стойками (низкие)+адаптер - 2</t>
  </si>
  <si>
    <t xml:space="preserve">Замена системы электрического освещения лыжной трассы в п. Озёрный
</t>
  </si>
  <si>
    <t>Ремонт актового зала МОУ «ООШ п. Луговой»</t>
  </si>
  <si>
    <t>Приобретение специализированной автолавки для реализации сельхозпродукции собственного производства (для ООО «Агровид»)</t>
  </si>
  <si>
    <t>Ремонт фасада и крыльца здания МОУ «ООШ №53 пгт. Изъяю»</t>
  </si>
  <si>
    <t>Обустройство системы водоснабжения и водоотведения в МОУ «СОШ №83 д.Конецбор»</t>
  </si>
  <si>
    <t xml:space="preserve">Создание «Аллеи дружбы» Обустройство территории на месте сгоревшего многоквартирного дома в п.Чикшино </t>
  </si>
  <si>
    <t>1. Монтаж принудительной вентиляции
2. Закапывание приёмной  емкости - септик для приёмки  жидких бытовых стоков
3. Проведение канализационной трубы
4. Бурение глубинной скважины
5. Вывоз мусора с объекта.</t>
  </si>
  <si>
    <t>1. Установка арки
2. Укладка тротуарных дорожек
3. Установка уличных фонарей
4. Установка скамеек и урн для мусора
5. Уосадка деревьев и кустарников
6. Установка клумбы, на месте которой в зимнее время будет установлена  искусственная ель.</t>
  </si>
  <si>
    <t>1. Установка металлических столбов по периметру кладбища
2. Установка сварных секционных панелей
3. Установка калиток</t>
  </si>
  <si>
    <t xml:space="preserve">1. Отсыпка площадки 12х12 метров для разворота автобуса
2. Выравнивание 
3. Доставка остановочного павильона
4. Установка на земельном участке
5. Установка дорожного знака «Остановка автобуса»
6. Установка информационной таблички.
</t>
  </si>
  <si>
    <t>«Память о прошлом, путь к будущему»            Благоустройство детского кладбища, установка часовни на месте захоронения детей женщин – узниц Печорлага, п. Красный Яг</t>
  </si>
  <si>
    <t xml:space="preserve">1. Доставка материалов
2. Демонтаж старых опор
3. Демонтаж старых светильников
4. Демонтаж старых проводов
5. Установка новых опор, светильник
6. Замена старых проводов на СИП кабель
7. Вывоз мусора
</t>
  </si>
  <si>
    <t>1. Приобретение труб, насоса, пиломатериалов
2. Бурение скважины
3. Стротельство беседки, (6 человек - безработные граждане)
4. Подсоединие насоса к сетям энергоснабжения
5. Выравнивание участка, уплотнение
6. Благоустройство территории, (6 человек - безработные граждане)
7. Установка информационной таблички
8. Вывоз мусора с объекта, (6 человек - безработные граждане)</t>
  </si>
  <si>
    <r>
      <t xml:space="preserve">1. Вырубка кустарника до начала работ
2. Вывоз вырубленных кустарников, деревьев с водоотводных канав
3. Проведение работ по восстановлению профиля водоотводных канав экскаватором
4. Вывоз грунта с водоотводных канав
5. Укладка водоотводных труб
6. Завоз песчано- гравийной смеси
7. Выравнивание и восстановление профиля проезжей части  </t>
    </r>
    <r>
      <rPr>
        <b/>
        <sz val="14"/>
        <color indexed="8"/>
        <rFont val="Times New Roman"/>
        <family val="1"/>
        <charset val="204"/>
      </rPr>
      <t>(безвозмездное участие граждан)</t>
    </r>
  </si>
  <si>
    <t xml:space="preserve">1. Приобретение пиломатериала из кругляка
2. Доставка кругляка в поселок Красный Яг
3. Ошкуривание кругляка.
4. Заливка фундамента
5. Рубка стен
6. Установка окон
7. Установка дверей
8. Устройство крыши из оцинкованной стали
9. Засыпка и  выравнивание песком территории для получения ровной поверхности
10. Установка информационной таблички
11. Вывоз мусора с объекта
</t>
  </si>
  <si>
    <t>Приложение
к распоряжению администрации МР "Печора"
от "31" мая 2018 г. №  714-р</t>
  </si>
  <si>
    <t>1. Танц. комп. «Топотушки» - 18 костюмов (9 дев. + 9 маль.)
2. Танц. комп. «Выкрутасы» - 29 костюмов (18 дев. + 11 маль.)
3. Танц. комп. «Облака» - 36 костюмов (28 дев. + 8 дев.)</t>
  </si>
  <si>
    <t>• Экран для мультимедийных показов – 1 шт
• Проектор  – 1 шт
• Банкетки – 33 шт
• Шторы – 4 окна 
• Колонки – 2 шт</t>
  </si>
  <si>
    <t xml:space="preserve">Ремонт крыши Дома культуры в п. Озёрный
</t>
  </si>
  <si>
    <r>
      <t xml:space="preserve">Приобретение:
1. Металлочерепица – 116 шт.
2. Саморезы – 3300 шт.
3. Паро-гидроизоляция – 13 рулонов по 70 м2.
</t>
    </r>
    <r>
      <rPr>
        <b/>
        <sz val="14"/>
        <color indexed="8"/>
        <rFont val="Times New Roman"/>
        <family val="1"/>
        <charset val="204"/>
      </rPr>
      <t>Работы - безвозмездная помощь населения</t>
    </r>
    <r>
      <rPr>
        <sz val="14"/>
        <color indexed="8"/>
        <rFont val="Times New Roman"/>
        <family val="1"/>
        <charset val="204"/>
      </rPr>
      <t xml:space="preserve">
</t>
    </r>
  </si>
  <si>
    <t>Приложение
к распоряжению администрации МР "Печора"
от " 08  " августа 2018 г. № 1004-р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</si>
</sst>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166" fontId="4" fillId="2" borderId="1" xfId="0" applyNumberFormat="1" applyFont="1" applyFill="1" applyBorder="1" applyAlignment="1">
      <alignment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166" fontId="4" fillId="2" borderId="8" xfId="0" applyNumberFormat="1" applyFont="1" applyFill="1" applyBorder="1" applyAlignment="1">
      <alignment horizontal="center" vertical="center" wrapText="1"/>
    </xf>
    <xf numFmtId="164" fontId="4" fillId="2" borderId="8" xfId="0" applyNumberFormat="1" applyFont="1" applyFill="1" applyBorder="1" applyAlignment="1">
      <alignment vertical="center" wrapText="1"/>
    </xf>
    <xf numFmtId="166" fontId="4" fillId="0" borderId="8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center" vertical="center" wrapText="1"/>
    </xf>
    <xf numFmtId="165" fontId="7" fillId="0" borderId="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34"/>
  <sheetViews>
    <sheetView tabSelected="1" zoomScale="40" zoomScaleNormal="40" workbookViewId="0">
      <pane xSplit="3" ySplit="6" topLeftCell="D31" activePane="bottomRight" state="frozen"/>
      <selection pane="topRight" activeCell="D1" sqref="D1"/>
      <selection pane="bottomLeft" activeCell="A5" sqref="A5"/>
      <selection pane="bottomRight" activeCell="F1" sqref="F1:L1"/>
    </sheetView>
  </sheetViews>
  <sheetFormatPr defaultColWidth="9.140625" defaultRowHeight="20.25" outlineLevelCol="1" x14ac:dyDescent="0.25"/>
  <cols>
    <col min="1" max="1" width="4.28515625" style="1" bestFit="1" customWidth="1"/>
    <col min="2" max="2" width="18.42578125" style="3" customWidth="1"/>
    <col min="3" max="3" width="16.5703125" style="3" customWidth="1"/>
    <col min="4" max="4" width="34" style="3" customWidth="1"/>
    <col min="5" max="5" width="39" style="3" customWidth="1"/>
    <col min="6" max="6" width="57.7109375" style="1" customWidth="1"/>
    <col min="7" max="7" width="16" style="1" customWidth="1"/>
    <col min="8" max="8" width="13" style="1" customWidth="1" outlineLevel="1"/>
    <col min="9" max="10" width="12.28515625" style="1" customWidth="1" outlineLevel="1"/>
    <col min="11" max="11" width="15.7109375" style="4" customWidth="1" outlineLevel="1"/>
    <col min="12" max="12" width="23.28515625" style="1" customWidth="1" outlineLevel="1"/>
    <col min="13" max="16384" width="9.140625" style="1"/>
  </cols>
  <sheetData>
    <row r="1" spans="1:13" s="4" customFormat="1" ht="57" customHeight="1" x14ac:dyDescent="0.25">
      <c r="B1" s="3"/>
      <c r="C1" s="3"/>
      <c r="D1" s="3"/>
      <c r="E1" s="3"/>
      <c r="F1" s="31" t="s">
        <v>87</v>
      </c>
      <c r="G1" s="31"/>
      <c r="H1" s="31"/>
      <c r="I1" s="31"/>
      <c r="J1" s="31"/>
      <c r="K1" s="31"/>
      <c r="L1" s="31"/>
    </row>
    <row r="2" spans="1:13" s="4" customFormat="1" ht="67.5" customHeight="1" x14ac:dyDescent="0.25">
      <c r="B2" s="3"/>
      <c r="C2" s="3"/>
      <c r="D2" s="3"/>
      <c r="E2" s="3"/>
      <c r="F2" s="31" t="s">
        <v>82</v>
      </c>
      <c r="G2" s="31"/>
      <c r="H2" s="31"/>
      <c r="I2" s="31"/>
      <c r="J2" s="31"/>
      <c r="K2" s="31"/>
      <c r="L2" s="31"/>
    </row>
    <row r="3" spans="1:13" s="4" customFormat="1" ht="64.5" customHeight="1" x14ac:dyDescent="0.25">
      <c r="A3" s="32" t="s">
        <v>63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1"/>
    </row>
    <row r="4" spans="1:13" s="4" customFormat="1" ht="64.5" customHeight="1" x14ac:dyDescent="0.25">
      <c r="A4" s="40" t="s">
        <v>0</v>
      </c>
      <c r="B4" s="33" t="s">
        <v>1</v>
      </c>
      <c r="C4" s="34"/>
      <c r="D4" s="40" t="s">
        <v>2</v>
      </c>
      <c r="E4" s="45" t="s">
        <v>11</v>
      </c>
      <c r="F4" s="38" t="s">
        <v>12</v>
      </c>
      <c r="G4" s="35" t="s">
        <v>10</v>
      </c>
      <c r="H4" s="36"/>
      <c r="I4" s="36"/>
      <c r="J4" s="36"/>
      <c r="K4" s="36"/>
      <c r="L4" s="37"/>
      <c r="M4" s="1"/>
    </row>
    <row r="5" spans="1:13" s="2" customFormat="1" ht="64.5" customHeight="1" x14ac:dyDescent="0.25">
      <c r="A5" s="42"/>
      <c r="B5" s="43" t="s">
        <v>6</v>
      </c>
      <c r="C5" s="43" t="s">
        <v>7</v>
      </c>
      <c r="D5" s="42"/>
      <c r="E5" s="46"/>
      <c r="F5" s="50"/>
      <c r="G5" s="40" t="s">
        <v>3</v>
      </c>
      <c r="H5" s="48" t="s">
        <v>4</v>
      </c>
      <c r="I5" s="33" t="s">
        <v>5</v>
      </c>
      <c r="J5" s="34"/>
      <c r="K5" s="38" t="s">
        <v>8</v>
      </c>
      <c r="L5" s="38" t="s">
        <v>9</v>
      </c>
    </row>
    <row r="6" spans="1:13" s="4" customFormat="1" ht="64.5" customHeight="1" x14ac:dyDescent="0.25">
      <c r="A6" s="41"/>
      <c r="B6" s="44"/>
      <c r="C6" s="44"/>
      <c r="D6" s="41"/>
      <c r="E6" s="47"/>
      <c r="F6" s="39"/>
      <c r="G6" s="41"/>
      <c r="H6" s="49"/>
      <c r="I6" s="24" t="s">
        <v>6</v>
      </c>
      <c r="J6" s="24" t="s">
        <v>7</v>
      </c>
      <c r="K6" s="39"/>
      <c r="L6" s="39"/>
      <c r="M6" s="1"/>
    </row>
    <row r="7" spans="1:13" s="4" customFormat="1" ht="206.25" x14ac:dyDescent="0.25">
      <c r="A7" s="19">
        <v>1</v>
      </c>
      <c r="B7" s="8" t="s">
        <v>15</v>
      </c>
      <c r="C7" s="9" t="s">
        <v>16</v>
      </c>
      <c r="D7" s="5" t="s">
        <v>50</v>
      </c>
      <c r="E7" s="13" t="s">
        <v>27</v>
      </c>
      <c r="F7" s="12" t="s">
        <v>66</v>
      </c>
      <c r="G7" s="16">
        <f>H7+I7+J7+K7+L7</f>
        <v>224.19800000000001</v>
      </c>
      <c r="H7" s="7">
        <v>197</v>
      </c>
      <c r="I7" s="15">
        <v>22.597999999999999</v>
      </c>
      <c r="J7" s="7"/>
      <c r="K7" s="7">
        <v>4.5999999999999996</v>
      </c>
      <c r="L7" s="7"/>
      <c r="M7" s="1"/>
    </row>
    <row r="8" spans="1:13" s="4" customFormat="1" ht="112.5" x14ac:dyDescent="0.25">
      <c r="A8" s="19">
        <v>2</v>
      </c>
      <c r="B8" s="8" t="s">
        <v>15</v>
      </c>
      <c r="C8" s="9" t="s">
        <v>16</v>
      </c>
      <c r="D8" s="5" t="s">
        <v>29</v>
      </c>
      <c r="E8" s="13" t="s">
        <v>27</v>
      </c>
      <c r="F8" s="5" t="s">
        <v>83</v>
      </c>
      <c r="G8" s="16">
        <f t="shared" ref="G8:G11" si="0">H8+I8+J8+K8+L8</f>
        <v>322</v>
      </c>
      <c r="H8" s="15">
        <v>257.60000000000002</v>
      </c>
      <c r="I8" s="18">
        <v>32.200000000000003</v>
      </c>
      <c r="J8" s="15"/>
      <c r="K8" s="15">
        <v>32.200000000000003</v>
      </c>
      <c r="L8" s="15"/>
    </row>
    <row r="9" spans="1:13" s="4" customFormat="1" ht="104.25" customHeight="1" x14ac:dyDescent="0.25">
      <c r="A9" s="19">
        <v>3</v>
      </c>
      <c r="B9" s="8" t="s">
        <v>15</v>
      </c>
      <c r="C9" s="9" t="s">
        <v>16</v>
      </c>
      <c r="D9" s="5" t="s">
        <v>51</v>
      </c>
      <c r="E9" s="13" t="s">
        <v>27</v>
      </c>
      <c r="F9" s="5" t="s">
        <v>84</v>
      </c>
      <c r="G9" s="25">
        <f t="shared" si="0"/>
        <v>331.78499999999997</v>
      </c>
      <c r="H9" s="18">
        <v>288</v>
      </c>
      <c r="I9" s="18">
        <v>35.134999999999998</v>
      </c>
      <c r="J9" s="11"/>
      <c r="K9" s="18">
        <v>8.65</v>
      </c>
      <c r="L9" s="7"/>
    </row>
    <row r="10" spans="1:13" s="4" customFormat="1" ht="93.75" x14ac:dyDescent="0.25">
      <c r="A10" s="19">
        <v>4</v>
      </c>
      <c r="B10" s="8" t="s">
        <v>15</v>
      </c>
      <c r="C10" s="9" t="s">
        <v>16</v>
      </c>
      <c r="D10" s="5" t="s">
        <v>52</v>
      </c>
      <c r="E10" s="13" t="s">
        <v>27</v>
      </c>
      <c r="F10" s="12" t="s">
        <v>30</v>
      </c>
      <c r="G10" s="16">
        <f t="shared" si="0"/>
        <v>697.08899999999994</v>
      </c>
      <c r="H10" s="15">
        <v>288.95</v>
      </c>
      <c r="I10" s="15">
        <v>397.089</v>
      </c>
      <c r="J10" s="7"/>
      <c r="K10" s="15">
        <v>11.05</v>
      </c>
      <c r="L10" s="7"/>
    </row>
    <row r="11" spans="1:13" s="4" customFormat="1" ht="56.25" x14ac:dyDescent="0.25">
      <c r="A11" s="19">
        <v>5</v>
      </c>
      <c r="B11" s="8" t="s">
        <v>15</v>
      </c>
      <c r="C11" s="9" t="s">
        <v>16</v>
      </c>
      <c r="D11" s="12" t="s">
        <v>62</v>
      </c>
      <c r="E11" s="13" t="s">
        <v>27</v>
      </c>
      <c r="F11" s="12" t="s">
        <v>33</v>
      </c>
      <c r="G11" s="16">
        <f t="shared" si="0"/>
        <v>344.28199999999998</v>
      </c>
      <c r="H11" s="15">
        <v>265.5</v>
      </c>
      <c r="I11" s="15">
        <v>34.5</v>
      </c>
      <c r="J11" s="7"/>
      <c r="K11" s="15">
        <v>44.281999999999996</v>
      </c>
      <c r="L11" s="7"/>
    </row>
    <row r="12" spans="1:13" s="4" customFormat="1" ht="93.75" x14ac:dyDescent="0.25">
      <c r="A12" s="19">
        <v>6</v>
      </c>
      <c r="B12" s="8" t="s">
        <v>14</v>
      </c>
      <c r="C12" s="9" t="s">
        <v>13</v>
      </c>
      <c r="D12" s="12" t="s">
        <v>53</v>
      </c>
      <c r="E12" s="13" t="s">
        <v>32</v>
      </c>
      <c r="F12" s="5" t="s">
        <v>36</v>
      </c>
      <c r="G12" s="16">
        <f t="shared" ref="G12:G17" si="1">H12+I12+J12+K12+L12</f>
        <v>301.00000000000006</v>
      </c>
      <c r="H12" s="7">
        <v>240.8</v>
      </c>
      <c r="I12" s="11">
        <v>30.1</v>
      </c>
      <c r="J12" s="7"/>
      <c r="K12" s="7">
        <v>30.1</v>
      </c>
      <c r="L12" s="7"/>
      <c r="M12" s="1"/>
    </row>
    <row r="13" spans="1:13" s="4" customFormat="1" ht="393.75" x14ac:dyDescent="0.25">
      <c r="A13" s="19">
        <v>7</v>
      </c>
      <c r="B13" s="8" t="s">
        <v>14</v>
      </c>
      <c r="C13" s="9" t="s">
        <v>13</v>
      </c>
      <c r="D13" s="12" t="s">
        <v>54</v>
      </c>
      <c r="E13" s="17" t="s">
        <v>32</v>
      </c>
      <c r="F13" s="12" t="s">
        <v>28</v>
      </c>
      <c r="G13" s="16">
        <f t="shared" si="1"/>
        <v>315.5</v>
      </c>
      <c r="H13" s="18">
        <f>283.95-31.65</f>
        <v>252.29999999999998</v>
      </c>
      <c r="I13" s="18">
        <v>31.65</v>
      </c>
      <c r="J13" s="11"/>
      <c r="K13" s="18">
        <v>31.55</v>
      </c>
      <c r="L13" s="11"/>
      <c r="M13" s="1"/>
    </row>
    <row r="14" spans="1:13" s="4" customFormat="1" ht="64.5" customHeight="1" x14ac:dyDescent="0.25">
      <c r="A14" s="19">
        <v>8</v>
      </c>
      <c r="B14" s="8" t="s">
        <v>14</v>
      </c>
      <c r="C14" s="9" t="s">
        <v>13</v>
      </c>
      <c r="D14" s="5" t="s">
        <v>64</v>
      </c>
      <c r="E14" s="13" t="s">
        <v>34</v>
      </c>
      <c r="F14" s="5" t="s">
        <v>44</v>
      </c>
      <c r="G14" s="16">
        <f t="shared" si="1"/>
        <v>2700</v>
      </c>
      <c r="H14" s="7">
        <v>300</v>
      </c>
      <c r="I14" s="7"/>
      <c r="J14" s="7">
        <f>2700-6.6-300</f>
        <v>2393.4</v>
      </c>
      <c r="K14" s="7">
        <v>6.6</v>
      </c>
      <c r="L14" s="7"/>
      <c r="M14" s="1"/>
    </row>
    <row r="15" spans="1:13" s="4" customFormat="1" ht="64.5" customHeight="1" x14ac:dyDescent="0.25">
      <c r="A15" s="19">
        <v>9</v>
      </c>
      <c r="B15" s="8" t="s">
        <v>14</v>
      </c>
      <c r="C15" s="9" t="s">
        <v>13</v>
      </c>
      <c r="D15" s="5" t="s">
        <v>70</v>
      </c>
      <c r="E15" s="13" t="s">
        <v>26</v>
      </c>
      <c r="F15" s="5" t="s">
        <v>45</v>
      </c>
      <c r="G15" s="16">
        <f t="shared" si="1"/>
        <v>424.06</v>
      </c>
      <c r="H15" s="15">
        <v>368.85399999999998</v>
      </c>
      <c r="I15" s="15">
        <v>42.405999999999999</v>
      </c>
      <c r="J15" s="7"/>
      <c r="K15" s="7">
        <v>12.8</v>
      </c>
      <c r="L15" s="7"/>
      <c r="M15" s="1"/>
    </row>
    <row r="16" spans="1:13" s="4" customFormat="1" ht="64.5" customHeight="1" x14ac:dyDescent="0.25">
      <c r="A16" s="19">
        <v>10</v>
      </c>
      <c r="B16" s="8" t="s">
        <v>14</v>
      </c>
      <c r="C16" s="9" t="s">
        <v>13</v>
      </c>
      <c r="D16" s="5" t="s">
        <v>55</v>
      </c>
      <c r="E16" s="13" t="s">
        <v>21</v>
      </c>
      <c r="F16" s="5" t="s">
        <v>46</v>
      </c>
      <c r="G16" s="16">
        <f t="shared" si="1"/>
        <v>1050.5940000000001</v>
      </c>
      <c r="H16" s="7">
        <v>300</v>
      </c>
      <c r="I16" s="7"/>
      <c r="J16" s="15">
        <v>693.75400000000002</v>
      </c>
      <c r="K16" s="7">
        <v>11.4</v>
      </c>
      <c r="L16" s="15">
        <v>45.44</v>
      </c>
    </row>
    <row r="17" spans="1:13" s="4" customFormat="1" ht="64.5" customHeight="1" x14ac:dyDescent="0.25">
      <c r="A17" s="10">
        <v>11</v>
      </c>
      <c r="B17" s="8" t="s">
        <v>14</v>
      </c>
      <c r="C17" s="9" t="s">
        <v>13</v>
      </c>
      <c r="D17" s="5" t="s">
        <v>47</v>
      </c>
      <c r="E17" s="13" t="s">
        <v>27</v>
      </c>
      <c r="F17" s="5" t="s">
        <v>65</v>
      </c>
      <c r="G17" s="16">
        <f t="shared" si="1"/>
        <v>54.6</v>
      </c>
      <c r="H17" s="7">
        <v>12.6</v>
      </c>
      <c r="I17" s="7"/>
      <c r="J17" s="7">
        <v>10</v>
      </c>
      <c r="K17" s="7">
        <v>12</v>
      </c>
      <c r="L17" s="7">
        <v>20</v>
      </c>
      <c r="M17" s="1"/>
    </row>
    <row r="18" spans="1:13" s="4" customFormat="1" ht="150" x14ac:dyDescent="0.25">
      <c r="A18" s="10">
        <v>12</v>
      </c>
      <c r="B18" s="8" t="s">
        <v>14</v>
      </c>
      <c r="C18" s="9" t="s">
        <v>17</v>
      </c>
      <c r="D18" s="5" t="s">
        <v>67</v>
      </c>
      <c r="E18" s="13" t="s">
        <v>34</v>
      </c>
      <c r="F18" s="5" t="s">
        <v>78</v>
      </c>
      <c r="G18" s="16">
        <f t="shared" ref="G18:G24" si="2">H18+I18+J18+K18+L18</f>
        <v>344.98</v>
      </c>
      <c r="H18" s="15">
        <v>258.5</v>
      </c>
      <c r="I18" s="15">
        <v>34.979999999999997</v>
      </c>
      <c r="J18" s="7"/>
      <c r="K18" s="15">
        <v>51.5</v>
      </c>
      <c r="L18" s="7"/>
      <c r="M18" s="1"/>
    </row>
    <row r="19" spans="1:13" s="4" customFormat="1" ht="112.5" x14ac:dyDescent="0.25">
      <c r="A19" s="10">
        <v>13</v>
      </c>
      <c r="B19" s="8" t="s">
        <v>14</v>
      </c>
      <c r="C19" s="9" t="s">
        <v>17</v>
      </c>
      <c r="D19" s="12" t="s">
        <v>85</v>
      </c>
      <c r="E19" s="13" t="s">
        <v>27</v>
      </c>
      <c r="F19" s="14" t="s">
        <v>86</v>
      </c>
      <c r="G19" s="16">
        <f t="shared" si="2"/>
        <v>339.87</v>
      </c>
      <c r="H19" s="15">
        <v>255.3</v>
      </c>
      <c r="I19" s="15">
        <v>33.99</v>
      </c>
      <c r="J19" s="7"/>
      <c r="K19" s="15">
        <v>50.58</v>
      </c>
      <c r="L19" s="7"/>
    </row>
    <row r="20" spans="1:13" s="4" customFormat="1" ht="225" x14ac:dyDescent="0.25">
      <c r="A20" s="10">
        <v>14</v>
      </c>
      <c r="B20" s="8" t="s">
        <v>14</v>
      </c>
      <c r="C20" s="9" t="s">
        <v>17</v>
      </c>
      <c r="D20" s="5" t="s">
        <v>57</v>
      </c>
      <c r="E20" s="13" t="s">
        <v>24</v>
      </c>
      <c r="F20" s="14" t="s">
        <v>79</v>
      </c>
      <c r="G20" s="16">
        <f t="shared" si="2"/>
        <v>282.90699999999998</v>
      </c>
      <c r="H20" s="7">
        <v>238</v>
      </c>
      <c r="I20" s="15">
        <v>28.707000000000001</v>
      </c>
      <c r="J20" s="7"/>
      <c r="K20" s="7">
        <v>16.2</v>
      </c>
      <c r="L20" s="7"/>
    </row>
    <row r="21" spans="1:13" s="4" customFormat="1" ht="206.25" x14ac:dyDescent="0.25">
      <c r="A21" s="10">
        <v>15</v>
      </c>
      <c r="B21" s="8" t="s">
        <v>14</v>
      </c>
      <c r="C21" s="9" t="s">
        <v>17</v>
      </c>
      <c r="D21" s="5" t="s">
        <v>56</v>
      </c>
      <c r="E21" s="13" t="s">
        <v>25</v>
      </c>
      <c r="F21" s="14" t="s">
        <v>80</v>
      </c>
      <c r="G21" s="6">
        <f t="shared" si="2"/>
        <v>345</v>
      </c>
      <c r="H21" s="7">
        <v>281</v>
      </c>
      <c r="I21" s="7">
        <v>34.9</v>
      </c>
      <c r="J21" s="7"/>
      <c r="K21" s="7">
        <v>29.1</v>
      </c>
      <c r="L21" s="7"/>
    </row>
    <row r="22" spans="1:13" s="4" customFormat="1" ht="187.5" x14ac:dyDescent="0.25">
      <c r="A22" s="10">
        <v>16</v>
      </c>
      <c r="B22" s="8" t="s">
        <v>14</v>
      </c>
      <c r="C22" s="9" t="s">
        <v>17</v>
      </c>
      <c r="D22" s="5" t="s">
        <v>71</v>
      </c>
      <c r="E22" s="13" t="s">
        <v>26</v>
      </c>
      <c r="F22" s="14" t="s">
        <v>35</v>
      </c>
      <c r="G22" s="16">
        <f t="shared" si="2"/>
        <v>344.98099999999999</v>
      </c>
      <c r="H22" s="7">
        <v>290</v>
      </c>
      <c r="I22" s="15">
        <v>35.180999999999997</v>
      </c>
      <c r="J22" s="7"/>
      <c r="K22" s="7">
        <v>19.8</v>
      </c>
      <c r="L22" s="7"/>
    </row>
    <row r="23" spans="1:13" s="4" customFormat="1" ht="262.5" x14ac:dyDescent="0.25">
      <c r="A23" s="10">
        <v>17</v>
      </c>
      <c r="B23" s="8" t="s">
        <v>14</v>
      </c>
      <c r="C23" s="9" t="s">
        <v>17</v>
      </c>
      <c r="D23" s="5" t="s">
        <v>77</v>
      </c>
      <c r="E23" s="13" t="s">
        <v>21</v>
      </c>
      <c r="F23" s="14" t="s">
        <v>81</v>
      </c>
      <c r="G23" s="16">
        <f t="shared" si="2"/>
        <v>299.31200000000001</v>
      </c>
      <c r="H23" s="7">
        <v>233</v>
      </c>
      <c r="I23" s="7"/>
      <c r="J23" s="15">
        <v>30.512</v>
      </c>
      <c r="K23" s="7">
        <v>35.799999999999997</v>
      </c>
      <c r="L23" s="7"/>
    </row>
    <row r="24" spans="1:13" s="4" customFormat="1" ht="168.75" x14ac:dyDescent="0.25">
      <c r="A24" s="10">
        <v>18</v>
      </c>
      <c r="B24" s="8" t="s">
        <v>14</v>
      </c>
      <c r="C24" s="9" t="s">
        <v>17</v>
      </c>
      <c r="D24" s="5" t="s">
        <v>48</v>
      </c>
      <c r="E24" s="13" t="s">
        <v>25</v>
      </c>
      <c r="F24" s="14" t="s">
        <v>76</v>
      </c>
      <c r="G24" s="6">
        <f t="shared" si="2"/>
        <v>295</v>
      </c>
      <c r="H24" s="7">
        <v>255.1</v>
      </c>
      <c r="I24" s="7"/>
      <c r="J24" s="7">
        <v>29.5</v>
      </c>
      <c r="K24" s="7">
        <v>10.4</v>
      </c>
      <c r="L24" s="7"/>
    </row>
    <row r="25" spans="1:13" s="4" customFormat="1" ht="93.75" x14ac:dyDescent="0.25">
      <c r="A25" s="10">
        <v>19</v>
      </c>
      <c r="B25" s="8" t="s">
        <v>15</v>
      </c>
      <c r="C25" s="9" t="s">
        <v>18</v>
      </c>
      <c r="D25" s="5" t="s">
        <v>23</v>
      </c>
      <c r="E25" s="13" t="s">
        <v>21</v>
      </c>
      <c r="F25" s="5" t="s">
        <v>75</v>
      </c>
      <c r="G25" s="6">
        <f t="shared" ref="G25" si="3">H25+I25+J25+K25+L25</f>
        <v>480</v>
      </c>
      <c r="H25" s="7">
        <v>300</v>
      </c>
      <c r="I25" s="7"/>
      <c r="J25" s="7">
        <v>100</v>
      </c>
      <c r="K25" s="7">
        <v>80</v>
      </c>
      <c r="L25" s="7"/>
      <c r="M25" s="1"/>
    </row>
    <row r="26" spans="1:13" s="4" customFormat="1" ht="150" x14ac:dyDescent="0.25">
      <c r="A26" s="10">
        <v>20</v>
      </c>
      <c r="B26" s="8" t="s">
        <v>15</v>
      </c>
      <c r="C26" s="9" t="s">
        <v>20</v>
      </c>
      <c r="D26" s="5" t="s">
        <v>72</v>
      </c>
      <c r="E26" s="13" t="s">
        <v>21</v>
      </c>
      <c r="F26" s="5" t="s">
        <v>74</v>
      </c>
      <c r="G26" s="6">
        <f>H26+I26+J26+K26+L26</f>
        <v>342</v>
      </c>
      <c r="H26" s="7">
        <f>300-1.2</f>
        <v>298.8</v>
      </c>
      <c r="I26" s="11"/>
      <c r="J26" s="7">
        <v>34.200000000000003</v>
      </c>
      <c r="K26" s="7">
        <v>9</v>
      </c>
      <c r="L26" s="7"/>
    </row>
    <row r="27" spans="1:13" s="4" customFormat="1" ht="187.5" x14ac:dyDescent="0.25">
      <c r="A27" s="10">
        <v>21</v>
      </c>
      <c r="B27" s="8" t="s">
        <v>15</v>
      </c>
      <c r="C27" s="9" t="s">
        <v>20</v>
      </c>
      <c r="D27" s="5" t="s">
        <v>58</v>
      </c>
      <c r="E27" s="13" t="s">
        <v>21</v>
      </c>
      <c r="F27" s="5" t="s">
        <v>22</v>
      </c>
      <c r="G27" s="6">
        <f>H27+I27+J27+K27+L27</f>
        <v>280</v>
      </c>
      <c r="H27" s="7">
        <f>250-3</f>
        <v>247</v>
      </c>
      <c r="I27" s="11"/>
      <c r="J27" s="7">
        <v>28</v>
      </c>
      <c r="K27" s="7">
        <v>5</v>
      </c>
      <c r="L27" s="7"/>
    </row>
    <row r="28" spans="1:13" s="4" customFormat="1" ht="131.25" x14ac:dyDescent="0.25">
      <c r="A28" s="10">
        <v>22</v>
      </c>
      <c r="B28" s="8" t="s">
        <v>15</v>
      </c>
      <c r="C28" s="9" t="s">
        <v>20</v>
      </c>
      <c r="D28" s="5" t="s">
        <v>59</v>
      </c>
      <c r="E28" s="13" t="s">
        <v>38</v>
      </c>
      <c r="F28" s="5" t="s">
        <v>39</v>
      </c>
      <c r="G28" s="16">
        <f>H28+I28+J28+K28+L28</f>
        <v>310.64400000000001</v>
      </c>
      <c r="H28" s="7">
        <v>274</v>
      </c>
      <c r="I28" s="18">
        <v>31.643999999999998</v>
      </c>
      <c r="J28" s="7"/>
      <c r="K28" s="7">
        <v>5</v>
      </c>
      <c r="L28" s="7"/>
    </row>
    <row r="29" spans="1:13" s="4" customFormat="1" ht="75" x14ac:dyDescent="0.25">
      <c r="A29" s="10">
        <v>23</v>
      </c>
      <c r="B29" s="8" t="s">
        <v>15</v>
      </c>
      <c r="C29" s="9" t="s">
        <v>19</v>
      </c>
      <c r="D29" s="5" t="s">
        <v>31</v>
      </c>
      <c r="E29" s="13" t="s">
        <v>27</v>
      </c>
      <c r="F29" s="5" t="s">
        <v>37</v>
      </c>
      <c r="G29" s="16">
        <f t="shared" ref="G29:G31" si="4">H29+I29+J29+K29+L29</f>
        <v>346</v>
      </c>
      <c r="H29" s="7">
        <v>300</v>
      </c>
      <c r="I29" s="11">
        <v>46</v>
      </c>
      <c r="J29" s="7"/>
      <c r="K29" s="7">
        <v>0</v>
      </c>
      <c r="L29" s="7"/>
    </row>
    <row r="30" spans="1:13" s="4" customFormat="1" ht="93.75" x14ac:dyDescent="0.25">
      <c r="A30" s="10">
        <v>24</v>
      </c>
      <c r="B30" s="8" t="s">
        <v>15</v>
      </c>
      <c r="C30" s="9" t="s">
        <v>19</v>
      </c>
      <c r="D30" s="5" t="s">
        <v>60</v>
      </c>
      <c r="E30" s="13" t="s">
        <v>41</v>
      </c>
      <c r="F30" s="5" t="s">
        <v>42</v>
      </c>
      <c r="G30" s="16">
        <f t="shared" si="4"/>
        <v>225</v>
      </c>
      <c r="H30" s="7">
        <v>157.5</v>
      </c>
      <c r="I30" s="18">
        <v>22.5</v>
      </c>
      <c r="J30" s="7"/>
      <c r="K30" s="7"/>
      <c r="L30" s="7">
        <v>45</v>
      </c>
    </row>
    <row r="31" spans="1:13" s="4" customFormat="1" ht="131.25" x14ac:dyDescent="0.25">
      <c r="A31" s="10">
        <v>25</v>
      </c>
      <c r="B31" s="8" t="s">
        <v>15</v>
      </c>
      <c r="C31" s="9" t="s">
        <v>40</v>
      </c>
      <c r="D31" s="5" t="s">
        <v>69</v>
      </c>
      <c r="E31" s="13" t="s">
        <v>41</v>
      </c>
      <c r="F31" s="5" t="s">
        <v>43</v>
      </c>
      <c r="G31" s="16">
        <f t="shared" si="4"/>
        <v>500</v>
      </c>
      <c r="H31" s="7">
        <v>350</v>
      </c>
      <c r="I31" s="18">
        <v>50</v>
      </c>
      <c r="J31" s="7"/>
      <c r="K31" s="7"/>
      <c r="L31" s="7">
        <v>100</v>
      </c>
    </row>
    <row r="32" spans="1:13" s="4" customFormat="1" ht="64.5" customHeight="1" x14ac:dyDescent="0.25">
      <c r="A32" s="10">
        <v>26</v>
      </c>
      <c r="B32" s="8" t="s">
        <v>15</v>
      </c>
      <c r="C32" s="9" t="s">
        <v>40</v>
      </c>
      <c r="D32" s="12" t="s">
        <v>68</v>
      </c>
      <c r="E32" s="17" t="s">
        <v>38</v>
      </c>
      <c r="F32" s="12" t="s">
        <v>49</v>
      </c>
      <c r="G32" s="25">
        <f>H32+I32+J32+K32+L32</f>
        <v>394.68599999999998</v>
      </c>
      <c r="H32" s="11">
        <v>350</v>
      </c>
      <c r="I32" s="18">
        <v>39.686</v>
      </c>
      <c r="J32" s="11"/>
      <c r="K32" s="11">
        <v>5</v>
      </c>
      <c r="L32" s="7"/>
    </row>
    <row r="33" spans="1:12" s="4" customFormat="1" ht="112.5" x14ac:dyDescent="0.25">
      <c r="A33" s="10">
        <v>27</v>
      </c>
      <c r="B33" s="8" t="s">
        <v>15</v>
      </c>
      <c r="C33" s="9" t="s">
        <v>13</v>
      </c>
      <c r="D33" s="12" t="s">
        <v>61</v>
      </c>
      <c r="E33" s="17" t="s">
        <v>38</v>
      </c>
      <c r="F33" s="12" t="s">
        <v>73</v>
      </c>
      <c r="G33" s="25">
        <f>H33+I33+J33+K33+L33</f>
        <v>344.98099999999999</v>
      </c>
      <c r="H33" s="11">
        <v>300</v>
      </c>
      <c r="I33" s="18">
        <v>40.481000000000002</v>
      </c>
      <c r="J33" s="11"/>
      <c r="K33" s="11">
        <v>4.5</v>
      </c>
      <c r="L33" s="7"/>
    </row>
    <row r="34" spans="1:12" s="4" customFormat="1" x14ac:dyDescent="0.25">
      <c r="A34" s="20"/>
      <c r="B34" s="21"/>
      <c r="C34" s="22"/>
      <c r="D34" s="26"/>
      <c r="E34" s="27"/>
      <c r="F34" s="26"/>
      <c r="G34" s="28"/>
      <c r="H34" s="29"/>
      <c r="I34" s="30"/>
      <c r="J34" s="29"/>
      <c r="K34" s="29"/>
      <c r="L34" s="23"/>
    </row>
  </sheetData>
  <mergeCells count="16">
    <mergeCell ref="F1:L1"/>
    <mergeCell ref="F2:L2"/>
    <mergeCell ref="A3:L3"/>
    <mergeCell ref="I5:J5"/>
    <mergeCell ref="G4:L4"/>
    <mergeCell ref="L5:L6"/>
    <mergeCell ref="G5:G6"/>
    <mergeCell ref="B4:C4"/>
    <mergeCell ref="A4:A6"/>
    <mergeCell ref="B5:B6"/>
    <mergeCell ref="K5:K6"/>
    <mergeCell ref="D4:D6"/>
    <mergeCell ref="E4:E6"/>
    <mergeCell ref="H5:H6"/>
    <mergeCell ref="C5:C6"/>
    <mergeCell ref="F4:F6"/>
  </mergeCells>
  <phoneticPr fontId="11" type="noConversion"/>
  <pageMargins left="0.11811023622047245" right="0.11811023622047245" top="0.55118110236220474" bottom="0.55118110236220474" header="0" footer="0"/>
  <pageSetup paperSize="9" scale="55" fitToHeight="0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Антон Сергеевич</dc:creator>
  <cp:lastModifiedBy>Меньшикова НМ</cp:lastModifiedBy>
  <cp:lastPrinted>2018-08-10T07:03:43Z</cp:lastPrinted>
  <dcterms:created xsi:type="dcterms:W3CDTF">2016-09-02T08:07:46Z</dcterms:created>
  <dcterms:modified xsi:type="dcterms:W3CDTF">2018-08-10T12:27:33Z</dcterms:modified>
</cp:coreProperties>
</file>