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/>
  </bookViews>
  <sheets>
    <sheet name="2013 год" sheetId="1" r:id="rId1"/>
  </sheets>
  <definedNames>
    <definedName name="Z_46CDE2C4_1854_4C48_A0C0_9AF3B0754153_.wvu.PrintArea" localSheetId="0" hidden="1">'2013 год'!$A$1:$E$214</definedName>
    <definedName name="Z_46CDE2C4_1854_4C48_A0C0_9AF3B0754153_.wvu.PrintTitles" localSheetId="0" hidden="1">'2013 год'!$14:$14</definedName>
    <definedName name="Z_46CDE2C4_1854_4C48_A0C0_9AF3B0754153_.wvu.Rows" localSheetId="0" hidden="1">'2013 год'!$21:$21,'2013 год'!$26:$26,'2013 год'!$29:$29,'2013 год'!$30:$30,'2013 год'!$33:$33,'2013 год'!$36:$36,'2013 год'!$44:$47,'2013 год'!$75:$76,'2013 год'!$114:$116,'2013 год'!$122:$123,'2013 год'!$125:$132,'2013 год'!$139:$151,'2013 год'!$159:$163,'2013 год'!$165:$165,'2013 год'!$169:$170,'2013 год'!$196:$199,'2013 год'!$205:$206</definedName>
    <definedName name="Z_6CD08D24_8AC5_4A04_B397_3AE13EDEAB7E_.wvu.Cols" localSheetId="0" hidden="1">'2013 год'!$C:$D</definedName>
    <definedName name="Z_6CD08D24_8AC5_4A04_B397_3AE13EDEAB7E_.wvu.PrintArea" localSheetId="0" hidden="1">'2013 год'!$A$4:$E$214</definedName>
    <definedName name="Z_6CD08D24_8AC5_4A04_B397_3AE13EDEAB7E_.wvu.PrintTitles" localSheetId="0" hidden="1">'2013 год'!$14:$14</definedName>
    <definedName name="Z_6CD08D24_8AC5_4A04_B397_3AE13EDEAB7E_.wvu.Rows" localSheetId="0" hidden="1">'2013 год'!$30:$30,'2013 год'!$35:$35,'2013 год'!#REF!,'2013 год'!#REF!</definedName>
    <definedName name="Z_9054D699_994C_4D84_B308_71B17EA63933_.wvu.Cols" localSheetId="0" hidden="1">'2013 год'!$C:$D</definedName>
    <definedName name="Z_9054D699_994C_4D84_B308_71B17EA63933_.wvu.PrintArea" localSheetId="0" hidden="1">'2013 год'!$A$4:$E$214</definedName>
    <definedName name="Z_9054D699_994C_4D84_B308_71B17EA63933_.wvu.PrintTitles" localSheetId="0" hidden="1">'2013 год'!$14:$14</definedName>
    <definedName name="Z_9054D699_994C_4D84_B308_71B17EA63933_.wvu.Rows" localSheetId="0" hidden="1">'2013 год'!$30:$30,'2013 год'!#REF!</definedName>
    <definedName name="Z_A896AC50_C409_40E3_B60D_5CAD071B06C2_.wvu.Cols" localSheetId="0" hidden="1">'2013 год'!$C:$D</definedName>
    <definedName name="Z_A896AC50_C409_40E3_B60D_5CAD071B06C2_.wvu.PrintArea" localSheetId="0" hidden="1">'2013 год'!$A$4:$E$214</definedName>
    <definedName name="Z_A896AC50_C409_40E3_B60D_5CAD071B06C2_.wvu.PrintTitles" localSheetId="0" hidden="1">'2013 год'!$14:$14</definedName>
    <definedName name="Z_A896AC50_C409_40E3_B60D_5CAD071B06C2_.wvu.Rows" localSheetId="0" hidden="1">'2013 год'!$30:$30,'2013 год'!$35:$35,'2013 год'!#REF!</definedName>
    <definedName name="Z_AFF0A21F_E6DE_4E7C_BAF7_C28C97DAE642_.wvu.Cols" localSheetId="0" hidden="1">'2013 год'!$C:$D</definedName>
    <definedName name="Z_AFF0A21F_E6DE_4E7C_BAF7_C28C97DAE642_.wvu.PrintArea" localSheetId="0" hidden="1">'2013 год'!$A$4:$E$214</definedName>
    <definedName name="Z_AFF0A21F_E6DE_4E7C_BAF7_C28C97DAE642_.wvu.PrintTitles" localSheetId="0" hidden="1">'2013 год'!$14:$14</definedName>
    <definedName name="Z_AFF0A21F_E6DE_4E7C_BAF7_C28C97DAE642_.wvu.Rows" localSheetId="0" hidden="1">'2013 год'!$30:$30,'2013 год'!#REF!</definedName>
    <definedName name="Z_B382D9F3_028B_4C80_8DA8_1D8F01944114_.wvu.PrintArea" localSheetId="0" hidden="1">'2013 год'!$A$4:$E$214</definedName>
    <definedName name="Z_B382D9F3_028B_4C80_8DA8_1D8F01944114_.wvu.PrintTitles" localSheetId="0" hidden="1">'2013 год'!$14:$14</definedName>
    <definedName name="Z_B382D9F3_028B_4C80_8DA8_1D8F01944114_.wvu.Rows" localSheetId="0" hidden="1">'2013 год'!$30:$30,'2013 год'!#REF!,'2013 год'!#REF!</definedName>
    <definedName name="Z_E17D1875_B289_49B1_B77A_E0DF820CCF98_.wvu.Cols" localSheetId="0" hidden="1">'2013 год'!$C:$D</definedName>
    <definedName name="Z_E17D1875_B289_49B1_B77A_E0DF820CCF98_.wvu.PrintArea" localSheetId="0" hidden="1">'2013 год'!$A$4:$E$214</definedName>
    <definedName name="Z_E17D1875_B289_49B1_B77A_E0DF820CCF98_.wvu.PrintTitles" localSheetId="0" hidden="1">'2013 год'!$14:$14</definedName>
    <definedName name="Z_E17D1875_B289_49B1_B77A_E0DF820CCF98_.wvu.Rows" localSheetId="0" hidden="1">'2013 год'!$30:$30,'2013 год'!$35:$35,'2013 год'!#REF!,'2013 год'!#REF!</definedName>
    <definedName name="_xlnm.Print_Titles" localSheetId="0">'2013 год'!$14:$14</definedName>
    <definedName name="_xlnm.Print_Area" localSheetId="0">'2013 год'!$A$1:$E$214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  <customWorkbookView name="1 - Личное представление" guid="{46CDE2C4-1854-4C48-A0C0-9AF3B0754153}" mergeInterval="0" personalView="1" maximized="1" xWindow="1" yWindow="1" windowWidth="1292" windowHeight="577" activeSheetId="1"/>
  </customWorkbookViews>
</workbook>
</file>

<file path=xl/calcChain.xml><?xml version="1.0" encoding="utf-8"?>
<calcChain xmlns="http://schemas.openxmlformats.org/spreadsheetml/2006/main">
  <c r="D183" i="1" l="1"/>
  <c r="E96" i="1"/>
  <c r="D95" i="1"/>
  <c r="E95" i="1" s="1"/>
  <c r="E109" i="1"/>
  <c r="E108" i="1"/>
  <c r="D107" i="1"/>
  <c r="E107" i="1" s="1"/>
  <c r="D54" i="1"/>
  <c r="D92" i="1"/>
  <c r="E93" i="1"/>
  <c r="D116" i="1"/>
  <c r="E116" i="1" s="1"/>
  <c r="E94" i="1"/>
  <c r="C97" i="1"/>
  <c r="D97" i="1"/>
  <c r="E97" i="1" s="1"/>
  <c r="E98" i="1"/>
  <c r="E99" i="1"/>
  <c r="E100" i="1"/>
  <c r="E101" i="1"/>
  <c r="E102" i="1"/>
  <c r="C104" i="1"/>
  <c r="C103" i="1" s="1"/>
  <c r="D104" i="1"/>
  <c r="E105" i="1"/>
  <c r="E106" i="1"/>
  <c r="E110" i="1"/>
  <c r="E111" i="1"/>
  <c r="C112" i="1"/>
  <c r="D112" i="1"/>
  <c r="E113" i="1"/>
  <c r="C115" i="1"/>
  <c r="C114" i="1" s="1"/>
  <c r="D115" i="1"/>
  <c r="D114" i="1" s="1"/>
  <c r="C120" i="1"/>
  <c r="D120" i="1"/>
  <c r="E121" i="1"/>
  <c r="C122" i="1"/>
  <c r="D122" i="1"/>
  <c r="C92" i="1"/>
  <c r="E211" i="1"/>
  <c r="D210" i="1"/>
  <c r="E210" i="1" s="1"/>
  <c r="E201" i="1"/>
  <c r="D200" i="1"/>
  <c r="C200" i="1"/>
  <c r="E199" i="1"/>
  <c r="E120" i="1" l="1"/>
  <c r="E112" i="1"/>
  <c r="E122" i="1"/>
  <c r="D119" i="1"/>
  <c r="E114" i="1"/>
  <c r="C119" i="1"/>
  <c r="E119" i="1" s="1"/>
  <c r="E104" i="1"/>
  <c r="D103" i="1"/>
  <c r="E103" i="1" s="1"/>
  <c r="E115" i="1"/>
  <c r="E92" i="1"/>
  <c r="D209" i="1"/>
  <c r="E200" i="1"/>
  <c r="E177" i="1"/>
  <c r="D173" i="1"/>
  <c r="E174" i="1"/>
  <c r="C175" i="1"/>
  <c r="C63" i="1"/>
  <c r="D79" i="1"/>
  <c r="C79" i="1"/>
  <c r="E80" i="1"/>
  <c r="D24" i="1"/>
  <c r="D65" i="1"/>
  <c r="D206" i="1"/>
  <c r="E70" i="1"/>
  <c r="C65" i="1"/>
  <c r="C145" i="1"/>
  <c r="C144" i="1" s="1"/>
  <c r="E147" i="1"/>
  <c r="E146" i="1"/>
  <c r="E161" i="1"/>
  <c r="E143" i="1"/>
  <c r="E138" i="1"/>
  <c r="D134" i="1"/>
  <c r="D133" i="1" s="1"/>
  <c r="C134" i="1"/>
  <c r="D208" i="1" l="1"/>
  <c r="E208" i="1" s="1"/>
  <c r="E209" i="1"/>
  <c r="C37" i="1"/>
  <c r="C206" i="1" l="1"/>
  <c r="E207" i="1"/>
  <c r="E191" i="1" l="1"/>
  <c r="D190" i="1"/>
  <c r="C190" i="1"/>
  <c r="E190" i="1" l="1"/>
  <c r="E38" i="1"/>
  <c r="D37" i="1"/>
  <c r="E37" i="1" s="1"/>
  <c r="E159" i="1" l="1"/>
  <c r="E160" i="1"/>
  <c r="E162" i="1"/>
  <c r="E163" i="1"/>
  <c r="E164" i="1"/>
  <c r="E135" i="1"/>
  <c r="E136" i="1"/>
  <c r="E137" i="1"/>
  <c r="E141" i="1"/>
  <c r="E142" i="1"/>
  <c r="E149" i="1"/>
  <c r="E151" i="1"/>
  <c r="D17" i="1"/>
  <c r="D16" i="1" s="1"/>
  <c r="E50" i="1"/>
  <c r="D49" i="1"/>
  <c r="E134" i="1"/>
  <c r="C17" i="1"/>
  <c r="C16" i="1" s="1"/>
  <c r="E18" i="1"/>
  <c r="E19" i="1"/>
  <c r="E20" i="1"/>
  <c r="E21" i="1"/>
  <c r="C24" i="1"/>
  <c r="E25" i="1"/>
  <c r="E26" i="1"/>
  <c r="C27" i="1"/>
  <c r="D27" i="1"/>
  <c r="D23" i="1" s="1"/>
  <c r="E28" i="1"/>
  <c r="E29" i="1"/>
  <c r="E30" i="1"/>
  <c r="C31" i="1"/>
  <c r="D31" i="1"/>
  <c r="E32" i="1"/>
  <c r="E33" i="1"/>
  <c r="C34" i="1"/>
  <c r="D34" i="1"/>
  <c r="E35" i="1"/>
  <c r="E36" i="1"/>
  <c r="C40" i="1"/>
  <c r="D40" i="1"/>
  <c r="E41" i="1"/>
  <c r="C42" i="1"/>
  <c r="D42" i="1"/>
  <c r="E43" i="1"/>
  <c r="C46" i="1"/>
  <c r="C45" i="1" s="1"/>
  <c r="D46" i="1"/>
  <c r="D45" i="1" s="1"/>
  <c r="D44" i="1" s="1"/>
  <c r="E47" i="1"/>
  <c r="C49" i="1"/>
  <c r="C52" i="1"/>
  <c r="D52" i="1"/>
  <c r="E53" i="1"/>
  <c r="C54" i="1"/>
  <c r="E55" i="1"/>
  <c r="C56" i="1"/>
  <c r="D56" i="1"/>
  <c r="E57" i="1"/>
  <c r="C59" i="1"/>
  <c r="C58" i="1" s="1"/>
  <c r="D59" i="1"/>
  <c r="D58" i="1" s="1"/>
  <c r="E60" i="1"/>
  <c r="D62" i="1"/>
  <c r="D61" i="1" s="1"/>
  <c r="C62" i="1"/>
  <c r="C64" i="1"/>
  <c r="D64" i="1"/>
  <c r="E66" i="1"/>
  <c r="E67" i="1"/>
  <c r="E68" i="1"/>
  <c r="E69" i="1"/>
  <c r="C73" i="1"/>
  <c r="D73" i="1"/>
  <c r="E74" i="1"/>
  <c r="C75" i="1"/>
  <c r="D75" i="1"/>
  <c r="E76" i="1"/>
  <c r="C78" i="1"/>
  <c r="D78" i="1"/>
  <c r="E81" i="1"/>
  <c r="C83" i="1"/>
  <c r="D83" i="1"/>
  <c r="E84" i="1"/>
  <c r="C85" i="1"/>
  <c r="D85" i="1"/>
  <c r="E86" i="1"/>
  <c r="C88" i="1"/>
  <c r="D88" i="1"/>
  <c r="D87" i="1" s="1"/>
  <c r="E89" i="1"/>
  <c r="E90" i="1"/>
  <c r="E91" i="1"/>
  <c r="E123" i="1"/>
  <c r="C125" i="1"/>
  <c r="D125" i="1"/>
  <c r="E126" i="1"/>
  <c r="C127" i="1"/>
  <c r="D127" i="1"/>
  <c r="E128" i="1"/>
  <c r="C129" i="1"/>
  <c r="D129" i="1"/>
  <c r="E130" i="1"/>
  <c r="C131" i="1"/>
  <c r="D131" i="1"/>
  <c r="E132" i="1"/>
  <c r="C140" i="1"/>
  <c r="C148" i="1"/>
  <c r="D148" i="1"/>
  <c r="C150" i="1"/>
  <c r="D150" i="1"/>
  <c r="C153" i="1"/>
  <c r="C152" i="1" s="1"/>
  <c r="D153" i="1"/>
  <c r="D152" i="1" s="1"/>
  <c r="E154" i="1"/>
  <c r="E155" i="1"/>
  <c r="E156" i="1"/>
  <c r="E157" i="1"/>
  <c r="E158" i="1"/>
  <c r="E165" i="1"/>
  <c r="C167" i="1"/>
  <c r="E168" i="1"/>
  <c r="C169" i="1"/>
  <c r="D169" i="1"/>
  <c r="E170" i="1"/>
  <c r="C171" i="1"/>
  <c r="D171" i="1"/>
  <c r="E172" i="1"/>
  <c r="C173" i="1"/>
  <c r="E173" i="1" s="1"/>
  <c r="E178" i="1"/>
  <c r="E179" i="1"/>
  <c r="E180" i="1"/>
  <c r="E181" i="1"/>
  <c r="E182" i="1"/>
  <c r="E183" i="1"/>
  <c r="E184" i="1"/>
  <c r="E185" i="1"/>
  <c r="C186" i="1"/>
  <c r="D186" i="1"/>
  <c r="E187" i="1"/>
  <c r="C188" i="1"/>
  <c r="D188" i="1"/>
  <c r="E189" i="1"/>
  <c r="C193" i="1"/>
  <c r="C192" i="1" s="1"/>
  <c r="D193" i="1"/>
  <c r="D192" i="1" s="1"/>
  <c r="E194" i="1"/>
  <c r="C196" i="1"/>
  <c r="D196" i="1"/>
  <c r="E197" i="1"/>
  <c r="C198" i="1"/>
  <c r="D198" i="1"/>
  <c r="C203" i="1"/>
  <c r="C202" i="1" s="1"/>
  <c r="D203" i="1"/>
  <c r="D202" i="1" s="1"/>
  <c r="E204" i="1"/>
  <c r="C205" i="1"/>
  <c r="D205" i="1"/>
  <c r="E206" i="1"/>
  <c r="C212" i="1"/>
  <c r="D212" i="1"/>
  <c r="E213" i="1"/>
  <c r="D195" i="1" l="1"/>
  <c r="C39" i="1"/>
  <c r="D166" i="1"/>
  <c r="C87" i="1"/>
  <c r="C23" i="1"/>
  <c r="C22" i="1" s="1"/>
  <c r="D22" i="1"/>
  <c r="E49" i="1"/>
  <c r="C166" i="1"/>
  <c r="C82" i="1"/>
  <c r="C77" i="1" s="1"/>
  <c r="E167" i="1"/>
  <c r="D140" i="1"/>
  <c r="D139" i="1" s="1"/>
  <c r="E56" i="1"/>
  <c r="C51" i="1"/>
  <c r="E171" i="1"/>
  <c r="D82" i="1"/>
  <c r="D77" i="1" s="1"/>
  <c r="E52" i="1"/>
  <c r="C139" i="1"/>
  <c r="E186" i="1"/>
  <c r="E198" i="1"/>
  <c r="E193" i="1"/>
  <c r="E188" i="1"/>
  <c r="E131" i="1"/>
  <c r="D39" i="1"/>
  <c r="E39" i="1" s="1"/>
  <c r="E27" i="1"/>
  <c r="E153" i="1"/>
  <c r="E152" i="1"/>
  <c r="D51" i="1"/>
  <c r="D48" i="1" s="1"/>
  <c r="E127" i="1"/>
  <c r="E85" i="1"/>
  <c r="C72" i="1"/>
  <c r="C71" i="1" s="1"/>
  <c r="E65" i="1"/>
  <c r="E54" i="1"/>
  <c r="E42" i="1"/>
  <c r="E205" i="1"/>
  <c r="E150" i="1"/>
  <c r="E148" i="1"/>
  <c r="E73" i="1"/>
  <c r="E88" i="1"/>
  <c r="E31" i="1"/>
  <c r="E203" i="1"/>
  <c r="E196" i="1"/>
  <c r="E175" i="1"/>
  <c r="E129" i="1"/>
  <c r="E83" i="1"/>
  <c r="D72" i="1"/>
  <c r="D71" i="1" s="1"/>
  <c r="E63" i="1"/>
  <c r="E59" i="1"/>
  <c r="E40" i="1"/>
  <c r="C133" i="1"/>
  <c r="E133" i="1" s="1"/>
  <c r="E212" i="1"/>
  <c r="E176" i="1"/>
  <c r="E34" i="1"/>
  <c r="E64" i="1"/>
  <c r="E79" i="1"/>
  <c r="E169" i="1"/>
  <c r="E125" i="1"/>
  <c r="E24" i="1"/>
  <c r="E17" i="1"/>
  <c r="E58" i="1"/>
  <c r="C44" i="1"/>
  <c r="E44" i="1" s="1"/>
  <c r="E45" i="1"/>
  <c r="E202" i="1"/>
  <c r="C195" i="1"/>
  <c r="E192" i="1"/>
  <c r="E78" i="1"/>
  <c r="E62" i="1"/>
  <c r="C61" i="1"/>
  <c r="E61" i="1" s="1"/>
  <c r="E16" i="1"/>
  <c r="E75" i="1"/>
  <c r="E46" i="1"/>
  <c r="E23" i="1" l="1"/>
  <c r="E139" i="1"/>
  <c r="E22" i="1"/>
  <c r="E82" i="1"/>
  <c r="C124" i="1"/>
  <c r="C118" i="1" s="1"/>
  <c r="D15" i="1"/>
  <c r="E140" i="1"/>
  <c r="E195" i="1"/>
  <c r="E166" i="1"/>
  <c r="E51" i="1"/>
  <c r="E71" i="1"/>
  <c r="E87" i="1"/>
  <c r="E72" i="1"/>
  <c r="C48" i="1"/>
  <c r="E77" i="1"/>
  <c r="C117" i="1" l="1"/>
  <c r="E48" i="1"/>
  <c r="C15" i="1"/>
  <c r="E15" i="1" s="1"/>
  <c r="C214" i="1" l="1"/>
  <c r="D145" i="1" l="1"/>
  <c r="E145" i="1" l="1"/>
  <c r="D144" i="1"/>
  <c r="D124" i="1" s="1"/>
  <c r="D118" i="1" s="1"/>
  <c r="D117" i="1" l="1"/>
  <c r="E117" i="1" s="1"/>
  <c r="E118" i="1"/>
  <c r="E144" i="1"/>
  <c r="E124" i="1" l="1"/>
  <c r="D214" i="1" l="1"/>
  <c r="E214" i="1" s="1"/>
</calcChain>
</file>

<file path=xl/sharedStrings.xml><?xml version="1.0" encoding="utf-8"?>
<sst xmlns="http://schemas.openxmlformats.org/spreadsheetml/2006/main" count="412" uniqueCount="377">
  <si>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</si>
  <si>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</si>
  <si>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</si>
  <si>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</si>
  <si>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</si>
  <si>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</si>
  <si>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</si>
  <si>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</si>
  <si>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</si>
  <si>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</si>
  <si>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</si>
  <si>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</si>
  <si>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</si>
  <si>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</si>
  <si>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</si>
  <si>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</si>
  <si>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</si>
  <si>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</si>
  <si>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</si>
  <si>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</si>
  <si>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</si>
  <si>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</si>
  <si>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</si>
  <si>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</si>
  <si>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</si>
  <si>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</si>
  <si>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</si>
  <si>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</si>
  <si>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</si>
  <si>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</si>
  <si>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</si>
  <si>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</si>
  <si>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</si>
  <si>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</si>
  <si>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</si>
  <si>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</si>
  <si>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</si>
  <si>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</si>
  <si>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</si>
  <si>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</si>
  <si>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</si>
  <si>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</si>
  <si>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</si>
  <si>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</si>
  <si>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</si>
  <si>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</si>
  <si>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</si>
  <si>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</si>
  <si>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</si>
  <si>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</si>
  <si>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</si>
  <si>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</si>
  <si>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</si>
  <si>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</si>
  <si>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</si>
  <si>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</si>
  <si>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</si>
  <si>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</si>
  <si>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</si>
  <si>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</si>
  <si>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</si>
  <si>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</si>
  <si>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</si>
  <si>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</si>
  <si>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</si>
  <si>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</si>
  <si>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</si>
  <si>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</si>
  <si>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</si>
  <si>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</si>
  <si>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</si>
  <si>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</si>
  <si>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</si>
  <si>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</si>
  <si>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</si>
  <si>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</si>
  <si>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</si>
  <si>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</si>
  <si>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</si>
  <si>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</si>
  <si>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</si>
  <si>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</si>
  <si>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</si>
  <si>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</si>
  <si>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</si>
  <si>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</si>
  <si>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</si>
  <si>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</si>
  <si>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</si>
  <si>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</si>
  <si>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</si>
  <si>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</si>
  <si>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</si>
  <si>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</si>
  <si>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</si>
  <si>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</si>
  <si>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</si>
  <si>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</si>
  <si>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</si>
  <si>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</si>
  <si>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</si>
  <si>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</si>
  <si>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</si>
  <si>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</si>
  <si>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</si>
  <si>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</si>
  <si>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</si>
  <si>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</si>
  <si>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</si>
  <si>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</si>
  <si>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</si>
  <si>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</si>
  <si>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</si>
  <si>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</si>
  <si>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</si>
  <si>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</si>
  <si>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</si>
  <si>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</si>
  <si>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</si>
  <si>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</si>
  <si>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</si>
  <si>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</si>
  <si>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</si>
  <si>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</si>
  <si>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</si>
  <si>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</si>
  <si>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</si>
  <si>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Субвенции бюджетам муниципальных районов  на реализацию муниципальными общеобразовательными учреждениями в Республике Коми основных общеобразовательных программ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</si>
  <si>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</si>
  <si>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</si>
  <si>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</si>
  <si>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</si>
  <si>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</si>
  <si>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</si>
  <si>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Государственная   пошлина   за   выдачу разрешения   на   установку   рекламной конструкции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</si>
  <si>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</si>
  <si>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</si>
  <si>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</si>
  <si>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</si>
  <si>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</si>
  <si>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</si>
  <si>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</si>
  <si>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</si>
  <si>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</si>
  <si>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</si>
  <si>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</si>
  <si>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</si>
  <si>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</si>
  <si>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</si>
  <si>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</si>
  <si>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 </t>
  </si>
  <si>
    <t>изменение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</si>
  <si>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</si>
  <si>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</si>
  <si>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</si>
  <si>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</si>
  <si>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</si>
  <si>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</si>
  <si>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</si>
  <si>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</si>
  <si>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</si>
  <si>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</si>
  <si>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</si>
  <si>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</si>
  <si>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</si>
  <si>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</si>
  <si>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</si>
  <si>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000 1 05 01012 01 0000 110</t>
  </si>
  <si>
    <t>000 1 05 01022 01 0000 110</t>
  </si>
  <si>
    <t>000 1 05 01042 02 0000 110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</si>
  <si>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</si>
  <si>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</si>
  <si>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</si>
  <si>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Налоги,  взимаемые  в   виде   стоимости  патента в связи с применением упрощенной системы  налогообложения  (за 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</si>
  <si>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</si>
  <si>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</si>
  <si>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</si>
  <si>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</si>
  <si>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</si>
  <si>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</si>
  <si>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</si>
  <si>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</si>
  <si>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</si>
  <si>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</si>
  <si>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</si>
  <si>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</si>
  <si>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</si>
  <si>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</si>
  <si>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</si>
  <si>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</si>
  <si>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</si>
  <si>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</si>
  <si>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</si>
  <si>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</si>
  <si>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</si>
  <si>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</si>
  <si>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</si>
  <si>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</si>
  <si>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</si>
  <si>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</si>
  <si>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</si>
  <si>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</si>
  <si>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</si>
  <si>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</si>
  <si>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</si>
  <si>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</si>
  <si>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</si>
  <si>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</si>
  <si>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</si>
  <si>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</si>
  <si>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</si>
  <si>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</si>
  <si>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</si>
  <si>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</si>
  <si>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</si>
  <si>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</si>
  <si>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</si>
  <si>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</si>
  <si>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</si>
  <si>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</si>
  <si>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</si>
  <si>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</si>
  <si>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</si>
  <si>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</si>
  <si>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</si>
  <si>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</si>
  <si>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</si>
  <si>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</si>
  <si>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</si>
  <si>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</si>
  <si>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</si>
  <si>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</si>
  <si>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</si>
  <si>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</si>
  <si>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</si>
  <si>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</si>
  <si>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</si>
  <si>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</si>
  <si>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</si>
  <si>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</si>
  <si>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</si>
  <si>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</si>
  <si>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</si>
  <si>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</si>
  <si>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</si>
  <si>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</si>
  <si>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</si>
  <si>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</si>
  <si>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</si>
  <si>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</si>
  <si>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</si>
  <si>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</si>
  <si>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</si>
  <si>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</si>
  <si>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</si>
  <si>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</si>
  <si>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</si>
  <si>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</si>
  <si>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</si>
  <si>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</si>
  <si>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</si>
  <si>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</si>
  <si>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</si>
  <si>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</si>
  <si>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</si>
  <si>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</si>
  <si>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</si>
  <si>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</si>
  <si>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</si>
  <si>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</si>
  <si>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</si>
  <si>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</si>
  <si>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</si>
  <si>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</si>
  <si>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</si>
  <si>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</si>
  <si>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</si>
  <si>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</si>
  <si>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</si>
  <si>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</si>
  <si>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 xml:space="preserve"> БЮДЖЕТА МУНИЦИПАЛЬНОГО ОБРАЗОВАНИЯ МУНИЦИПАЛЬНОГО РАЙОНА "ПЕЧОРА" В 2013 ГОДУ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</si>
  <si>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</si>
  <si>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</si>
  <si>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</si>
  <si>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>Сумма                                                                                                              (тыс.рублей)</t>
  </si>
  <si>
    <t xml:space="preserve">000 2 02 02077 00 0000 151 </t>
  </si>
  <si>
    <t xml:space="preserve">000 2 02 02077 05 0000 151 </t>
  </si>
  <si>
    <t>Субсидии  бюджетам  на  бюджетные  инвестиции  в  объекты капитального  строительства государственной собственности  (объекты капитального  строительства собственности муниципальных образований)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</si>
  <si>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</si>
  <si>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</si>
  <si>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</si>
  <si>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</si>
  <si>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</si>
  <si>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</si>
  <si>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</si>
  <si>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</si>
  <si>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</si>
  <si>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</si>
  <si>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</si>
  <si>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фонда, предоставляемыми по договорам социального найма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</si>
  <si>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</si>
  <si>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</si>
  <si>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</si>
  <si>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к решению Совета муниципального района "Печора"</t>
  </si>
  <si>
    <t xml:space="preserve">                                                                                                         к решению Совета муниципального района "Печора"</t>
  </si>
  <si>
    <t>от  25 декабря 2012 года № 5-13/198</t>
  </si>
  <si>
    <t xml:space="preserve">000 1 05 04000 02 0000 110   </t>
  </si>
  <si>
    <t xml:space="preserve">000 1 05 04020 02 0000 110   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</si>
  <si>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</si>
  <si>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</si>
  <si>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</si>
  <si>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</si>
  <si>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</si>
  <si>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</si>
  <si>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129.4,132,  133,  134, 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</si>
  <si>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законодательства Российской Федерации  о недрах, об особо охраняемых 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</si>
  <si>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Субсидии  бюджетам   бюджетной  системы  Российской  Федерации (межбюджетные субсидии)</t>
  </si>
  <si>
    <t>Субсидии     бюджетам      муниципальных  образований на  обеспечение  мероприятий  по капитальному ремонту  многоквартирных  домов, переселению граждан из аварийного    жилищного фонда  и  модернизации  систем   коммунальной  инфраструктуры   за   счет средств, поступивших от  государственной  корпорации - Фонда     содействия   реформированию    жилищно-коммунального  хозяйства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</si>
  <si>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</si>
  <si>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000 2 07 05030 05 0000 180</t>
  </si>
  <si>
    <t>Прочие безвозмездные поступления в бюджеты муниципальных районов</t>
  </si>
  <si>
    <t>Субсидии бюджетам муниципальных районов на обеспечение первичных мер пожарной безопасности  образовательных учреждений</t>
  </si>
  <si>
    <t>000 2 02 02089 05 0000 151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</si>
  <si>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</si>
  <si>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</si>
  <si>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</si>
  <si>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</si>
  <si>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</si>
  <si>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</si>
  <si>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Субсидии бюджетам муниципальных районов на строительство крытого катка с искусственным льдом в г. Печора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</si>
  <si>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</si>
  <si>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</si>
  <si>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</si>
  <si>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</si>
  <si>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</si>
  <si>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на реализацию муниципальных программ повышения эффективности бюджетных расходов за счет средств, поступающих из федерального бюджета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</si>
  <si>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</si>
  <si>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</si>
  <si>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000 1 16 08000 01 0000 140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</si>
  <si>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</si>
  <si>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</si>
  <si>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</si>
  <si>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</si>
  <si>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</si>
  <si>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 xml:space="preserve">000 1 16 43000 01 0000 140   </t>
  </si>
  <si>
    <t xml:space="preserve">000 1 16 30014 01 0000 140   </t>
  </si>
  <si>
    <t xml:space="preserve">000 1 16 30030 01 0000 140   </t>
  </si>
  <si>
    <t xml:space="preserve">000 1 16 30010 01 0000 140   </t>
  </si>
  <si>
    <t xml:space="preserve">000 1 16 30000 01 0000 140  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</si>
  <si>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</si>
  <si>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</si>
  <si>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</si>
  <si>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 xml:space="preserve">000 2 02 04041 05 0000 151 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</si>
  <si>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</si>
  <si>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</si>
  <si>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</si>
  <si>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000 2 18 00000 00 0000 000</t>
  </si>
  <si>
    <t>000 218 05000 05 0000 180</t>
  </si>
  <si>
    <t>000 218 05010 05 0000 180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</si>
  <si>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</si>
  <si>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>000 218 00000 00 0000180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</si>
  <si>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</si>
  <si>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</si>
  <si>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</si>
  <si>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</si>
  <si>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</si>
  <si>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000 1 16 33000 00 0000 140   </t>
  </si>
  <si>
    <t xml:space="preserve">000 1 16 33050 05 0000 140   </t>
  </si>
  <si>
    <t xml:space="preserve">000 1 16 2100 00  0000 140  </t>
  </si>
  <si>
    <t xml:space="preserve">000 1 16 210500 5 0000 140  </t>
  </si>
  <si>
    <t xml:space="preserve">000 1 16 41000 01 0000 140  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</si>
  <si>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</si>
  <si>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</si>
  <si>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размещении заказов на поставку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</si>
  <si>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поставку товаров, выполнение работ, оказание услуг для нужд муниципальных районов</t>
  </si>
  <si>
    <t>Денежные взыскания ( штрафы) за нарушение законодательства Российской Федерации об электроэнергетике</t>
  </si>
  <si>
    <t xml:space="preserve"> от 24  декабря 2013 года  № 5-22/324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</si>
</sst>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/>
    <xf numFmtId="165" fontId="3" fillId="0" borderId="0" xfId="0" applyNumberFormat="1" applyFont="1" applyAlignment="1">
      <alignment horizontal="right" vertical="center"/>
    </xf>
    <xf numFmtId="1" fontId="1" fillId="2" borderId="0" xfId="1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165" fontId="3" fillId="0" borderId="0" xfId="0" applyNumberFormat="1" applyFont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vertical="top"/>
    </xf>
    <xf numFmtId="2" fontId="1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/>
    <xf numFmtId="0" fontId="0" fillId="0" borderId="0" xfId="0" applyAlignment="1">
      <alignment horizontal="right"/>
    </xf>
    <xf numFmtId="166" fontId="4" fillId="3" borderId="1" xfId="1" applyNumberFormat="1" applyFont="1" applyFill="1" applyBorder="1" applyAlignment="1">
      <alignment horizontal="left" vertical="top" wrapText="1"/>
    </xf>
    <xf numFmtId="166" fontId="1" fillId="2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/>
    </xf>
    <xf numFmtId="49" fontId="3" fillId="2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166" fontId="1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4" fillId="3" borderId="1" xfId="1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4" fontId="1" fillId="0" borderId="0" xfId="0" applyNumberFormat="1" applyFont="1" applyFill="1" applyBorder="1"/>
    <xf numFmtId="166" fontId="4" fillId="2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4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 wrapText="1"/>
    </xf>
    <xf numFmtId="166" fontId="4" fillId="4" borderId="0" xfId="0" applyNumberFormat="1" applyFont="1" applyFill="1" applyBorder="1"/>
    <xf numFmtId="0" fontId="4" fillId="4" borderId="0" xfId="0" applyFont="1" applyFill="1" applyBorder="1"/>
    <xf numFmtId="166" fontId="4" fillId="0" borderId="1" xfId="1" applyNumberFormat="1" applyFont="1" applyFill="1" applyBorder="1" applyAlignment="1">
      <alignment vertical="top" wrapText="1"/>
    </xf>
    <xf numFmtId="49" fontId="1" fillId="2" borderId="1" xfId="1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 wrapText="1"/>
    </xf>
    <xf numFmtId="166" fontId="1" fillId="2" borderId="0" xfId="0" applyNumberFormat="1" applyFont="1" applyFill="1" applyBorder="1"/>
    <xf numFmtId="0" fontId="1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/>
    </xf>
    <xf numFmtId="0" fontId="1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2" fontId="4" fillId="0" borderId="0" xfId="1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Border="1"/>
    <xf numFmtId="49" fontId="1" fillId="6" borderId="1" xfId="1" applyNumberFormat="1" applyFont="1" applyFill="1" applyBorder="1" applyAlignment="1">
      <alignment horizontal="left" vertical="top"/>
    </xf>
    <xf numFmtId="0" fontId="3" fillId="6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top"/>
    </xf>
    <xf numFmtId="166" fontId="4" fillId="3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/>
    <xf numFmtId="4" fontId="10" fillId="0" borderId="0" xfId="0" applyNumberFormat="1" applyFont="1" applyBorder="1" applyAlignment="1">
      <alignment horizontal="right" vertical="center" wrapText="1"/>
    </xf>
    <xf numFmtId="4" fontId="1" fillId="0" borderId="4" xfId="0" applyNumberFormat="1" applyFont="1" applyFill="1" applyBorder="1"/>
    <xf numFmtId="4" fontId="1" fillId="0" borderId="5" xfId="0" applyNumberFormat="1" applyFont="1" applyFill="1" applyBorder="1"/>
    <xf numFmtId="4" fontId="1" fillId="0" borderId="6" xfId="0" applyNumberFormat="1" applyFont="1" applyFill="1" applyBorder="1"/>
    <xf numFmtId="49" fontId="1" fillId="0" borderId="1" xfId="1" applyNumberFormat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1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166" fontId="3" fillId="2" borderId="1" xfId="0" applyNumberFormat="1" applyFont="1" applyFill="1" applyBorder="1" applyAlignment="1">
      <alignment horizontal="left" vertical="center" wrapText="1"/>
    </xf>
    <xf numFmtId="166" fontId="1" fillId="2" borderId="1" xfId="1" applyNumberFormat="1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left" vertical="top"/>
    </xf>
    <xf numFmtId="166" fontId="6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1" applyFont="1" applyFill="1" applyBorder="1" applyAlignment="1">
      <alignment horizontal="right" vertical="top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1" applyFont="1" applyFill="1" applyBorder="1" applyAlignment="1">
      <alignment horizontal="right" vertical="top" wrapText="1"/>
    </xf>
    <xf numFmtId="49" fontId="1" fillId="0" borderId="0" xfId="1" applyNumberFormat="1" applyFont="1" applyFill="1" applyBorder="1" applyAlignment="1">
      <alignment horizontal="right" vertical="top"/>
    </xf>
    <xf numFmtId="165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0" fontId="1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0" fontId="1" fillId="0" borderId="0" xfId="0" applyFont="1" applyFill="1" applyBorder="1"/>
    <xf numFmtId="165" fontId="1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201"/>
  <sheetViews>
    <sheetView tabSelected="1" view="pageBreakPreview" zoomScale="80" zoomScaleNormal="80" zoomScaleSheetLayoutView="80" workbookViewId="0">
      <selection activeCell="E9" sqref="E9"/>
    </sheetView>
  </sheetViews>
  <sheetFormatPr defaultColWidth="10.5" defaultRowHeight="15.75" x14ac:dyDescent="0.25"/>
  <cols>
    <col min="1" max="1" width="34.33203125" style="1" customWidth="1"/>
    <col min="2" max="2" width="137" style="1" customWidth="1"/>
    <col min="3" max="3" width="22" style="1" hidden="1" customWidth="1"/>
    <col min="4" max="4" width="18.6640625" style="53" hidden="1" customWidth="1"/>
    <col min="5" max="5" width="21.33203125" style="53" customWidth="1"/>
    <col min="6" max="6" width="13.6640625" style="1" customWidth="1"/>
    <col min="7" max="7" width="13" style="1" bestFit="1" customWidth="1"/>
    <col min="8" max="16384" width="10.5" style="1"/>
  </cols>
  <sheetData>
    <row r="1" spans="1:6" s="98" customFormat="1" x14ac:dyDescent="0.25">
      <c r="A1" s="147" t="s">
        <v>25</v>
      </c>
      <c r="B1" s="147"/>
      <c r="C1" s="147"/>
      <c r="D1" s="147"/>
      <c r="E1" s="147"/>
    </row>
    <row r="2" spans="1:6" s="98" customFormat="1" x14ac:dyDescent="0.25">
      <c r="A2" s="148" t="s">
        <v>303</v>
      </c>
      <c r="B2" s="148"/>
      <c r="C2" s="148"/>
      <c r="D2" s="148"/>
      <c r="E2" s="148"/>
    </row>
    <row r="3" spans="1:6" s="98" customFormat="1" x14ac:dyDescent="0.25">
      <c r="A3" s="148" t="s">
        <v>376</v>
      </c>
      <c r="B3" s="148"/>
      <c r="C3" s="148"/>
      <c r="D3" s="148"/>
      <c r="E3" s="148"/>
    </row>
    <row r="4" spans="1:6" x14ac:dyDescent="0.25">
      <c r="A4" s="153"/>
      <c r="B4" s="153"/>
      <c r="C4" s="153"/>
      <c r="D4" s="153"/>
      <c r="E4" s="153"/>
    </row>
    <row r="5" spans="1:6" x14ac:dyDescent="0.25">
      <c r="A5" s="154" t="s">
        <v>25</v>
      </c>
      <c r="B5" s="154"/>
      <c r="C5" s="154"/>
      <c r="D5" s="154"/>
      <c r="E5" s="154"/>
    </row>
    <row r="6" spans="1:6" x14ac:dyDescent="0.25">
      <c r="A6" s="148" t="s">
        <v>304</v>
      </c>
      <c r="B6" s="148"/>
      <c r="C6" s="148"/>
      <c r="D6" s="148"/>
      <c r="E6" s="148"/>
    </row>
    <row r="7" spans="1:6" x14ac:dyDescent="0.25">
      <c r="A7" s="148" t="s">
        <v>305</v>
      </c>
      <c r="B7" s="148"/>
      <c r="C7" s="148"/>
      <c r="D7" s="148"/>
      <c r="E7" s="148"/>
    </row>
    <row r="8" spans="1:6" x14ac:dyDescent="0.25">
      <c r="B8" s="16"/>
      <c r="C8" s="24"/>
    </row>
    <row r="9" spans="1:6" x14ac:dyDescent="0.25">
      <c r="B9" s="19"/>
      <c r="C9" s="2"/>
    </row>
    <row r="10" spans="1:6" x14ac:dyDescent="0.25">
      <c r="A10" s="150" t="s">
        <v>128</v>
      </c>
      <c r="B10" s="150"/>
      <c r="C10" s="150"/>
      <c r="D10" s="150"/>
      <c r="E10" s="150"/>
    </row>
    <row r="11" spans="1:6" x14ac:dyDescent="0.25">
      <c r="A11" s="150" t="s">
        <v>280</v>
      </c>
      <c r="B11" s="150"/>
      <c r="C11" s="150"/>
      <c r="D11" s="150"/>
      <c r="E11" s="150"/>
    </row>
    <row r="12" spans="1:6" x14ac:dyDescent="0.25">
      <c r="A12" s="3"/>
      <c r="B12" s="5"/>
    </row>
    <row r="13" spans="1:6" x14ac:dyDescent="0.25">
      <c r="A13" s="6"/>
      <c r="B13" s="4"/>
      <c r="C13" s="17"/>
      <c r="D13" s="70"/>
    </row>
    <row r="14" spans="1:6" ht="55.7" customHeight="1" x14ac:dyDescent="0.25">
      <c r="A14" s="113" t="s">
        <v>8</v>
      </c>
      <c r="B14" s="109" t="s">
        <v>9</v>
      </c>
      <c r="C14" s="109" t="s">
        <v>284</v>
      </c>
      <c r="D14" s="114" t="s">
        <v>151</v>
      </c>
      <c r="E14" s="109" t="s">
        <v>284</v>
      </c>
    </row>
    <row r="15" spans="1:6" x14ac:dyDescent="0.25">
      <c r="A15" s="125" t="s">
        <v>30</v>
      </c>
      <c r="B15" s="121" t="s">
        <v>107</v>
      </c>
      <c r="C15" s="88">
        <f>C16+C22+C39+C48+C64+C71+C77+C87+C114+C44</f>
        <v>837825</v>
      </c>
      <c r="D15" s="88">
        <f>D16+D22+D39+D48+D64+D71+D77+D87+D114+D44</f>
        <v>44350.6</v>
      </c>
      <c r="E15" s="88">
        <f>C15+D15</f>
        <v>882175.6</v>
      </c>
      <c r="F15" s="53"/>
    </row>
    <row r="16" spans="1:6" x14ac:dyDescent="0.25">
      <c r="A16" s="122" t="s">
        <v>31</v>
      </c>
      <c r="B16" s="124" t="s">
        <v>10</v>
      </c>
      <c r="C16" s="88">
        <f>C17</f>
        <v>632550</v>
      </c>
      <c r="D16" s="88">
        <f>D17</f>
        <v>34059</v>
      </c>
      <c r="E16" s="88">
        <f t="shared" ref="E16:E78" si="0">C16+D16</f>
        <v>666609</v>
      </c>
      <c r="F16" s="53"/>
    </row>
    <row r="17" spans="1:7" x14ac:dyDescent="0.25">
      <c r="A17" s="30" t="s">
        <v>32</v>
      </c>
      <c r="B17" s="46" t="s">
        <v>11</v>
      </c>
      <c r="C17" s="88">
        <f>C18+C19+C20+C21</f>
        <v>632550</v>
      </c>
      <c r="D17" s="88">
        <f>D18+D19+D20+D21</f>
        <v>34059</v>
      </c>
      <c r="E17" s="88">
        <f t="shared" si="0"/>
        <v>666609</v>
      </c>
      <c r="F17" s="53"/>
    </row>
    <row r="18" spans="1:7" ht="53.25" customHeight="1" x14ac:dyDescent="0.25">
      <c r="A18" s="30" t="s">
        <v>26</v>
      </c>
      <c r="B18" s="47" t="s">
        <v>230</v>
      </c>
      <c r="C18" s="89">
        <v>628468</v>
      </c>
      <c r="D18" s="89">
        <v>33932</v>
      </c>
      <c r="E18" s="89">
        <f t="shared" si="0"/>
        <v>662400</v>
      </c>
      <c r="F18" s="53"/>
      <c r="G18" s="53"/>
    </row>
    <row r="19" spans="1:7" ht="69.75" customHeight="1" x14ac:dyDescent="0.25">
      <c r="A19" s="30" t="s">
        <v>27</v>
      </c>
      <c r="B19" s="48" t="s">
        <v>351</v>
      </c>
      <c r="C19" s="89">
        <v>1605</v>
      </c>
      <c r="D19" s="89">
        <v>4</v>
      </c>
      <c r="E19" s="89">
        <f t="shared" si="0"/>
        <v>1609</v>
      </c>
      <c r="F19" s="53"/>
    </row>
    <row r="20" spans="1:7" ht="34.5" customHeight="1" x14ac:dyDescent="0.25">
      <c r="A20" s="30" t="s">
        <v>28</v>
      </c>
      <c r="B20" s="48" t="s">
        <v>231</v>
      </c>
      <c r="C20" s="89">
        <v>2477</v>
      </c>
      <c r="D20" s="89">
        <v>123</v>
      </c>
      <c r="E20" s="89">
        <f t="shared" si="0"/>
        <v>2600</v>
      </c>
      <c r="F20" s="53"/>
    </row>
    <row r="21" spans="1:7" ht="69.75" hidden="1" customHeight="1" x14ac:dyDescent="0.25">
      <c r="A21" s="30" t="s">
        <v>29</v>
      </c>
      <c r="B21" s="49" t="s">
        <v>232</v>
      </c>
      <c r="C21" s="89">
        <v>0</v>
      </c>
      <c r="D21" s="89"/>
      <c r="E21" s="89">
        <f t="shared" si="0"/>
        <v>0</v>
      </c>
      <c r="F21" s="53"/>
    </row>
    <row r="22" spans="1:7" x14ac:dyDescent="0.25">
      <c r="A22" s="122" t="s">
        <v>33</v>
      </c>
      <c r="B22" s="121" t="s">
        <v>12</v>
      </c>
      <c r="C22" s="88">
        <f>C23+C31+C34+C37</f>
        <v>110075</v>
      </c>
      <c r="D22" s="88">
        <f>D31+D34+D23+D37</f>
        <v>3732.9</v>
      </c>
      <c r="E22" s="88">
        <f t="shared" si="0"/>
        <v>113807.9</v>
      </c>
      <c r="F22" s="53"/>
    </row>
    <row r="23" spans="1:7" x14ac:dyDescent="0.25">
      <c r="A23" s="31" t="s">
        <v>79</v>
      </c>
      <c r="B23" s="36" t="s">
        <v>80</v>
      </c>
      <c r="C23" s="90">
        <f>C24+C27</f>
        <v>45900</v>
      </c>
      <c r="D23" s="90">
        <f>D24+D27</f>
        <v>4731</v>
      </c>
      <c r="E23" s="90">
        <f>C23+D23</f>
        <v>50631</v>
      </c>
      <c r="F23" s="53"/>
    </row>
    <row r="24" spans="1:7" x14ac:dyDescent="0.25">
      <c r="A24" s="31" t="s">
        <v>215</v>
      </c>
      <c r="B24" s="36" t="s">
        <v>81</v>
      </c>
      <c r="C24" s="91">
        <f>C25+C26</f>
        <v>40000</v>
      </c>
      <c r="D24" s="91">
        <f>D25+D26</f>
        <v>3000</v>
      </c>
      <c r="E24" s="89">
        <f t="shared" si="0"/>
        <v>43000</v>
      </c>
      <c r="F24" s="53"/>
    </row>
    <row r="25" spans="1:7" x14ac:dyDescent="0.25">
      <c r="A25" s="31" t="s">
        <v>146</v>
      </c>
      <c r="B25" s="36" t="s">
        <v>81</v>
      </c>
      <c r="C25" s="91">
        <v>39500</v>
      </c>
      <c r="D25" s="89">
        <v>3000</v>
      </c>
      <c r="E25" s="89">
        <f t="shared" si="0"/>
        <v>42500</v>
      </c>
      <c r="F25" s="53"/>
    </row>
    <row r="26" spans="1:7" ht="31.5" x14ac:dyDescent="0.25">
      <c r="A26" s="31" t="s">
        <v>167</v>
      </c>
      <c r="B26" s="36" t="s">
        <v>171</v>
      </c>
      <c r="C26" s="91">
        <v>500</v>
      </c>
      <c r="D26" s="89"/>
      <c r="E26" s="89">
        <f t="shared" si="0"/>
        <v>500</v>
      </c>
      <c r="F26" s="53"/>
    </row>
    <row r="27" spans="1:7" ht="30.75" customHeight="1" x14ac:dyDescent="0.25">
      <c r="A27" s="31" t="s">
        <v>216</v>
      </c>
      <c r="B27" s="36" t="s">
        <v>82</v>
      </c>
      <c r="C27" s="91">
        <f>C28+C29</f>
        <v>5900</v>
      </c>
      <c r="D27" s="91">
        <f>D28+D29</f>
        <v>1731</v>
      </c>
      <c r="E27" s="89">
        <f t="shared" si="0"/>
        <v>7631</v>
      </c>
      <c r="F27" s="53"/>
    </row>
    <row r="28" spans="1:7" ht="35.25" customHeight="1" x14ac:dyDescent="0.25">
      <c r="A28" s="31" t="s">
        <v>147</v>
      </c>
      <c r="B28" s="36" t="s">
        <v>82</v>
      </c>
      <c r="C28" s="91">
        <v>5900</v>
      </c>
      <c r="D28" s="89">
        <v>1700</v>
      </c>
      <c r="E28" s="89">
        <f t="shared" si="0"/>
        <v>7600</v>
      </c>
      <c r="F28" s="53"/>
    </row>
    <row r="29" spans="1:7" ht="35.25" customHeight="1" x14ac:dyDescent="0.25">
      <c r="A29" s="31" t="s">
        <v>168</v>
      </c>
      <c r="B29" s="36" t="s">
        <v>172</v>
      </c>
      <c r="C29" s="91"/>
      <c r="D29" s="89">
        <v>31</v>
      </c>
      <c r="E29" s="89">
        <f t="shared" si="0"/>
        <v>31</v>
      </c>
      <c r="F29" s="53"/>
    </row>
    <row r="30" spans="1:7" ht="38.25" hidden="1" customHeight="1" x14ac:dyDescent="0.25">
      <c r="A30" s="30" t="s">
        <v>169</v>
      </c>
      <c r="B30" s="35" t="s">
        <v>173</v>
      </c>
      <c r="C30" s="91"/>
      <c r="D30" s="89"/>
      <c r="E30" s="89">
        <f t="shared" si="0"/>
        <v>0</v>
      </c>
      <c r="F30" s="53"/>
    </row>
    <row r="31" spans="1:7" x14ac:dyDescent="0.25">
      <c r="A31" s="30" t="s">
        <v>217</v>
      </c>
      <c r="B31" s="35" t="s">
        <v>52</v>
      </c>
      <c r="C31" s="91">
        <f>C32+C33</f>
        <v>60500</v>
      </c>
      <c r="D31" s="89">
        <f>D32</f>
        <v>-1500</v>
      </c>
      <c r="E31" s="89">
        <f t="shared" si="0"/>
        <v>59000</v>
      </c>
      <c r="F31" s="53"/>
    </row>
    <row r="32" spans="1:7" x14ac:dyDescent="0.25">
      <c r="A32" s="30" t="s">
        <v>148</v>
      </c>
      <c r="B32" s="35" t="s">
        <v>52</v>
      </c>
      <c r="C32" s="91">
        <v>60500</v>
      </c>
      <c r="D32" s="89">
        <v>-1500</v>
      </c>
      <c r="E32" s="89">
        <f t="shared" si="0"/>
        <v>59000</v>
      </c>
      <c r="F32" s="53"/>
    </row>
    <row r="33" spans="1:6" ht="31.5" hidden="1" x14ac:dyDescent="0.25">
      <c r="A33" s="30" t="s">
        <v>170</v>
      </c>
      <c r="B33" s="35" t="s">
        <v>174</v>
      </c>
      <c r="C33" s="91"/>
      <c r="D33" s="89"/>
      <c r="E33" s="89">
        <f t="shared" si="0"/>
        <v>0</v>
      </c>
      <c r="F33" s="53"/>
    </row>
    <row r="34" spans="1:6" ht="15" customHeight="1" x14ac:dyDescent="0.25">
      <c r="A34" s="30" t="s">
        <v>218</v>
      </c>
      <c r="B34" s="35" t="s">
        <v>13</v>
      </c>
      <c r="C34" s="91">
        <f>C36+C35</f>
        <v>175</v>
      </c>
      <c r="D34" s="91">
        <f>D36+D35</f>
        <v>1.9</v>
      </c>
      <c r="E34" s="89">
        <f t="shared" si="0"/>
        <v>176.9</v>
      </c>
      <c r="F34" s="53"/>
    </row>
    <row r="35" spans="1:6" ht="16.5" customHeight="1" x14ac:dyDescent="0.25">
      <c r="A35" s="30" t="s">
        <v>149</v>
      </c>
      <c r="B35" s="35" t="s">
        <v>13</v>
      </c>
      <c r="C35" s="91">
        <v>175</v>
      </c>
      <c r="D35" s="89">
        <v>1.9</v>
      </c>
      <c r="E35" s="89">
        <f t="shared" si="0"/>
        <v>176.9</v>
      </c>
      <c r="F35" s="53"/>
    </row>
    <row r="36" spans="1:6" hidden="1" x14ac:dyDescent="0.25">
      <c r="A36" s="30" t="s">
        <v>175</v>
      </c>
      <c r="B36" s="35" t="s">
        <v>176</v>
      </c>
      <c r="C36" s="91"/>
      <c r="D36" s="89"/>
      <c r="E36" s="89">
        <f t="shared" si="0"/>
        <v>0</v>
      </c>
      <c r="F36" s="53"/>
    </row>
    <row r="37" spans="1:6" s="98" customFormat="1" x14ac:dyDescent="0.25">
      <c r="A37" s="30" t="s">
        <v>306</v>
      </c>
      <c r="B37" s="35" t="s">
        <v>308</v>
      </c>
      <c r="C37" s="89">
        <f>C38</f>
        <v>3500</v>
      </c>
      <c r="D37" s="89">
        <f>D38</f>
        <v>500</v>
      </c>
      <c r="E37" s="89">
        <f t="shared" si="0"/>
        <v>4000</v>
      </c>
      <c r="F37" s="53"/>
    </row>
    <row r="38" spans="1:6" s="98" customFormat="1" ht="27.75" customHeight="1" x14ac:dyDescent="0.25">
      <c r="A38" s="108" t="s">
        <v>307</v>
      </c>
      <c r="B38" s="35" t="s">
        <v>309</v>
      </c>
      <c r="C38" s="91">
        <v>3500</v>
      </c>
      <c r="D38" s="89">
        <v>500</v>
      </c>
      <c r="E38" s="89">
        <f t="shared" si="0"/>
        <v>4000</v>
      </c>
      <c r="F38" s="53"/>
    </row>
    <row r="39" spans="1:6" x14ac:dyDescent="0.25">
      <c r="A39" s="123" t="s">
        <v>53</v>
      </c>
      <c r="B39" s="123" t="s">
        <v>83</v>
      </c>
      <c r="C39" s="88">
        <f>C40+C42</f>
        <v>5336</v>
      </c>
      <c r="D39" s="88">
        <f>D40+D42</f>
        <v>144</v>
      </c>
      <c r="E39" s="88">
        <f t="shared" si="0"/>
        <v>5480</v>
      </c>
      <c r="F39" s="53"/>
    </row>
    <row r="40" spans="1:6" ht="22.5" customHeight="1" x14ac:dyDescent="0.25">
      <c r="A40" s="32" t="s">
        <v>54</v>
      </c>
      <c r="B40" s="34" t="s">
        <v>126</v>
      </c>
      <c r="C40" s="89">
        <f>C41</f>
        <v>5300</v>
      </c>
      <c r="D40" s="89">
        <f>D41</f>
        <v>150</v>
      </c>
      <c r="E40" s="89">
        <f t="shared" si="0"/>
        <v>5450</v>
      </c>
      <c r="F40" s="53"/>
    </row>
    <row r="41" spans="1:6" ht="35.25" customHeight="1" x14ac:dyDescent="0.25">
      <c r="A41" s="32" t="s">
        <v>56</v>
      </c>
      <c r="B41" s="34" t="s">
        <v>113</v>
      </c>
      <c r="C41" s="89">
        <v>5300</v>
      </c>
      <c r="D41" s="89">
        <v>150</v>
      </c>
      <c r="E41" s="89">
        <f t="shared" si="0"/>
        <v>5450</v>
      </c>
      <c r="F41" s="53"/>
    </row>
    <row r="42" spans="1:6" ht="31.5" x14ac:dyDescent="0.25">
      <c r="A42" s="32" t="s">
        <v>57</v>
      </c>
      <c r="B42" s="34" t="s">
        <v>55</v>
      </c>
      <c r="C42" s="89">
        <f>+C43</f>
        <v>36</v>
      </c>
      <c r="D42" s="89">
        <f>+D43</f>
        <v>-6</v>
      </c>
      <c r="E42" s="89">
        <f t="shared" si="0"/>
        <v>30</v>
      </c>
      <c r="F42" s="53"/>
    </row>
    <row r="43" spans="1:6" ht="20.25" customHeight="1" x14ac:dyDescent="0.25">
      <c r="A43" s="43" t="s">
        <v>133</v>
      </c>
      <c r="B43" s="40" t="s">
        <v>134</v>
      </c>
      <c r="C43" s="89">
        <v>36</v>
      </c>
      <c r="D43" s="89">
        <v>-6</v>
      </c>
      <c r="E43" s="89">
        <f t="shared" si="0"/>
        <v>30</v>
      </c>
      <c r="F43" s="53"/>
    </row>
    <row r="44" spans="1:6" s="66" customFormat="1" ht="33" customHeight="1" x14ac:dyDescent="0.25">
      <c r="A44" s="63" t="s">
        <v>194</v>
      </c>
      <c r="B44" s="64" t="s">
        <v>195</v>
      </c>
      <c r="C44" s="92">
        <f t="shared" ref="C44:D46" si="1">C45</f>
        <v>0</v>
      </c>
      <c r="D44" s="92">
        <f t="shared" si="1"/>
        <v>1</v>
      </c>
      <c r="E44" s="92">
        <f t="shared" si="0"/>
        <v>1</v>
      </c>
      <c r="F44" s="65"/>
    </row>
    <row r="45" spans="1:6" ht="20.25" customHeight="1" x14ac:dyDescent="0.25">
      <c r="A45" s="43" t="s">
        <v>196</v>
      </c>
      <c r="B45" s="40" t="s">
        <v>197</v>
      </c>
      <c r="C45" s="89">
        <f t="shared" si="1"/>
        <v>0</v>
      </c>
      <c r="D45" s="89">
        <f t="shared" si="1"/>
        <v>1</v>
      </c>
      <c r="E45" s="89">
        <f t="shared" si="0"/>
        <v>1</v>
      </c>
      <c r="F45" s="53"/>
    </row>
    <row r="46" spans="1:6" ht="33.75" customHeight="1" x14ac:dyDescent="0.25">
      <c r="A46" s="43" t="s">
        <v>198</v>
      </c>
      <c r="B46" s="40" t="s">
        <v>199</v>
      </c>
      <c r="C46" s="89">
        <f t="shared" si="1"/>
        <v>0</v>
      </c>
      <c r="D46" s="89">
        <f t="shared" si="1"/>
        <v>1</v>
      </c>
      <c r="E46" s="89">
        <f t="shared" si="0"/>
        <v>1</v>
      </c>
      <c r="F46" s="53"/>
    </row>
    <row r="47" spans="1:6" ht="35.25" customHeight="1" x14ac:dyDescent="0.25">
      <c r="A47" s="43" t="s">
        <v>200</v>
      </c>
      <c r="B47" s="40" t="s">
        <v>0</v>
      </c>
      <c r="C47" s="89"/>
      <c r="D47" s="89">
        <v>1</v>
      </c>
      <c r="E47" s="89">
        <f t="shared" si="0"/>
        <v>1</v>
      </c>
      <c r="F47" s="53"/>
    </row>
    <row r="48" spans="1:6" ht="31.5" x14ac:dyDescent="0.25">
      <c r="A48" s="122" t="s">
        <v>34</v>
      </c>
      <c r="B48" s="121" t="s">
        <v>14</v>
      </c>
      <c r="C48" s="88">
        <f>C51+C58+C61+C49</f>
        <v>43304.2</v>
      </c>
      <c r="D48" s="88">
        <f t="shared" ref="D48:E48" si="2">D51+D58+D61+D49</f>
        <v>709</v>
      </c>
      <c r="E48" s="88">
        <f t="shared" si="2"/>
        <v>44013.2</v>
      </c>
      <c r="F48" s="53"/>
    </row>
    <row r="49" spans="1:6" ht="47.25" x14ac:dyDescent="0.25">
      <c r="A49" s="68" t="s">
        <v>281</v>
      </c>
      <c r="B49" s="69" t="s">
        <v>282</v>
      </c>
      <c r="C49" s="93">
        <f>C50</f>
        <v>1120</v>
      </c>
      <c r="D49" s="93">
        <f>D50</f>
        <v>0</v>
      </c>
      <c r="E49" s="89">
        <f t="shared" si="0"/>
        <v>1120</v>
      </c>
      <c r="F49" s="53"/>
    </row>
    <row r="50" spans="1:6" ht="31.5" x14ac:dyDescent="0.25">
      <c r="A50" s="68" t="s">
        <v>283</v>
      </c>
      <c r="B50" s="69" t="s">
        <v>302</v>
      </c>
      <c r="C50" s="93">
        <v>1120</v>
      </c>
      <c r="D50" s="93"/>
      <c r="E50" s="89">
        <f t="shared" si="0"/>
        <v>1120</v>
      </c>
      <c r="F50" s="53"/>
    </row>
    <row r="51" spans="1:6" ht="48.75" customHeight="1" x14ac:dyDescent="0.25">
      <c r="A51" s="86" t="s">
        <v>40</v>
      </c>
      <c r="B51" s="87" t="s">
        <v>137</v>
      </c>
      <c r="C51" s="93">
        <f>C52+C56+C54</f>
        <v>40565</v>
      </c>
      <c r="D51" s="91">
        <f>D52+D56+D54</f>
        <v>559</v>
      </c>
      <c r="E51" s="89">
        <f t="shared" si="0"/>
        <v>41124</v>
      </c>
      <c r="F51" s="53"/>
    </row>
    <row r="52" spans="1:6" s="15" customFormat="1" ht="38.25" customHeight="1" x14ac:dyDescent="0.25">
      <c r="A52" s="68" t="s">
        <v>41</v>
      </c>
      <c r="B52" s="69" t="s">
        <v>84</v>
      </c>
      <c r="C52" s="94">
        <f>C53</f>
        <v>22346</v>
      </c>
      <c r="D52" s="94">
        <f>D53</f>
        <v>520</v>
      </c>
      <c r="E52" s="94">
        <f t="shared" si="0"/>
        <v>22866</v>
      </c>
      <c r="F52" s="70"/>
    </row>
    <row r="53" spans="1:6" s="15" customFormat="1" ht="47.25" x14ac:dyDescent="0.25">
      <c r="A53" s="68" t="s">
        <v>201</v>
      </c>
      <c r="B53" s="69" t="s">
        <v>291</v>
      </c>
      <c r="C53" s="94">
        <v>22346</v>
      </c>
      <c r="D53" s="94">
        <v>520</v>
      </c>
      <c r="E53" s="94">
        <f t="shared" si="0"/>
        <v>22866</v>
      </c>
      <c r="F53" s="70"/>
    </row>
    <row r="54" spans="1:6" s="15" customFormat="1" ht="51.75" customHeight="1" x14ac:dyDescent="0.25">
      <c r="A54" s="68" t="s">
        <v>273</v>
      </c>
      <c r="B54" s="69" t="s">
        <v>274</v>
      </c>
      <c r="C54" s="94">
        <f>C55</f>
        <v>199</v>
      </c>
      <c r="D54" s="94">
        <f>D55</f>
        <v>39</v>
      </c>
      <c r="E54" s="94">
        <f t="shared" si="0"/>
        <v>238</v>
      </c>
      <c r="F54" s="70"/>
    </row>
    <row r="55" spans="1:6" s="15" customFormat="1" ht="51" customHeight="1" x14ac:dyDescent="0.25">
      <c r="A55" s="68" t="s">
        <v>272</v>
      </c>
      <c r="B55" s="69" t="s">
        <v>275</v>
      </c>
      <c r="C55" s="94">
        <v>199</v>
      </c>
      <c r="D55" s="94">
        <v>39</v>
      </c>
      <c r="E55" s="94">
        <f t="shared" si="0"/>
        <v>238</v>
      </c>
      <c r="F55" s="70"/>
    </row>
    <row r="56" spans="1:6" ht="45.75" customHeight="1" x14ac:dyDescent="0.25">
      <c r="A56" s="30" t="s">
        <v>85</v>
      </c>
      <c r="B56" s="18" t="s">
        <v>138</v>
      </c>
      <c r="C56" s="89">
        <f>C57</f>
        <v>18020</v>
      </c>
      <c r="D56" s="89">
        <f>D57</f>
        <v>0</v>
      </c>
      <c r="E56" s="89">
        <f t="shared" si="0"/>
        <v>18020</v>
      </c>
      <c r="F56" s="53"/>
    </row>
    <row r="57" spans="1:6" ht="36.75" customHeight="1" x14ac:dyDescent="0.25">
      <c r="A57" s="30" t="s">
        <v>86</v>
      </c>
      <c r="B57" s="18" t="s">
        <v>139</v>
      </c>
      <c r="C57" s="89">
        <v>18020</v>
      </c>
      <c r="D57" s="89"/>
      <c r="E57" s="89">
        <f t="shared" si="0"/>
        <v>18020</v>
      </c>
      <c r="F57" s="53"/>
    </row>
    <row r="58" spans="1:6" x14ac:dyDescent="0.25">
      <c r="A58" s="30" t="s">
        <v>42</v>
      </c>
      <c r="B58" s="46" t="s">
        <v>15</v>
      </c>
      <c r="C58" s="91">
        <f>C59</f>
        <v>69.2</v>
      </c>
      <c r="D58" s="91">
        <f>D59</f>
        <v>0</v>
      </c>
      <c r="E58" s="89">
        <f t="shared" si="0"/>
        <v>69.2</v>
      </c>
      <c r="F58" s="53"/>
    </row>
    <row r="59" spans="1:6" ht="31.5" x14ac:dyDescent="0.25">
      <c r="A59" s="30" t="s">
        <v>43</v>
      </c>
      <c r="B59" s="46" t="s">
        <v>16</v>
      </c>
      <c r="C59" s="89">
        <f>C60</f>
        <v>69.2</v>
      </c>
      <c r="D59" s="89">
        <f>D60</f>
        <v>0</v>
      </c>
      <c r="E59" s="89">
        <f t="shared" si="0"/>
        <v>69.2</v>
      </c>
      <c r="F59" s="53"/>
    </row>
    <row r="60" spans="1:6" ht="31.5" x14ac:dyDescent="0.25">
      <c r="A60" s="32" t="s">
        <v>62</v>
      </c>
      <c r="B60" s="18" t="s">
        <v>238</v>
      </c>
      <c r="C60" s="89">
        <v>69.2</v>
      </c>
      <c r="D60" s="89"/>
      <c r="E60" s="89">
        <f t="shared" si="0"/>
        <v>69.2</v>
      </c>
      <c r="F60" s="53"/>
    </row>
    <row r="61" spans="1:6" ht="51" customHeight="1" x14ac:dyDescent="0.25">
      <c r="A61" s="30" t="s">
        <v>88</v>
      </c>
      <c r="B61" s="18" t="s">
        <v>140</v>
      </c>
      <c r="C61" s="91">
        <f>C62</f>
        <v>1550</v>
      </c>
      <c r="D61" s="91">
        <f>D62</f>
        <v>150</v>
      </c>
      <c r="E61" s="89">
        <f t="shared" si="0"/>
        <v>1700</v>
      </c>
      <c r="F61" s="53"/>
    </row>
    <row r="62" spans="1:6" ht="51" customHeight="1" x14ac:dyDescent="0.25">
      <c r="A62" s="30" t="s">
        <v>87</v>
      </c>
      <c r="B62" s="46" t="s">
        <v>141</v>
      </c>
      <c r="C62" s="89">
        <f>C63</f>
        <v>1550</v>
      </c>
      <c r="D62" s="89">
        <f>D63</f>
        <v>150</v>
      </c>
      <c r="E62" s="89">
        <f t="shared" si="0"/>
        <v>1700</v>
      </c>
      <c r="F62" s="53"/>
    </row>
    <row r="63" spans="1:6" ht="51" customHeight="1" x14ac:dyDescent="0.25">
      <c r="A63" s="30" t="s">
        <v>112</v>
      </c>
      <c r="B63" s="46" t="s">
        <v>142</v>
      </c>
      <c r="C63" s="89">
        <f>1100+450</f>
        <v>1550</v>
      </c>
      <c r="D63" s="89">
        <v>150</v>
      </c>
      <c r="E63" s="89">
        <f t="shared" si="0"/>
        <v>1700</v>
      </c>
      <c r="F63" s="53"/>
    </row>
    <row r="64" spans="1:6" x14ac:dyDescent="0.25">
      <c r="A64" s="122" t="s">
        <v>35</v>
      </c>
      <c r="B64" s="121" t="s">
        <v>17</v>
      </c>
      <c r="C64" s="88">
        <f>C65</f>
        <v>23657</v>
      </c>
      <c r="D64" s="88">
        <f>D65</f>
        <v>7759</v>
      </c>
      <c r="E64" s="88">
        <f t="shared" si="0"/>
        <v>31416</v>
      </c>
      <c r="F64" s="53"/>
    </row>
    <row r="65" spans="1:6" x14ac:dyDescent="0.25">
      <c r="A65" s="30" t="s">
        <v>44</v>
      </c>
      <c r="B65" s="35" t="s">
        <v>18</v>
      </c>
      <c r="C65" s="89">
        <f>SUM(C66:C70)</f>
        <v>23657</v>
      </c>
      <c r="D65" s="89">
        <f>SUM(D66:D70)</f>
        <v>7759</v>
      </c>
      <c r="E65" s="89">
        <f t="shared" si="0"/>
        <v>31416</v>
      </c>
      <c r="F65" s="53"/>
    </row>
    <row r="66" spans="1:6" x14ac:dyDescent="0.25">
      <c r="A66" s="30" t="s">
        <v>210</v>
      </c>
      <c r="B66" s="35" t="s">
        <v>211</v>
      </c>
      <c r="C66" s="89">
        <v>2650</v>
      </c>
      <c r="D66" s="89">
        <v>3150</v>
      </c>
      <c r="E66" s="89">
        <f t="shared" si="0"/>
        <v>5800</v>
      </c>
      <c r="F66" s="53"/>
    </row>
    <row r="67" spans="1:6" x14ac:dyDescent="0.25">
      <c r="A67" s="30" t="s">
        <v>239</v>
      </c>
      <c r="B67" s="35" t="s">
        <v>240</v>
      </c>
      <c r="C67" s="89">
        <v>320</v>
      </c>
      <c r="D67" s="89">
        <v>30</v>
      </c>
      <c r="E67" s="89">
        <f t="shared" si="0"/>
        <v>350</v>
      </c>
      <c r="F67" s="53"/>
    </row>
    <row r="68" spans="1:6" x14ac:dyDescent="0.25">
      <c r="A68" s="30" t="s">
        <v>212</v>
      </c>
      <c r="B68" s="35" t="s">
        <v>255</v>
      </c>
      <c r="C68" s="89">
        <v>187</v>
      </c>
      <c r="D68" s="89">
        <v>-41</v>
      </c>
      <c r="E68" s="89">
        <f t="shared" si="0"/>
        <v>146</v>
      </c>
      <c r="F68" s="53"/>
    </row>
    <row r="69" spans="1:6" x14ac:dyDescent="0.25">
      <c r="A69" s="30" t="s">
        <v>213</v>
      </c>
      <c r="B69" s="35" t="s">
        <v>214</v>
      </c>
      <c r="C69" s="89">
        <v>2500</v>
      </c>
      <c r="D69" s="89"/>
      <c r="E69" s="89">
        <f t="shared" si="0"/>
        <v>2500</v>
      </c>
      <c r="F69" s="53"/>
    </row>
    <row r="70" spans="1:6" s="120" customFormat="1" ht="31.5" x14ac:dyDescent="0.25">
      <c r="A70" s="30" t="s">
        <v>336</v>
      </c>
      <c r="B70" s="35" t="s">
        <v>337</v>
      </c>
      <c r="C70" s="89">
        <v>18000</v>
      </c>
      <c r="D70" s="89">
        <v>4620</v>
      </c>
      <c r="E70" s="89">
        <f t="shared" si="0"/>
        <v>22620</v>
      </c>
      <c r="F70" s="53"/>
    </row>
    <row r="71" spans="1:6" x14ac:dyDescent="0.25">
      <c r="A71" s="122" t="s">
        <v>118</v>
      </c>
      <c r="B71" s="121" t="s">
        <v>220</v>
      </c>
      <c r="C71" s="88">
        <f>C72</f>
        <v>1102.9000000000001</v>
      </c>
      <c r="D71" s="88">
        <f>D72</f>
        <v>234.1</v>
      </c>
      <c r="E71" s="88">
        <f>C71+D71</f>
        <v>1337</v>
      </c>
      <c r="F71" s="53"/>
    </row>
    <row r="72" spans="1:6" s="15" customFormat="1" x14ac:dyDescent="0.25">
      <c r="A72" s="68" t="s">
        <v>205</v>
      </c>
      <c r="B72" s="71" t="s">
        <v>206</v>
      </c>
      <c r="C72" s="94">
        <f>C75+C73</f>
        <v>1102.9000000000001</v>
      </c>
      <c r="D72" s="94">
        <f>D75+D73</f>
        <v>234.1</v>
      </c>
      <c r="E72" s="94">
        <f t="shared" si="0"/>
        <v>1337</v>
      </c>
      <c r="F72" s="70"/>
    </row>
    <row r="73" spans="1:6" s="15" customFormat="1" ht="18.75" customHeight="1" x14ac:dyDescent="0.25">
      <c r="A73" s="68" t="s">
        <v>276</v>
      </c>
      <c r="B73" s="71" t="s">
        <v>278</v>
      </c>
      <c r="C73" s="94">
        <f>C74</f>
        <v>670</v>
      </c>
      <c r="D73" s="94">
        <f>D74</f>
        <v>205</v>
      </c>
      <c r="E73" s="94">
        <f t="shared" si="0"/>
        <v>875</v>
      </c>
      <c r="F73" s="70"/>
    </row>
    <row r="74" spans="1:6" s="15" customFormat="1" ht="31.5" x14ac:dyDescent="0.25">
      <c r="A74" s="68" t="s">
        <v>277</v>
      </c>
      <c r="B74" s="71" t="s">
        <v>279</v>
      </c>
      <c r="C74" s="94">
        <v>670</v>
      </c>
      <c r="D74" s="94">
        <v>205</v>
      </c>
      <c r="E74" s="94">
        <f t="shared" si="0"/>
        <v>875</v>
      </c>
      <c r="F74" s="70"/>
    </row>
    <row r="75" spans="1:6" s="15" customFormat="1" x14ac:dyDescent="0.25">
      <c r="A75" s="68" t="s">
        <v>207</v>
      </c>
      <c r="B75" s="71" t="s">
        <v>208</v>
      </c>
      <c r="C75" s="94">
        <f>C76</f>
        <v>432.9</v>
      </c>
      <c r="D75" s="94">
        <f>D76</f>
        <v>29.1</v>
      </c>
      <c r="E75" s="94">
        <f t="shared" si="0"/>
        <v>462</v>
      </c>
      <c r="F75" s="70"/>
    </row>
    <row r="76" spans="1:6" s="15" customFormat="1" x14ac:dyDescent="0.25">
      <c r="A76" s="68" t="s">
        <v>202</v>
      </c>
      <c r="B76" s="71" t="s">
        <v>203</v>
      </c>
      <c r="C76" s="94">
        <v>432.9</v>
      </c>
      <c r="D76" s="94">
        <v>29.1</v>
      </c>
      <c r="E76" s="94">
        <f t="shared" si="0"/>
        <v>462</v>
      </c>
      <c r="F76" s="70"/>
    </row>
    <row r="77" spans="1:6" x14ac:dyDescent="0.25">
      <c r="A77" s="122" t="s">
        <v>36</v>
      </c>
      <c r="B77" s="121" t="s">
        <v>19</v>
      </c>
      <c r="C77" s="88">
        <f>C78+C82</f>
        <v>16854.900000000001</v>
      </c>
      <c r="D77" s="88">
        <f>D78+D82</f>
        <v>-3155</v>
      </c>
      <c r="E77" s="88">
        <f t="shared" si="0"/>
        <v>13699.900000000001</v>
      </c>
      <c r="F77" s="53"/>
    </row>
    <row r="78" spans="1:6" ht="47.25" x14ac:dyDescent="0.25">
      <c r="A78" s="30" t="s">
        <v>37</v>
      </c>
      <c r="B78" s="35" t="s">
        <v>143</v>
      </c>
      <c r="C78" s="91">
        <f>C79</f>
        <v>15000.9</v>
      </c>
      <c r="D78" s="91">
        <f>D79</f>
        <v>-3400</v>
      </c>
      <c r="E78" s="89">
        <f t="shared" si="0"/>
        <v>11600.9</v>
      </c>
      <c r="F78" s="53"/>
    </row>
    <row r="79" spans="1:6" s="15" customFormat="1" ht="51.75" customHeight="1" x14ac:dyDescent="0.25">
      <c r="A79" s="72" t="s">
        <v>209</v>
      </c>
      <c r="B79" s="73" t="s">
        <v>144</v>
      </c>
      <c r="C79" s="94">
        <f>C80+C81</f>
        <v>15000.9</v>
      </c>
      <c r="D79" s="94">
        <f>D80+D81</f>
        <v>-3400</v>
      </c>
      <c r="E79" s="94">
        <f t="shared" ref="E79:E157" si="3">C79+D79</f>
        <v>11600.9</v>
      </c>
      <c r="F79" s="70"/>
    </row>
    <row r="80" spans="1:6" s="15" customFormat="1" ht="47.25" x14ac:dyDescent="0.25">
      <c r="A80" s="72" t="s">
        <v>349</v>
      </c>
      <c r="B80" s="73" t="s">
        <v>350</v>
      </c>
      <c r="C80" s="94">
        <v>0.9</v>
      </c>
      <c r="D80" s="94"/>
      <c r="E80" s="94">
        <f>C80+D80</f>
        <v>0.9</v>
      </c>
      <c r="F80" s="70"/>
    </row>
    <row r="81" spans="1:6" s="15" customFormat="1" ht="56.25" customHeight="1" x14ac:dyDescent="0.25">
      <c r="A81" s="74" t="s">
        <v>204</v>
      </c>
      <c r="B81" s="71" t="s">
        <v>145</v>
      </c>
      <c r="C81" s="94">
        <v>15000</v>
      </c>
      <c r="D81" s="94">
        <v>-3400</v>
      </c>
      <c r="E81" s="94">
        <f t="shared" si="3"/>
        <v>11600</v>
      </c>
      <c r="F81" s="70"/>
    </row>
    <row r="82" spans="1:6" ht="34.5" customHeight="1" x14ac:dyDescent="0.25">
      <c r="A82" s="32" t="s">
        <v>119</v>
      </c>
      <c r="B82" s="37" t="s">
        <v>221</v>
      </c>
      <c r="C82" s="89">
        <f>C83+C85</f>
        <v>1854</v>
      </c>
      <c r="D82" s="89">
        <f>D83+D85</f>
        <v>245</v>
      </c>
      <c r="E82" s="89">
        <f t="shared" si="3"/>
        <v>2099</v>
      </c>
      <c r="F82" s="53"/>
    </row>
    <row r="83" spans="1:6" ht="25.5" customHeight="1" x14ac:dyDescent="0.25">
      <c r="A83" s="32" t="s">
        <v>120</v>
      </c>
      <c r="B83" s="37" t="s">
        <v>89</v>
      </c>
      <c r="C83" s="89">
        <f>C84</f>
        <v>1254</v>
      </c>
      <c r="D83" s="89">
        <f>D84</f>
        <v>303</v>
      </c>
      <c r="E83" s="89">
        <f t="shared" si="3"/>
        <v>1557</v>
      </c>
      <c r="F83" s="53"/>
    </row>
    <row r="84" spans="1:6" ht="35.25" customHeight="1" x14ac:dyDescent="0.25">
      <c r="A84" s="32" t="s">
        <v>219</v>
      </c>
      <c r="B84" s="37" t="s">
        <v>90</v>
      </c>
      <c r="C84" s="89">
        <v>1254</v>
      </c>
      <c r="D84" s="89">
        <v>303</v>
      </c>
      <c r="E84" s="89">
        <f t="shared" si="3"/>
        <v>1557</v>
      </c>
      <c r="F84" s="53"/>
    </row>
    <row r="85" spans="1:6" ht="35.25" customHeight="1" x14ac:dyDescent="0.25">
      <c r="A85" s="32" t="s">
        <v>183</v>
      </c>
      <c r="B85" s="62" t="s">
        <v>185</v>
      </c>
      <c r="C85" s="89">
        <f>C86</f>
        <v>600</v>
      </c>
      <c r="D85" s="89">
        <f>D86</f>
        <v>-58</v>
      </c>
      <c r="E85" s="89">
        <f t="shared" si="3"/>
        <v>542</v>
      </c>
      <c r="F85" s="53"/>
    </row>
    <row r="86" spans="1:6" ht="35.25" customHeight="1" x14ac:dyDescent="0.25">
      <c r="A86" s="32" t="s">
        <v>184</v>
      </c>
      <c r="B86" s="37" t="s">
        <v>186</v>
      </c>
      <c r="C86" s="89">
        <v>600</v>
      </c>
      <c r="D86" s="89">
        <v>-58</v>
      </c>
      <c r="E86" s="89">
        <f t="shared" si="3"/>
        <v>542</v>
      </c>
      <c r="F86" s="53"/>
    </row>
    <row r="87" spans="1:6" x14ac:dyDescent="0.25">
      <c r="A87" s="122" t="s">
        <v>38</v>
      </c>
      <c r="B87" s="121" t="s">
        <v>20</v>
      </c>
      <c r="C87" s="88">
        <f>C88+C91+C97+C102+C112+C103+C110+C92+C111</f>
        <v>4935</v>
      </c>
      <c r="D87" s="88">
        <f>D88+D91+D92+D97+D102+D103+D107+D110+D111+D112+D95+D99</f>
        <v>845</v>
      </c>
      <c r="E87" s="88">
        <f t="shared" si="3"/>
        <v>5780</v>
      </c>
      <c r="F87" s="53"/>
    </row>
    <row r="88" spans="1:6" x14ac:dyDescent="0.25">
      <c r="A88" s="30" t="s">
        <v>45</v>
      </c>
      <c r="B88" s="35" t="s">
        <v>21</v>
      </c>
      <c r="C88" s="91">
        <f>C89+C90</f>
        <v>84</v>
      </c>
      <c r="D88" s="91">
        <f>D89+D90</f>
        <v>15</v>
      </c>
      <c r="E88" s="89">
        <f t="shared" si="3"/>
        <v>99</v>
      </c>
      <c r="F88" s="53"/>
    </row>
    <row r="89" spans="1:6" ht="78.75" x14ac:dyDescent="0.25">
      <c r="A89" s="32" t="s">
        <v>58</v>
      </c>
      <c r="B89" s="34" t="s">
        <v>314</v>
      </c>
      <c r="C89" s="91">
        <v>70</v>
      </c>
      <c r="D89" s="89">
        <v>10</v>
      </c>
      <c r="E89" s="89">
        <f t="shared" si="3"/>
        <v>80</v>
      </c>
      <c r="F89" s="53"/>
    </row>
    <row r="90" spans="1:6" ht="37.5" customHeight="1" x14ac:dyDescent="0.25">
      <c r="A90" s="32" t="s">
        <v>59</v>
      </c>
      <c r="B90" s="34" t="s">
        <v>115</v>
      </c>
      <c r="C90" s="91">
        <v>14</v>
      </c>
      <c r="D90" s="89">
        <v>5</v>
      </c>
      <c r="E90" s="89">
        <f t="shared" si="3"/>
        <v>19</v>
      </c>
      <c r="F90" s="53"/>
    </row>
    <row r="91" spans="1:6" ht="31.5" x14ac:dyDescent="0.25">
      <c r="A91" s="32" t="s">
        <v>60</v>
      </c>
      <c r="B91" s="34" t="s">
        <v>114</v>
      </c>
      <c r="C91" s="91">
        <v>10</v>
      </c>
      <c r="D91" s="89">
        <v>-4</v>
      </c>
      <c r="E91" s="89">
        <f t="shared" si="3"/>
        <v>6</v>
      </c>
      <c r="F91" s="53"/>
    </row>
    <row r="92" spans="1:6" s="136" customFormat="1" ht="31.5" x14ac:dyDescent="0.25">
      <c r="A92" s="32" t="s">
        <v>338</v>
      </c>
      <c r="B92" s="34" t="s">
        <v>340</v>
      </c>
      <c r="C92" s="91">
        <f>C94</f>
        <v>55</v>
      </c>
      <c r="D92" s="89">
        <f>D93+D94</f>
        <v>9</v>
      </c>
      <c r="E92" s="89">
        <f>C92+D92</f>
        <v>64</v>
      </c>
      <c r="F92" s="53"/>
    </row>
    <row r="93" spans="1:6" s="143" customFormat="1" ht="31.5" x14ac:dyDescent="0.25">
      <c r="A93" s="32" t="s">
        <v>364</v>
      </c>
      <c r="B93" s="34" t="s">
        <v>365</v>
      </c>
      <c r="C93" s="91"/>
      <c r="D93" s="89">
        <v>6</v>
      </c>
      <c r="E93" s="89">
        <f>C93+D93</f>
        <v>6</v>
      </c>
      <c r="F93" s="53"/>
    </row>
    <row r="94" spans="1:6" s="136" customFormat="1" ht="31.5" x14ac:dyDescent="0.25">
      <c r="A94" s="32" t="s">
        <v>339</v>
      </c>
      <c r="B94" s="34" t="s">
        <v>341</v>
      </c>
      <c r="C94" s="91">
        <v>55</v>
      </c>
      <c r="D94" s="89">
        <v>3</v>
      </c>
      <c r="E94" s="89">
        <f>C94+D94</f>
        <v>58</v>
      </c>
      <c r="F94" s="53"/>
    </row>
    <row r="95" spans="1:6" s="144" customFormat="1" ht="31.5" x14ac:dyDescent="0.25">
      <c r="A95" s="43" t="s">
        <v>368</v>
      </c>
      <c r="B95" s="34" t="s">
        <v>371</v>
      </c>
      <c r="C95" s="91"/>
      <c r="D95" s="89">
        <f>D96</f>
        <v>7</v>
      </c>
      <c r="E95" s="89">
        <f>C95+D95</f>
        <v>7</v>
      </c>
      <c r="F95" s="53"/>
    </row>
    <row r="96" spans="1:6" s="144" customFormat="1" ht="31.5" x14ac:dyDescent="0.25">
      <c r="A96" s="43" t="s">
        <v>369</v>
      </c>
      <c r="B96" s="34" t="s">
        <v>372</v>
      </c>
      <c r="C96" s="91"/>
      <c r="D96" s="89">
        <v>7</v>
      </c>
      <c r="E96" s="89">
        <f>C96+D96</f>
        <v>7</v>
      </c>
      <c r="F96" s="53"/>
    </row>
    <row r="97" spans="1:6" ht="66" customHeight="1" x14ac:dyDescent="0.25">
      <c r="A97" s="43" t="s">
        <v>222</v>
      </c>
      <c r="B97" s="41" t="s">
        <v>315</v>
      </c>
      <c r="C97" s="91">
        <f>C98+C99+C100+C101</f>
        <v>490</v>
      </c>
      <c r="D97" s="91">
        <f>D99+D100+D101+D98</f>
        <v>67</v>
      </c>
      <c r="E97" s="89">
        <f t="shared" si="3"/>
        <v>557</v>
      </c>
      <c r="F97" s="53"/>
    </row>
    <row r="98" spans="1:6" ht="18.75" customHeight="1" x14ac:dyDescent="0.25">
      <c r="A98" s="43" t="s">
        <v>1</v>
      </c>
      <c r="B98" s="41" t="s">
        <v>236</v>
      </c>
      <c r="C98" s="91">
        <v>60</v>
      </c>
      <c r="D98" s="91">
        <v>-30</v>
      </c>
      <c r="E98" s="89">
        <f t="shared" si="3"/>
        <v>30</v>
      </c>
      <c r="F98" s="53"/>
    </row>
    <row r="99" spans="1:6" ht="33" customHeight="1" x14ac:dyDescent="0.25">
      <c r="A99" s="43" t="s">
        <v>78</v>
      </c>
      <c r="B99" s="41" t="s">
        <v>237</v>
      </c>
      <c r="C99" s="91">
        <v>12</v>
      </c>
      <c r="D99" s="89">
        <v>10</v>
      </c>
      <c r="E99" s="89">
        <f t="shared" si="3"/>
        <v>22</v>
      </c>
      <c r="F99" s="53"/>
    </row>
    <row r="100" spans="1:6" x14ac:dyDescent="0.25">
      <c r="A100" s="43" t="s">
        <v>135</v>
      </c>
      <c r="B100" s="41" t="s">
        <v>69</v>
      </c>
      <c r="C100" s="91">
        <v>350</v>
      </c>
      <c r="D100" s="89">
        <v>103</v>
      </c>
      <c r="E100" s="89">
        <f t="shared" si="3"/>
        <v>453</v>
      </c>
      <c r="F100" s="53"/>
    </row>
    <row r="101" spans="1:6" x14ac:dyDescent="0.25">
      <c r="A101" s="43" t="s">
        <v>136</v>
      </c>
      <c r="B101" s="41" t="s">
        <v>70</v>
      </c>
      <c r="C101" s="91">
        <v>68</v>
      </c>
      <c r="D101" s="89">
        <v>-16</v>
      </c>
      <c r="E101" s="89">
        <f t="shared" si="3"/>
        <v>52</v>
      </c>
      <c r="F101" s="53"/>
    </row>
    <row r="102" spans="1:6" ht="35.25" customHeight="1" x14ac:dyDescent="0.25">
      <c r="A102" s="43" t="s">
        <v>71</v>
      </c>
      <c r="B102" s="34" t="s">
        <v>72</v>
      </c>
      <c r="C102" s="91">
        <v>1330</v>
      </c>
      <c r="D102" s="89">
        <v>30</v>
      </c>
      <c r="E102" s="89">
        <f t="shared" si="3"/>
        <v>1360</v>
      </c>
      <c r="F102" s="53"/>
    </row>
    <row r="103" spans="1:6" ht="17.25" customHeight="1" x14ac:dyDescent="0.25">
      <c r="A103" s="43" t="s">
        <v>348</v>
      </c>
      <c r="B103" s="34" t="s">
        <v>246</v>
      </c>
      <c r="C103" s="91">
        <f>C104+C106</f>
        <v>80</v>
      </c>
      <c r="D103" s="91">
        <f>D104+D106</f>
        <v>51</v>
      </c>
      <c r="E103" s="89">
        <f t="shared" si="3"/>
        <v>131</v>
      </c>
      <c r="F103" s="53"/>
    </row>
    <row r="104" spans="1:6" ht="35.25" customHeight="1" x14ac:dyDescent="0.25">
      <c r="A104" s="43" t="s">
        <v>347</v>
      </c>
      <c r="B104" s="34" t="s">
        <v>247</v>
      </c>
      <c r="C104" s="91">
        <f>C105</f>
        <v>60</v>
      </c>
      <c r="D104" s="91">
        <f>D105</f>
        <v>16</v>
      </c>
      <c r="E104" s="89">
        <f t="shared" si="3"/>
        <v>76</v>
      </c>
      <c r="F104" s="53"/>
    </row>
    <row r="105" spans="1:6" ht="36" customHeight="1" x14ac:dyDescent="0.25">
      <c r="A105" s="43" t="s">
        <v>345</v>
      </c>
      <c r="B105" s="34" t="s">
        <v>248</v>
      </c>
      <c r="C105" s="91">
        <v>60</v>
      </c>
      <c r="D105" s="89">
        <v>16</v>
      </c>
      <c r="E105" s="89">
        <f t="shared" si="3"/>
        <v>76</v>
      </c>
      <c r="F105" s="53"/>
    </row>
    <row r="106" spans="1:6" ht="21" customHeight="1" x14ac:dyDescent="0.25">
      <c r="A106" s="43" t="s">
        <v>346</v>
      </c>
      <c r="B106" s="34" t="s">
        <v>249</v>
      </c>
      <c r="C106" s="91">
        <v>20</v>
      </c>
      <c r="D106" s="89">
        <v>35</v>
      </c>
      <c r="E106" s="89">
        <f t="shared" si="3"/>
        <v>55</v>
      </c>
      <c r="F106" s="53"/>
    </row>
    <row r="107" spans="1:6" s="144" customFormat="1" ht="32.25" customHeight="1" x14ac:dyDescent="0.25">
      <c r="A107" s="43" t="s">
        <v>366</v>
      </c>
      <c r="B107" s="34" t="s">
        <v>373</v>
      </c>
      <c r="C107" s="91"/>
      <c r="D107" s="89">
        <f>D108</f>
        <v>3</v>
      </c>
      <c r="E107" s="89">
        <f t="shared" si="3"/>
        <v>3</v>
      </c>
      <c r="F107" s="53"/>
    </row>
    <row r="108" spans="1:6" s="144" customFormat="1" ht="38.25" customHeight="1" x14ac:dyDescent="0.25">
      <c r="A108" s="43" t="s">
        <v>367</v>
      </c>
      <c r="B108" s="34" t="s">
        <v>374</v>
      </c>
      <c r="C108" s="91"/>
      <c r="D108" s="89">
        <v>3</v>
      </c>
      <c r="E108" s="89">
        <f>C108+D108</f>
        <v>3</v>
      </c>
      <c r="F108" s="53"/>
    </row>
    <row r="109" spans="1:6" s="144" customFormat="1" ht="18.75" customHeight="1" x14ac:dyDescent="0.25">
      <c r="A109" s="43" t="s">
        <v>370</v>
      </c>
      <c r="B109" s="34" t="s">
        <v>375</v>
      </c>
      <c r="C109" s="91"/>
      <c r="D109" s="89">
        <v>10</v>
      </c>
      <c r="E109" s="89">
        <f>C109+D109</f>
        <v>10</v>
      </c>
      <c r="F109" s="53"/>
    </row>
    <row r="110" spans="1:6" ht="46.5" customHeight="1" x14ac:dyDescent="0.25">
      <c r="A110" s="43" t="s">
        <v>344</v>
      </c>
      <c r="B110" s="34" t="s">
        <v>250</v>
      </c>
      <c r="C110" s="91">
        <v>81</v>
      </c>
      <c r="D110" s="89">
        <v>96</v>
      </c>
      <c r="E110" s="89">
        <f t="shared" si="3"/>
        <v>177</v>
      </c>
      <c r="F110" s="53"/>
    </row>
    <row r="111" spans="1:6" s="137" customFormat="1" ht="31.5" x14ac:dyDescent="0.25">
      <c r="A111" s="43" t="s">
        <v>342</v>
      </c>
      <c r="B111" s="34" t="s">
        <v>343</v>
      </c>
      <c r="C111" s="91">
        <v>183</v>
      </c>
      <c r="D111" s="89">
        <v>40</v>
      </c>
      <c r="E111" s="89">
        <f>C111+D111</f>
        <v>223</v>
      </c>
      <c r="F111" s="53"/>
    </row>
    <row r="112" spans="1:6" ht="20.25" customHeight="1" x14ac:dyDescent="0.25">
      <c r="A112" s="30" t="s">
        <v>63</v>
      </c>
      <c r="B112" s="35" t="s">
        <v>22</v>
      </c>
      <c r="C112" s="91">
        <f>C113</f>
        <v>2622</v>
      </c>
      <c r="D112" s="91">
        <f>D113</f>
        <v>521</v>
      </c>
      <c r="E112" s="89">
        <f t="shared" si="3"/>
        <v>3143</v>
      </c>
      <c r="F112" s="53"/>
    </row>
    <row r="113" spans="1:6" ht="31.5" x14ac:dyDescent="0.25">
      <c r="A113" s="43" t="s">
        <v>67</v>
      </c>
      <c r="B113" s="34" t="s">
        <v>68</v>
      </c>
      <c r="C113" s="91">
        <v>2622</v>
      </c>
      <c r="D113" s="89">
        <v>521</v>
      </c>
      <c r="E113" s="89">
        <f t="shared" si="3"/>
        <v>3143</v>
      </c>
      <c r="F113" s="53"/>
    </row>
    <row r="114" spans="1:6" ht="15" customHeight="1" x14ac:dyDescent="0.25">
      <c r="A114" s="122" t="s">
        <v>39</v>
      </c>
      <c r="B114" s="121" t="s">
        <v>23</v>
      </c>
      <c r="C114" s="88">
        <f>C115</f>
        <v>10</v>
      </c>
      <c r="D114" s="88">
        <f>D115</f>
        <v>21.6</v>
      </c>
      <c r="E114" s="88">
        <f t="shared" si="3"/>
        <v>31.6</v>
      </c>
      <c r="F114" s="53"/>
    </row>
    <row r="115" spans="1:6" ht="16.5" customHeight="1" x14ac:dyDescent="0.25">
      <c r="A115" s="44" t="s">
        <v>129</v>
      </c>
      <c r="B115" s="35" t="s">
        <v>24</v>
      </c>
      <c r="C115" s="89">
        <f>C116</f>
        <v>10</v>
      </c>
      <c r="D115" s="89">
        <f>D116</f>
        <v>21.6</v>
      </c>
      <c r="E115" s="89">
        <f t="shared" si="3"/>
        <v>31.6</v>
      </c>
      <c r="F115" s="53"/>
    </row>
    <row r="116" spans="1:6" ht="15" customHeight="1" x14ac:dyDescent="0.25">
      <c r="A116" s="126" t="s">
        <v>64</v>
      </c>
      <c r="B116" s="127" t="s">
        <v>65</v>
      </c>
      <c r="C116" s="89">
        <v>10</v>
      </c>
      <c r="D116" s="89">
        <f>19.6+2</f>
        <v>21.6</v>
      </c>
      <c r="E116" s="89">
        <f t="shared" si="3"/>
        <v>31.6</v>
      </c>
      <c r="F116" s="53"/>
    </row>
    <row r="117" spans="1:6" x14ac:dyDescent="0.25">
      <c r="A117" s="39" t="s">
        <v>46</v>
      </c>
      <c r="B117" s="128" t="s">
        <v>47</v>
      </c>
      <c r="C117" s="129">
        <f>C118+C212+C205</f>
        <v>1617340.6</v>
      </c>
      <c r="D117" s="129">
        <f>D118+D212+D205+D208</f>
        <v>3194</v>
      </c>
      <c r="E117" s="129">
        <f>C117+D117</f>
        <v>1620534.6</v>
      </c>
      <c r="F117" s="142"/>
    </row>
    <row r="118" spans="1:6" ht="32.25" customHeight="1" x14ac:dyDescent="0.25">
      <c r="A118" s="33" t="s">
        <v>51</v>
      </c>
      <c r="B118" s="67" t="s">
        <v>164</v>
      </c>
      <c r="C118" s="95">
        <f>C119+C124+C166+C195</f>
        <v>1621754.9</v>
      </c>
      <c r="D118" s="95">
        <f>D119+D124+D166+D195</f>
        <v>-921.59999999999991</v>
      </c>
      <c r="E118" s="95">
        <f t="shared" si="3"/>
        <v>1620833.2999999998</v>
      </c>
      <c r="F118" s="53"/>
    </row>
    <row r="119" spans="1:6" ht="21.75" customHeight="1" x14ac:dyDescent="0.25">
      <c r="A119" s="33" t="s">
        <v>48</v>
      </c>
      <c r="B119" s="128" t="s">
        <v>91</v>
      </c>
      <c r="C119" s="130">
        <f>C120+C122</f>
        <v>361225.1</v>
      </c>
      <c r="D119" s="130">
        <f>D120+D122</f>
        <v>2300</v>
      </c>
      <c r="E119" s="130">
        <f t="shared" si="3"/>
        <v>363525.1</v>
      </c>
      <c r="F119" s="54"/>
    </row>
    <row r="120" spans="1:6" s="15" customFormat="1" x14ac:dyDescent="0.25">
      <c r="A120" s="131" t="s">
        <v>73</v>
      </c>
      <c r="B120" s="29" t="s">
        <v>92</v>
      </c>
      <c r="C120" s="132">
        <f>C121</f>
        <v>285863.8</v>
      </c>
      <c r="D120" s="132">
        <f>D121</f>
        <v>0</v>
      </c>
      <c r="E120" s="132">
        <f t="shared" si="3"/>
        <v>285863.8</v>
      </c>
      <c r="F120" s="54"/>
    </row>
    <row r="121" spans="1:6" ht="18.75" customHeight="1" x14ac:dyDescent="0.25">
      <c r="A121" s="133" t="s">
        <v>74</v>
      </c>
      <c r="B121" s="133" t="s">
        <v>93</v>
      </c>
      <c r="C121" s="89">
        <v>285863.8</v>
      </c>
      <c r="D121" s="89"/>
      <c r="E121" s="89">
        <f t="shared" si="3"/>
        <v>285863.8</v>
      </c>
      <c r="F121" s="54"/>
    </row>
    <row r="122" spans="1:6" ht="21" customHeight="1" x14ac:dyDescent="0.25">
      <c r="A122" s="133" t="s">
        <v>241</v>
      </c>
      <c r="B122" s="133" t="s">
        <v>242</v>
      </c>
      <c r="C122" s="89">
        <f>C123</f>
        <v>75361.3</v>
      </c>
      <c r="D122" s="89">
        <f>D123</f>
        <v>2300</v>
      </c>
      <c r="E122" s="89">
        <f t="shared" si="3"/>
        <v>77661.3</v>
      </c>
      <c r="F122" s="54"/>
    </row>
    <row r="123" spans="1:6" ht="19.5" customHeight="1" x14ac:dyDescent="0.25">
      <c r="A123" s="133" t="s">
        <v>243</v>
      </c>
      <c r="B123" s="133" t="s">
        <v>244</v>
      </c>
      <c r="C123" s="89">
        <v>75361.3</v>
      </c>
      <c r="D123" s="89">
        <v>2300</v>
      </c>
      <c r="E123" s="89">
        <f t="shared" si="3"/>
        <v>77661.3</v>
      </c>
      <c r="F123" s="54"/>
    </row>
    <row r="124" spans="1:6" ht="25.5" customHeight="1" x14ac:dyDescent="0.25">
      <c r="A124" s="134" t="s">
        <v>49</v>
      </c>
      <c r="B124" s="135" t="s">
        <v>316</v>
      </c>
      <c r="C124" s="88">
        <f>C127+C129+C139+C148+C150+C152+C133+C131+C144</f>
        <v>788333.3</v>
      </c>
      <c r="D124" s="88">
        <f>D127+D133+D139+D144+D152+D150+D125+D131</f>
        <v>578.20000000000005</v>
      </c>
      <c r="E124" s="88">
        <f t="shared" si="3"/>
        <v>788911.5</v>
      </c>
      <c r="F124" s="54"/>
    </row>
    <row r="125" spans="1:6" ht="22.5" customHeight="1" x14ac:dyDescent="0.25">
      <c r="A125" s="26" t="s">
        <v>192</v>
      </c>
      <c r="B125" s="50" t="s">
        <v>190</v>
      </c>
      <c r="C125" s="89">
        <f>C126</f>
        <v>0</v>
      </c>
      <c r="D125" s="89">
        <f>D126</f>
        <v>708.4</v>
      </c>
      <c r="E125" s="89">
        <f t="shared" si="3"/>
        <v>708.4</v>
      </c>
      <c r="F125" s="53"/>
    </row>
    <row r="126" spans="1:6" ht="22.5" customHeight="1" x14ac:dyDescent="0.25">
      <c r="A126" s="26" t="s">
        <v>121</v>
      </c>
      <c r="B126" s="50" t="s">
        <v>191</v>
      </c>
      <c r="C126" s="89"/>
      <c r="D126" s="89">
        <v>708.4</v>
      </c>
      <c r="E126" s="89">
        <f t="shared" si="3"/>
        <v>708.4</v>
      </c>
      <c r="F126" s="53"/>
    </row>
    <row r="127" spans="1:6" ht="31.5" customHeight="1" x14ac:dyDescent="0.25">
      <c r="A127" s="26" t="s">
        <v>156</v>
      </c>
      <c r="B127" s="50" t="s">
        <v>157</v>
      </c>
      <c r="C127" s="89">
        <f>C128</f>
        <v>266.39999999999998</v>
      </c>
      <c r="D127" s="89">
        <f>D128</f>
        <v>0</v>
      </c>
      <c r="E127" s="89">
        <f t="shared" si="3"/>
        <v>266.39999999999998</v>
      </c>
      <c r="F127" s="53"/>
    </row>
    <row r="128" spans="1:6" ht="36" customHeight="1" x14ac:dyDescent="0.25">
      <c r="A128" s="26" t="s">
        <v>158</v>
      </c>
      <c r="B128" s="50" t="s">
        <v>159</v>
      </c>
      <c r="C128" s="89">
        <v>266.39999999999998</v>
      </c>
      <c r="D128" s="89"/>
      <c r="E128" s="89">
        <f t="shared" si="3"/>
        <v>266.39999999999998</v>
      </c>
      <c r="F128" s="53"/>
    </row>
    <row r="129" spans="1:6" ht="47.25" hidden="1" customHeight="1" x14ac:dyDescent="0.25">
      <c r="A129" s="26" t="s">
        <v>178</v>
      </c>
      <c r="B129" s="50" t="s">
        <v>193</v>
      </c>
      <c r="C129" s="89">
        <f>C130</f>
        <v>0</v>
      </c>
      <c r="D129" s="89">
        <f>D130</f>
        <v>0</v>
      </c>
      <c r="E129" s="89">
        <f t="shared" si="3"/>
        <v>0</v>
      </c>
      <c r="F129" s="53"/>
    </row>
    <row r="130" spans="1:6" ht="36" hidden="1" customHeight="1" x14ac:dyDescent="0.25">
      <c r="A130" s="26" t="s">
        <v>177</v>
      </c>
      <c r="B130" s="50" t="s">
        <v>179</v>
      </c>
      <c r="C130" s="89"/>
      <c r="D130" s="89"/>
      <c r="E130" s="89">
        <f t="shared" si="3"/>
        <v>0</v>
      </c>
      <c r="F130" s="53"/>
    </row>
    <row r="131" spans="1:6" ht="24" customHeight="1" x14ac:dyDescent="0.25">
      <c r="A131" s="26" t="s">
        <v>258</v>
      </c>
      <c r="B131" s="50" t="s">
        <v>259</v>
      </c>
      <c r="C131" s="89">
        <f>C132</f>
        <v>0</v>
      </c>
      <c r="D131" s="89">
        <f>D132</f>
        <v>147.19999999999999</v>
      </c>
      <c r="E131" s="89">
        <f t="shared" si="3"/>
        <v>147.19999999999999</v>
      </c>
      <c r="F131" s="53"/>
    </row>
    <row r="132" spans="1:6" ht="24" customHeight="1" x14ac:dyDescent="0.25">
      <c r="A132" s="26" t="s">
        <v>260</v>
      </c>
      <c r="B132" s="50" t="s">
        <v>261</v>
      </c>
      <c r="C132" s="89"/>
      <c r="D132" s="89">
        <v>147.19999999999999</v>
      </c>
      <c r="E132" s="89">
        <f t="shared" si="3"/>
        <v>147.19999999999999</v>
      </c>
      <c r="F132" s="53"/>
    </row>
    <row r="133" spans="1:6" ht="38.25" customHeight="1" x14ac:dyDescent="0.25">
      <c r="A133" s="26" t="s">
        <v>285</v>
      </c>
      <c r="B133" s="50" t="s">
        <v>287</v>
      </c>
      <c r="C133" s="89">
        <f>C134</f>
        <v>107324</v>
      </c>
      <c r="D133" s="89">
        <f>D134</f>
        <v>0</v>
      </c>
      <c r="E133" s="90">
        <f t="shared" si="3"/>
        <v>107324</v>
      </c>
      <c r="F133" s="53"/>
    </row>
    <row r="134" spans="1:6" ht="35.25" customHeight="1" x14ac:dyDescent="0.25">
      <c r="A134" s="26" t="s">
        <v>286</v>
      </c>
      <c r="B134" s="50" t="s">
        <v>328</v>
      </c>
      <c r="C134" s="89">
        <f>C135+C136+C137+C138</f>
        <v>107324</v>
      </c>
      <c r="D134" s="89">
        <f>D135+D136+D137+D138</f>
        <v>0</v>
      </c>
      <c r="E134" s="90">
        <f t="shared" si="3"/>
        <v>107324</v>
      </c>
      <c r="F134" s="53"/>
    </row>
    <row r="135" spans="1:6" ht="64.5" customHeight="1" x14ac:dyDescent="0.25">
      <c r="A135" s="26" t="s">
        <v>286</v>
      </c>
      <c r="B135" s="50" t="s">
        <v>288</v>
      </c>
      <c r="C135" s="89">
        <v>22000</v>
      </c>
      <c r="D135" s="89"/>
      <c r="E135" s="90">
        <f t="shared" si="3"/>
        <v>22000</v>
      </c>
      <c r="F135" s="53"/>
    </row>
    <row r="136" spans="1:6" ht="80.25" customHeight="1" x14ac:dyDescent="0.25">
      <c r="A136" s="26" t="s">
        <v>286</v>
      </c>
      <c r="B136" s="50" t="s">
        <v>289</v>
      </c>
      <c r="C136" s="89">
        <v>3000</v>
      </c>
      <c r="D136" s="89"/>
      <c r="E136" s="90">
        <f t="shared" si="3"/>
        <v>3000</v>
      </c>
      <c r="F136" s="53"/>
    </row>
    <row r="137" spans="1:6" ht="79.5" customHeight="1" x14ac:dyDescent="0.25">
      <c r="A137" s="26" t="s">
        <v>286</v>
      </c>
      <c r="B137" s="50" t="s">
        <v>290</v>
      </c>
      <c r="C137" s="89">
        <v>2500</v>
      </c>
      <c r="D137" s="89"/>
      <c r="E137" s="90">
        <f t="shared" si="3"/>
        <v>2500</v>
      </c>
      <c r="F137" s="53"/>
    </row>
    <row r="138" spans="1:6" s="116" customFormat="1" ht="21" customHeight="1" x14ac:dyDescent="0.25">
      <c r="A138" s="119" t="s">
        <v>286</v>
      </c>
      <c r="B138" s="118" t="s">
        <v>329</v>
      </c>
      <c r="C138" s="89">
        <v>79824</v>
      </c>
      <c r="D138" s="89"/>
      <c r="E138" s="90">
        <f t="shared" si="3"/>
        <v>79824</v>
      </c>
      <c r="F138" s="53"/>
    </row>
    <row r="139" spans="1:6" ht="64.5" customHeight="1" x14ac:dyDescent="0.25">
      <c r="A139" s="26" t="s">
        <v>187</v>
      </c>
      <c r="B139" s="50" t="s">
        <v>317</v>
      </c>
      <c r="C139" s="89">
        <f>C140</f>
        <v>168083</v>
      </c>
      <c r="D139" s="89">
        <f>D140</f>
        <v>0</v>
      </c>
      <c r="E139" s="90">
        <f t="shared" si="3"/>
        <v>168083</v>
      </c>
    </row>
    <row r="140" spans="1:6" ht="65.25" customHeight="1" x14ac:dyDescent="0.25">
      <c r="A140" s="26" t="s">
        <v>188</v>
      </c>
      <c r="B140" s="50" t="s">
        <v>318</v>
      </c>
      <c r="C140" s="89">
        <f>C141+C142</f>
        <v>168083</v>
      </c>
      <c r="D140" s="89">
        <f>SUM(D141:D143)</f>
        <v>0</v>
      </c>
      <c r="E140" s="90">
        <f>C140+D140</f>
        <v>168083</v>
      </c>
      <c r="F140" s="53"/>
    </row>
    <row r="141" spans="1:6" ht="51" customHeight="1" x14ac:dyDescent="0.25">
      <c r="A141" s="26" t="s">
        <v>254</v>
      </c>
      <c r="B141" s="50" t="s">
        <v>332</v>
      </c>
      <c r="C141" s="89">
        <v>5701</v>
      </c>
      <c r="D141" s="89"/>
      <c r="E141" s="90">
        <f t="shared" si="3"/>
        <v>5701</v>
      </c>
      <c r="F141" s="53"/>
    </row>
    <row r="142" spans="1:6" ht="63" x14ac:dyDescent="0.25">
      <c r="A142" s="26" t="s">
        <v>189</v>
      </c>
      <c r="B142" s="50" t="s">
        <v>256</v>
      </c>
      <c r="C142" s="89">
        <v>162382</v>
      </c>
      <c r="D142" s="89"/>
      <c r="E142" s="90">
        <f t="shared" si="3"/>
        <v>162382</v>
      </c>
      <c r="F142" s="53"/>
    </row>
    <row r="143" spans="1:6" s="117" customFormat="1" ht="65.25" hidden="1" customHeight="1" x14ac:dyDescent="0.25">
      <c r="A143" s="26" t="s">
        <v>189</v>
      </c>
      <c r="B143" s="50" t="s">
        <v>330</v>
      </c>
      <c r="C143" s="89"/>
      <c r="D143" s="89"/>
      <c r="E143" s="90">
        <f>C143+D143</f>
        <v>0</v>
      </c>
      <c r="F143" s="53"/>
    </row>
    <row r="144" spans="1:6" s="115" customFormat="1" ht="47.25" x14ac:dyDescent="0.25">
      <c r="A144" s="26" t="s">
        <v>324</v>
      </c>
      <c r="B144" s="50" t="s">
        <v>323</v>
      </c>
      <c r="C144" s="89">
        <f>C145</f>
        <v>401802</v>
      </c>
      <c r="D144" s="89">
        <f>D145</f>
        <v>-277.39999999999998</v>
      </c>
      <c r="E144" s="90">
        <f t="shared" ref="E144:E145" si="4">C144+D144</f>
        <v>401524.6</v>
      </c>
      <c r="F144" s="53"/>
    </row>
    <row r="145" spans="1:7" s="115" customFormat="1" ht="47.25" x14ac:dyDescent="0.25">
      <c r="A145" s="26" t="s">
        <v>322</v>
      </c>
      <c r="B145" s="50" t="s">
        <v>325</v>
      </c>
      <c r="C145" s="89">
        <f>C146+C147</f>
        <v>401802</v>
      </c>
      <c r="D145" s="89">
        <f>SUM(D146:D147)</f>
        <v>-277.39999999999998</v>
      </c>
      <c r="E145" s="90">
        <f t="shared" si="4"/>
        <v>401524.6</v>
      </c>
      <c r="F145" s="53"/>
    </row>
    <row r="146" spans="1:7" s="115" customFormat="1" ht="31.5" x14ac:dyDescent="0.25">
      <c r="A146" s="26" t="s">
        <v>326</v>
      </c>
      <c r="B146" s="50" t="s">
        <v>327</v>
      </c>
      <c r="C146" s="89">
        <v>10308.799999999999</v>
      </c>
      <c r="D146" s="89"/>
      <c r="E146" s="90">
        <f>C146+D146</f>
        <v>10308.799999999999</v>
      </c>
      <c r="F146" s="53"/>
    </row>
    <row r="147" spans="1:7" s="117" customFormat="1" ht="31.5" x14ac:dyDescent="0.25">
      <c r="A147" s="26" t="s">
        <v>333</v>
      </c>
      <c r="B147" s="50" t="s">
        <v>334</v>
      </c>
      <c r="C147" s="89">
        <v>391493.2</v>
      </c>
      <c r="D147" s="89">
        <v>-277.39999999999998</v>
      </c>
      <c r="E147" s="90">
        <f t="shared" ref="E147" si="5">C147+D147</f>
        <v>391215.8</v>
      </c>
      <c r="F147" s="53"/>
    </row>
    <row r="148" spans="1:7" ht="34.5" hidden="1" customHeight="1" x14ac:dyDescent="0.25">
      <c r="A148" s="26" t="s">
        <v>265</v>
      </c>
      <c r="B148" s="50" t="s">
        <v>266</v>
      </c>
      <c r="C148" s="89">
        <f>C149</f>
        <v>0</v>
      </c>
      <c r="D148" s="89">
        <f>D149</f>
        <v>0</v>
      </c>
      <c r="E148" s="90">
        <f>C148+D148</f>
        <v>0</v>
      </c>
      <c r="F148" s="53"/>
    </row>
    <row r="149" spans="1:7" ht="39.75" hidden="1" customHeight="1" x14ac:dyDescent="0.25">
      <c r="A149" s="26" t="s">
        <v>264</v>
      </c>
      <c r="B149" s="50" t="s">
        <v>267</v>
      </c>
      <c r="C149" s="89"/>
      <c r="D149" s="89"/>
      <c r="E149" s="90">
        <f>C149+D149</f>
        <v>0</v>
      </c>
      <c r="F149" s="53"/>
    </row>
    <row r="150" spans="1:7" ht="20.25" customHeight="1" x14ac:dyDescent="0.25">
      <c r="A150" s="26" t="s">
        <v>263</v>
      </c>
      <c r="B150" s="50" t="s">
        <v>268</v>
      </c>
      <c r="C150" s="89">
        <f>C151</f>
        <v>3640.9</v>
      </c>
      <c r="D150" s="89">
        <f>D151</f>
        <v>0</v>
      </c>
      <c r="E150" s="90">
        <f>C150+D150</f>
        <v>3640.9</v>
      </c>
      <c r="F150" s="53"/>
    </row>
    <row r="151" spans="1:7" ht="19.5" customHeight="1" x14ac:dyDescent="0.25">
      <c r="A151" s="26" t="s">
        <v>262</v>
      </c>
      <c r="B151" s="50" t="s">
        <v>269</v>
      </c>
      <c r="C151" s="89">
        <v>3640.9</v>
      </c>
      <c r="D151" s="89"/>
      <c r="E151" s="90">
        <f>C151+D151</f>
        <v>3640.9</v>
      </c>
      <c r="F151" s="53"/>
    </row>
    <row r="152" spans="1:7" ht="20.25" customHeight="1" x14ac:dyDescent="0.25">
      <c r="A152" s="26" t="s">
        <v>94</v>
      </c>
      <c r="B152" s="50" t="s">
        <v>66</v>
      </c>
      <c r="C152" s="90">
        <f>C153</f>
        <v>107217</v>
      </c>
      <c r="D152" s="90">
        <f>D153</f>
        <v>0</v>
      </c>
      <c r="E152" s="90">
        <f>C152+D152</f>
        <v>107217</v>
      </c>
      <c r="F152" s="53"/>
    </row>
    <row r="153" spans="1:7" ht="21" customHeight="1" x14ac:dyDescent="0.25">
      <c r="A153" s="26" t="s">
        <v>95</v>
      </c>
      <c r="B153" s="50" t="s">
        <v>96</v>
      </c>
      <c r="C153" s="90">
        <f>SUM(C154:C165)</f>
        <v>107217</v>
      </c>
      <c r="D153" s="90">
        <f>SUM(D154:D165)</f>
        <v>0</v>
      </c>
      <c r="E153" s="90">
        <f t="shared" si="3"/>
        <v>107217</v>
      </c>
      <c r="F153" s="53"/>
    </row>
    <row r="154" spans="1:7" ht="50.25" customHeight="1" x14ac:dyDescent="0.25">
      <c r="A154" s="45" t="s">
        <v>95</v>
      </c>
      <c r="B154" s="50" t="s">
        <v>296</v>
      </c>
      <c r="C154" s="91">
        <v>2086.1999999999998</v>
      </c>
      <c r="D154" s="91"/>
      <c r="E154" s="91">
        <f t="shared" si="3"/>
        <v>2086.1999999999998</v>
      </c>
      <c r="F154" s="53"/>
    </row>
    <row r="155" spans="1:7" ht="22.5" customHeight="1" x14ac:dyDescent="0.25">
      <c r="A155" s="45" t="s">
        <v>95</v>
      </c>
      <c r="B155" s="50" t="s">
        <v>297</v>
      </c>
      <c r="C155" s="91">
        <v>1802.2</v>
      </c>
      <c r="D155" s="91"/>
      <c r="E155" s="91">
        <f t="shared" si="3"/>
        <v>1802.2</v>
      </c>
      <c r="F155" s="53"/>
    </row>
    <row r="156" spans="1:7" ht="31.5" customHeight="1" x14ac:dyDescent="0.25">
      <c r="A156" s="45" t="s">
        <v>95</v>
      </c>
      <c r="B156" s="50" t="s">
        <v>223</v>
      </c>
      <c r="C156" s="91">
        <v>2096.1999999999998</v>
      </c>
      <c r="D156" s="91"/>
      <c r="E156" s="91">
        <f t="shared" si="3"/>
        <v>2096.1999999999998</v>
      </c>
      <c r="F156" s="53"/>
    </row>
    <row r="157" spans="1:7" ht="21" customHeight="1" x14ac:dyDescent="0.25">
      <c r="A157" s="45" t="s">
        <v>95</v>
      </c>
      <c r="B157" s="50" t="s">
        <v>224</v>
      </c>
      <c r="C157" s="91">
        <v>11922</v>
      </c>
      <c r="D157" s="91"/>
      <c r="E157" s="91">
        <f t="shared" si="3"/>
        <v>11922</v>
      </c>
      <c r="F157" s="53"/>
    </row>
    <row r="158" spans="1:7" ht="31.5" x14ac:dyDescent="0.25">
      <c r="A158" s="45" t="s">
        <v>95</v>
      </c>
      <c r="B158" s="50" t="s">
        <v>270</v>
      </c>
      <c r="C158" s="91">
        <v>8871.2000000000007</v>
      </c>
      <c r="D158" s="91"/>
      <c r="E158" s="91">
        <f>C158+D158</f>
        <v>8871.2000000000007</v>
      </c>
      <c r="F158" s="53"/>
      <c r="G158" s="54"/>
    </row>
    <row r="159" spans="1:7" ht="41.25" customHeight="1" x14ac:dyDescent="0.25">
      <c r="A159" s="45" t="s">
        <v>95</v>
      </c>
      <c r="B159" s="50" t="s">
        <v>271</v>
      </c>
      <c r="C159" s="91">
        <v>18076</v>
      </c>
      <c r="D159" s="91"/>
      <c r="E159" s="91">
        <f t="shared" ref="E159:E164" si="6">C159+D159</f>
        <v>18076</v>
      </c>
      <c r="F159" s="53"/>
    </row>
    <row r="160" spans="1:7" ht="34.5" hidden="1" customHeight="1" x14ac:dyDescent="0.25">
      <c r="A160" s="45" t="s">
        <v>95</v>
      </c>
      <c r="B160" s="50" t="s">
        <v>257</v>
      </c>
      <c r="C160" s="91"/>
      <c r="D160" s="91"/>
      <c r="E160" s="91">
        <f t="shared" si="6"/>
        <v>0</v>
      </c>
      <c r="F160" s="53"/>
    </row>
    <row r="161" spans="1:8" s="117" customFormat="1" ht="34.5" customHeight="1" x14ac:dyDescent="0.25">
      <c r="A161" s="45" t="s">
        <v>95</v>
      </c>
      <c r="B161" s="50" t="s">
        <v>331</v>
      </c>
      <c r="C161" s="91">
        <v>57696.7</v>
      </c>
      <c r="D161" s="91"/>
      <c r="E161" s="91">
        <f>C161+D161</f>
        <v>57696.7</v>
      </c>
      <c r="F161" s="53"/>
    </row>
    <row r="162" spans="1:8" ht="32.25" customHeight="1" x14ac:dyDescent="0.25">
      <c r="A162" s="45" t="s">
        <v>95</v>
      </c>
      <c r="B162" s="50" t="s">
        <v>321</v>
      </c>
      <c r="C162" s="91">
        <v>925.1</v>
      </c>
      <c r="D162" s="91"/>
      <c r="E162" s="91">
        <f t="shared" si="6"/>
        <v>925.1</v>
      </c>
      <c r="F162" s="53"/>
    </row>
    <row r="163" spans="1:8" ht="31.5" x14ac:dyDescent="0.25">
      <c r="A163" s="45" t="s">
        <v>95</v>
      </c>
      <c r="B163" s="50" t="s">
        <v>335</v>
      </c>
      <c r="C163" s="91">
        <v>3000</v>
      </c>
      <c r="D163" s="91"/>
      <c r="E163" s="91">
        <f t="shared" si="6"/>
        <v>3000</v>
      </c>
      <c r="F163" s="53"/>
    </row>
    <row r="164" spans="1:8" ht="33.75" customHeight="1" x14ac:dyDescent="0.25">
      <c r="A164" s="45" t="s">
        <v>95</v>
      </c>
      <c r="B164" s="50" t="s">
        <v>292</v>
      </c>
      <c r="C164" s="91">
        <v>741.4</v>
      </c>
      <c r="D164" s="91"/>
      <c r="E164" s="91">
        <f t="shared" si="6"/>
        <v>741.4</v>
      </c>
      <c r="F164" s="53"/>
      <c r="H164" s="54"/>
    </row>
    <row r="165" spans="1:8" ht="81.75" hidden="1" customHeight="1" x14ac:dyDescent="0.25">
      <c r="A165" s="45" t="s">
        <v>95</v>
      </c>
      <c r="B165" s="50" t="s">
        <v>245</v>
      </c>
      <c r="C165" s="91"/>
      <c r="D165" s="91"/>
      <c r="E165" s="91">
        <f t="shared" ref="E165:E213" si="7">C165+D165</f>
        <v>0</v>
      </c>
      <c r="F165" s="53"/>
    </row>
    <row r="166" spans="1:8" ht="18" customHeight="1" x14ac:dyDescent="0.25">
      <c r="A166" s="25" t="s">
        <v>97</v>
      </c>
      <c r="B166" s="51" t="s">
        <v>98</v>
      </c>
      <c r="C166" s="96">
        <f>C167+C171+C173+C175+C186+C192+C169+C188+C190</f>
        <v>435312</v>
      </c>
      <c r="D166" s="96">
        <f>D167+D171+D173+D175+D186+D192+D169+D188+D190+D177+D183</f>
        <v>-535.09999999999991</v>
      </c>
      <c r="E166" s="96">
        <f>C166+D166</f>
        <v>434776.9</v>
      </c>
      <c r="F166" s="53"/>
    </row>
    <row r="167" spans="1:8" ht="15.75" customHeight="1" x14ac:dyDescent="0.25">
      <c r="A167" s="38" t="s">
        <v>99</v>
      </c>
      <c r="B167" s="27" t="s">
        <v>100</v>
      </c>
      <c r="C167" s="91">
        <f>C168</f>
        <v>140.5</v>
      </c>
      <c r="D167" s="91"/>
      <c r="E167" s="91">
        <f t="shared" si="7"/>
        <v>140.5</v>
      </c>
      <c r="F167" s="53"/>
    </row>
    <row r="168" spans="1:8" ht="23.25" customHeight="1" x14ac:dyDescent="0.25">
      <c r="A168" s="29" t="s">
        <v>101</v>
      </c>
      <c r="B168" s="27" t="s">
        <v>102</v>
      </c>
      <c r="C168" s="89">
        <v>140.5</v>
      </c>
      <c r="D168" s="89"/>
      <c r="E168" s="89">
        <f t="shared" si="7"/>
        <v>140.5</v>
      </c>
      <c r="F168" s="53"/>
    </row>
    <row r="169" spans="1:8" ht="31.5" customHeight="1" x14ac:dyDescent="0.25">
      <c r="A169" s="29" t="s">
        <v>4</v>
      </c>
      <c r="B169" s="27" t="s">
        <v>234</v>
      </c>
      <c r="C169" s="89">
        <f>C170</f>
        <v>15.1</v>
      </c>
      <c r="D169" s="89">
        <f>D170</f>
        <v>0</v>
      </c>
      <c r="E169" s="89">
        <f t="shared" si="7"/>
        <v>15.1</v>
      </c>
      <c r="F169" s="53"/>
    </row>
    <row r="170" spans="1:8" ht="31.5" customHeight="1" x14ac:dyDescent="0.25">
      <c r="A170" s="29" t="s">
        <v>5</v>
      </c>
      <c r="B170" s="27" t="s">
        <v>235</v>
      </c>
      <c r="C170" s="89">
        <v>15.1</v>
      </c>
      <c r="D170" s="89"/>
      <c r="E170" s="89">
        <f t="shared" si="7"/>
        <v>15.1</v>
      </c>
      <c r="F170" s="53"/>
    </row>
    <row r="171" spans="1:8" ht="31.5" customHeight="1" x14ac:dyDescent="0.25">
      <c r="A171" s="29" t="s">
        <v>103</v>
      </c>
      <c r="B171" s="61" t="s">
        <v>104</v>
      </c>
      <c r="C171" s="91">
        <f>C172</f>
        <v>1456.5</v>
      </c>
      <c r="D171" s="91">
        <f>D172</f>
        <v>0</v>
      </c>
      <c r="E171" s="91">
        <f t="shared" si="7"/>
        <v>1456.5</v>
      </c>
      <c r="F171" s="53"/>
    </row>
    <row r="172" spans="1:8" ht="30" customHeight="1" x14ac:dyDescent="0.25">
      <c r="A172" s="29" t="s">
        <v>105</v>
      </c>
      <c r="B172" s="61" t="s">
        <v>106</v>
      </c>
      <c r="C172" s="89">
        <v>1456.5</v>
      </c>
      <c r="D172" s="89"/>
      <c r="E172" s="89">
        <f t="shared" si="7"/>
        <v>1456.5</v>
      </c>
      <c r="F172" s="53"/>
    </row>
    <row r="173" spans="1:8" ht="30" customHeight="1" x14ac:dyDescent="0.25">
      <c r="A173" s="29" t="s">
        <v>160</v>
      </c>
      <c r="B173" s="61" t="s">
        <v>162</v>
      </c>
      <c r="C173" s="89">
        <f>C174</f>
        <v>7445.5</v>
      </c>
      <c r="D173" s="89">
        <f>D174</f>
        <v>-530</v>
      </c>
      <c r="E173" s="89">
        <f>C173+D173</f>
        <v>6915.5</v>
      </c>
      <c r="F173" s="53"/>
    </row>
    <row r="174" spans="1:8" ht="21.75" customHeight="1" x14ac:dyDescent="0.25">
      <c r="A174" s="29" t="s">
        <v>161</v>
      </c>
      <c r="B174" s="61" t="s">
        <v>163</v>
      </c>
      <c r="C174" s="89">
        <v>7445.5</v>
      </c>
      <c r="D174" s="89">
        <v>-530</v>
      </c>
      <c r="E174" s="89">
        <f>C174+D174</f>
        <v>6915.5</v>
      </c>
      <c r="F174" s="53"/>
    </row>
    <row r="175" spans="1:8" ht="21.75" customHeight="1" x14ac:dyDescent="0.25">
      <c r="A175" s="26" t="s">
        <v>108</v>
      </c>
      <c r="B175" s="27" t="s">
        <v>109</v>
      </c>
      <c r="C175" s="89">
        <f>C176</f>
        <v>37246.699999999997</v>
      </c>
      <c r="D175" s="89"/>
      <c r="E175" s="89">
        <f t="shared" si="7"/>
        <v>37246.699999999997</v>
      </c>
      <c r="F175" s="53"/>
    </row>
    <row r="176" spans="1:8" ht="34.5" customHeight="1" x14ac:dyDescent="0.25">
      <c r="A176" s="26" t="s">
        <v>110</v>
      </c>
      <c r="B176" s="27" t="s">
        <v>111</v>
      </c>
      <c r="C176" s="89">
        <v>37246.699999999997</v>
      </c>
      <c r="D176" s="89"/>
      <c r="E176" s="89">
        <f t="shared" si="7"/>
        <v>37246.699999999997</v>
      </c>
      <c r="F176" s="53"/>
    </row>
    <row r="177" spans="1:6" ht="99.75" customHeight="1" x14ac:dyDescent="0.25">
      <c r="A177" s="45" t="s">
        <v>110</v>
      </c>
      <c r="B177" s="27" t="s">
        <v>298</v>
      </c>
      <c r="C177" s="91">
        <v>577.4</v>
      </c>
      <c r="D177" s="91">
        <v>13.2</v>
      </c>
      <c r="E177" s="91">
        <f t="shared" si="7"/>
        <v>590.6</v>
      </c>
      <c r="F177" s="53"/>
    </row>
    <row r="178" spans="1:6" ht="63" x14ac:dyDescent="0.25">
      <c r="A178" s="45" t="s">
        <v>110</v>
      </c>
      <c r="B178" s="27" t="s">
        <v>294</v>
      </c>
      <c r="C178" s="91">
        <v>3</v>
      </c>
      <c r="D178" s="91"/>
      <c r="E178" s="91">
        <f t="shared" si="7"/>
        <v>3</v>
      </c>
      <c r="F178" s="53"/>
    </row>
    <row r="179" spans="1:6" ht="66.75" customHeight="1" x14ac:dyDescent="0.25">
      <c r="A179" s="45" t="s">
        <v>110</v>
      </c>
      <c r="B179" s="27" t="s">
        <v>295</v>
      </c>
      <c r="C179" s="91">
        <v>3</v>
      </c>
      <c r="D179" s="91"/>
      <c r="E179" s="91">
        <f t="shared" si="7"/>
        <v>3</v>
      </c>
      <c r="F179" s="53"/>
    </row>
    <row r="180" spans="1:6" ht="69" customHeight="1" x14ac:dyDescent="0.25">
      <c r="A180" s="45" t="s">
        <v>110</v>
      </c>
      <c r="B180" s="27" t="s">
        <v>150</v>
      </c>
      <c r="C180" s="91">
        <v>41.6</v>
      </c>
      <c r="D180" s="91"/>
      <c r="E180" s="91">
        <f t="shared" si="7"/>
        <v>41.6</v>
      </c>
      <c r="F180" s="53"/>
    </row>
    <row r="181" spans="1:6" ht="63.75" customHeight="1" x14ac:dyDescent="0.25">
      <c r="A181" s="45" t="s">
        <v>110</v>
      </c>
      <c r="B181" s="27" t="s">
        <v>299</v>
      </c>
      <c r="C181" s="91">
        <v>31339</v>
      </c>
      <c r="D181" s="91"/>
      <c r="E181" s="91">
        <f t="shared" si="7"/>
        <v>31339</v>
      </c>
      <c r="F181" s="53"/>
    </row>
    <row r="182" spans="1:6" ht="34.5" customHeight="1" x14ac:dyDescent="0.25">
      <c r="A182" s="45" t="s">
        <v>110</v>
      </c>
      <c r="B182" s="27" t="s">
        <v>293</v>
      </c>
      <c r="C182" s="91">
        <v>1679</v>
      </c>
      <c r="D182" s="91"/>
      <c r="E182" s="91">
        <f t="shared" si="7"/>
        <v>1679</v>
      </c>
      <c r="F182" s="53"/>
    </row>
    <row r="183" spans="1:6" ht="48.75" customHeight="1" x14ac:dyDescent="0.25">
      <c r="A183" s="45" t="s">
        <v>110</v>
      </c>
      <c r="B183" s="27" t="s">
        <v>300</v>
      </c>
      <c r="C183" s="91">
        <v>72.400000000000006</v>
      </c>
      <c r="D183" s="91">
        <f>-18.2-0.1</f>
        <v>-18.3</v>
      </c>
      <c r="E183" s="91">
        <f t="shared" si="7"/>
        <v>54.100000000000009</v>
      </c>
      <c r="F183" s="53"/>
    </row>
    <row r="184" spans="1:6" ht="53.25" customHeight="1" x14ac:dyDescent="0.25">
      <c r="A184" s="45" t="s">
        <v>110</v>
      </c>
      <c r="B184" s="27" t="s">
        <v>233</v>
      </c>
      <c r="C184" s="91">
        <v>3479.3</v>
      </c>
      <c r="D184" s="91"/>
      <c r="E184" s="91">
        <f t="shared" si="7"/>
        <v>3479.3</v>
      </c>
      <c r="F184" s="53"/>
    </row>
    <row r="185" spans="1:6" ht="64.5" customHeight="1" x14ac:dyDescent="0.25">
      <c r="A185" s="45" t="s">
        <v>110</v>
      </c>
      <c r="B185" s="27" t="s">
        <v>229</v>
      </c>
      <c r="C185" s="91">
        <v>52</v>
      </c>
      <c r="D185" s="91"/>
      <c r="E185" s="91">
        <f t="shared" si="7"/>
        <v>52</v>
      </c>
      <c r="F185" s="53"/>
    </row>
    <row r="186" spans="1:6" ht="51.75" customHeight="1" x14ac:dyDescent="0.25">
      <c r="A186" s="45" t="s">
        <v>130</v>
      </c>
      <c r="B186" s="27" t="s">
        <v>131</v>
      </c>
      <c r="C186" s="91">
        <f>C187</f>
        <v>15133.3</v>
      </c>
      <c r="D186" s="91">
        <f>D187</f>
        <v>0</v>
      </c>
      <c r="E186" s="91">
        <f t="shared" si="7"/>
        <v>15133.3</v>
      </c>
      <c r="F186" s="53"/>
    </row>
    <row r="187" spans="1:6" ht="47.25" customHeight="1" x14ac:dyDescent="0.25">
      <c r="A187" s="45" t="s">
        <v>132</v>
      </c>
      <c r="B187" s="27" t="s">
        <v>2</v>
      </c>
      <c r="C187" s="91">
        <v>15133.3</v>
      </c>
      <c r="D187" s="91"/>
      <c r="E187" s="91">
        <f t="shared" si="7"/>
        <v>15133.3</v>
      </c>
      <c r="F187" s="53"/>
    </row>
    <row r="188" spans="1:6" ht="51" customHeight="1" x14ac:dyDescent="0.25">
      <c r="A188" s="45" t="s">
        <v>225</v>
      </c>
      <c r="B188" s="27" t="s">
        <v>226</v>
      </c>
      <c r="C188" s="91">
        <f>C189</f>
        <v>2630.7</v>
      </c>
      <c r="D188" s="91">
        <f>D189</f>
        <v>0</v>
      </c>
      <c r="E188" s="91">
        <f t="shared" si="7"/>
        <v>2630.7</v>
      </c>
      <c r="F188" s="53"/>
    </row>
    <row r="189" spans="1:6" ht="52.5" customHeight="1" x14ac:dyDescent="0.25">
      <c r="A189" s="45" t="s">
        <v>227</v>
      </c>
      <c r="B189" s="27" t="s">
        <v>228</v>
      </c>
      <c r="C189" s="91">
        <v>2630.7</v>
      </c>
      <c r="D189" s="91"/>
      <c r="E189" s="91">
        <f t="shared" si="7"/>
        <v>2630.7</v>
      </c>
      <c r="F189" s="53"/>
    </row>
    <row r="190" spans="1:6" s="103" customFormat="1" ht="51" customHeight="1" x14ac:dyDescent="0.25">
      <c r="A190" s="45" t="s">
        <v>310</v>
      </c>
      <c r="B190" s="27" t="s">
        <v>312</v>
      </c>
      <c r="C190" s="91">
        <f>C191</f>
        <v>7726.5</v>
      </c>
      <c r="D190" s="91">
        <f>D191</f>
        <v>0</v>
      </c>
      <c r="E190" s="91">
        <f t="shared" si="7"/>
        <v>7726.5</v>
      </c>
      <c r="F190" s="53"/>
    </row>
    <row r="191" spans="1:6" s="103" customFormat="1" ht="46.5" customHeight="1" x14ac:dyDescent="0.25">
      <c r="A191" s="45" t="s">
        <v>311</v>
      </c>
      <c r="B191" s="27" t="s">
        <v>313</v>
      </c>
      <c r="C191" s="91">
        <v>7726.5</v>
      </c>
      <c r="D191" s="91"/>
      <c r="E191" s="91">
        <f t="shared" si="7"/>
        <v>7726.5</v>
      </c>
      <c r="F191" s="53"/>
    </row>
    <row r="192" spans="1:6" ht="18.75" customHeight="1" x14ac:dyDescent="0.25">
      <c r="A192" s="38" t="s">
        <v>75</v>
      </c>
      <c r="B192" s="27" t="s">
        <v>61</v>
      </c>
      <c r="C192" s="91">
        <f>C193</f>
        <v>363517.2</v>
      </c>
      <c r="D192" s="91">
        <f>D193</f>
        <v>0</v>
      </c>
      <c r="E192" s="91">
        <f t="shared" si="7"/>
        <v>363517.2</v>
      </c>
      <c r="F192" s="53"/>
    </row>
    <row r="193" spans="1:6" ht="19.5" customHeight="1" x14ac:dyDescent="0.25">
      <c r="A193" s="29" t="s">
        <v>77</v>
      </c>
      <c r="B193" s="27" t="s">
        <v>76</v>
      </c>
      <c r="C193" s="91">
        <f>C194</f>
        <v>363517.2</v>
      </c>
      <c r="D193" s="91">
        <f>D194</f>
        <v>0</v>
      </c>
      <c r="E193" s="91">
        <f t="shared" si="7"/>
        <v>363517.2</v>
      </c>
      <c r="F193" s="53"/>
    </row>
    <row r="194" spans="1:6" ht="32.25" customHeight="1" x14ac:dyDescent="0.25">
      <c r="A194" s="52" t="s">
        <v>77</v>
      </c>
      <c r="B194" s="27" t="s">
        <v>127</v>
      </c>
      <c r="C194" s="91">
        <v>363517.2</v>
      </c>
      <c r="D194" s="91"/>
      <c r="E194" s="91">
        <f t="shared" si="7"/>
        <v>363517.2</v>
      </c>
      <c r="F194" s="53"/>
    </row>
    <row r="195" spans="1:6" ht="20.25" customHeight="1" x14ac:dyDescent="0.25">
      <c r="A195" s="25" t="s">
        <v>116</v>
      </c>
      <c r="B195" s="28" t="s">
        <v>117</v>
      </c>
      <c r="C195" s="96">
        <f>C196+C198+C202</f>
        <v>36884.5</v>
      </c>
      <c r="D195" s="96">
        <f>D202+D196+D198+D200</f>
        <v>-3264.7</v>
      </c>
      <c r="E195" s="96">
        <f t="shared" si="7"/>
        <v>33619.800000000003</v>
      </c>
      <c r="F195" s="53"/>
    </row>
    <row r="196" spans="1:6" ht="36" customHeight="1" x14ac:dyDescent="0.25">
      <c r="A196" s="52" t="s">
        <v>152</v>
      </c>
      <c r="B196" s="27" t="s">
        <v>153</v>
      </c>
      <c r="C196" s="91">
        <f>C197</f>
        <v>13749.2</v>
      </c>
      <c r="D196" s="91">
        <f>D197</f>
        <v>0</v>
      </c>
      <c r="E196" s="91">
        <f t="shared" si="7"/>
        <v>13749.2</v>
      </c>
      <c r="F196" s="53"/>
    </row>
    <row r="197" spans="1:6" ht="47.25" x14ac:dyDescent="0.25">
      <c r="A197" s="52" t="s">
        <v>154</v>
      </c>
      <c r="B197" s="27" t="s">
        <v>155</v>
      </c>
      <c r="C197" s="91">
        <v>13749.2</v>
      </c>
      <c r="D197" s="91"/>
      <c r="E197" s="91">
        <f t="shared" si="7"/>
        <v>13749.2</v>
      </c>
      <c r="F197" s="53"/>
    </row>
    <row r="198" spans="1:6" ht="33.75" customHeight="1" x14ac:dyDescent="0.25">
      <c r="A198" s="52" t="s">
        <v>180</v>
      </c>
      <c r="B198" s="27" t="s">
        <v>3</v>
      </c>
      <c r="C198" s="91">
        <f>C199</f>
        <v>149.6</v>
      </c>
      <c r="D198" s="91">
        <f>D199</f>
        <v>0</v>
      </c>
      <c r="E198" s="91">
        <f t="shared" si="7"/>
        <v>149.6</v>
      </c>
      <c r="F198" s="53"/>
    </row>
    <row r="199" spans="1:6" ht="36.75" customHeight="1" x14ac:dyDescent="0.25">
      <c r="A199" s="52" t="s">
        <v>181</v>
      </c>
      <c r="B199" s="27" t="s">
        <v>182</v>
      </c>
      <c r="C199" s="91">
        <v>149.6</v>
      </c>
      <c r="D199" s="91">
        <v>0</v>
      </c>
      <c r="E199" s="91">
        <f>C199+D199</f>
        <v>149.6</v>
      </c>
      <c r="F199" s="53"/>
    </row>
    <row r="200" spans="1:6" s="138" customFormat="1" ht="51.75" customHeight="1" x14ac:dyDescent="0.25">
      <c r="A200" s="52" t="s">
        <v>353</v>
      </c>
      <c r="B200" s="27" t="s">
        <v>354</v>
      </c>
      <c r="C200" s="91">
        <f>C201</f>
        <v>0</v>
      </c>
      <c r="D200" s="91">
        <f>D201</f>
        <v>20.5</v>
      </c>
      <c r="E200" s="91">
        <f>C200+D200</f>
        <v>20.5</v>
      </c>
      <c r="F200" s="53"/>
    </row>
    <row r="201" spans="1:6" s="138" customFormat="1" ht="51.75" customHeight="1" x14ac:dyDescent="0.25">
      <c r="A201" s="52" t="s">
        <v>352</v>
      </c>
      <c r="B201" s="27" t="s">
        <v>355</v>
      </c>
      <c r="C201" s="91"/>
      <c r="D201" s="91">
        <v>20.5</v>
      </c>
      <c r="E201" s="91">
        <f>C201+D201</f>
        <v>20.5</v>
      </c>
      <c r="F201" s="53"/>
    </row>
    <row r="202" spans="1:6" ht="18.75" customHeight="1" x14ac:dyDescent="0.25">
      <c r="A202" s="26" t="s">
        <v>122</v>
      </c>
      <c r="B202" s="27" t="s">
        <v>123</v>
      </c>
      <c r="C202" s="89">
        <f>C203</f>
        <v>22985.7</v>
      </c>
      <c r="D202" s="89">
        <f>D203</f>
        <v>-3285.2</v>
      </c>
      <c r="E202" s="89">
        <f t="shared" si="7"/>
        <v>19700.5</v>
      </c>
      <c r="F202" s="53"/>
    </row>
    <row r="203" spans="1:6" ht="19.5" customHeight="1" x14ac:dyDescent="0.25">
      <c r="A203" s="26" t="s">
        <v>125</v>
      </c>
      <c r="B203" s="27" t="s">
        <v>124</v>
      </c>
      <c r="C203" s="89">
        <f>SUM(C204:C204)</f>
        <v>22985.7</v>
      </c>
      <c r="D203" s="89">
        <f>+D204</f>
        <v>-3285.2</v>
      </c>
      <c r="E203" s="89">
        <f t="shared" si="7"/>
        <v>19700.5</v>
      </c>
      <c r="F203" s="53"/>
    </row>
    <row r="204" spans="1:6" ht="51" customHeight="1" x14ac:dyDescent="0.25">
      <c r="A204" s="45" t="s">
        <v>125</v>
      </c>
      <c r="B204" s="27" t="s">
        <v>301</v>
      </c>
      <c r="C204" s="91">
        <v>22985.7</v>
      </c>
      <c r="D204" s="91">
        <v>-3285.2</v>
      </c>
      <c r="E204" s="91">
        <f t="shared" si="7"/>
        <v>19700.5</v>
      </c>
      <c r="F204" s="53"/>
    </row>
    <row r="205" spans="1:6" ht="18.75" customHeight="1" x14ac:dyDescent="0.25">
      <c r="A205" s="55" t="s">
        <v>251</v>
      </c>
      <c r="B205" s="81" t="s">
        <v>252</v>
      </c>
      <c r="C205" s="97">
        <f>C206</f>
        <v>3988.6</v>
      </c>
      <c r="D205" s="97">
        <f>D206</f>
        <v>5000</v>
      </c>
      <c r="E205" s="97">
        <f t="shared" si="7"/>
        <v>8988.6</v>
      </c>
      <c r="F205" s="53"/>
    </row>
    <row r="206" spans="1:6" ht="21.75" customHeight="1" x14ac:dyDescent="0.25">
      <c r="A206" s="45" t="s">
        <v>253</v>
      </c>
      <c r="B206" s="27" t="s">
        <v>320</v>
      </c>
      <c r="C206" s="91">
        <f>C207</f>
        <v>3988.6</v>
      </c>
      <c r="D206" s="91">
        <f>D207</f>
        <v>5000</v>
      </c>
      <c r="E206" s="91">
        <f t="shared" si="7"/>
        <v>8988.6</v>
      </c>
      <c r="F206" s="53"/>
    </row>
    <row r="207" spans="1:6" s="110" customFormat="1" ht="21.75" customHeight="1" x14ac:dyDescent="0.25">
      <c r="A207" s="45" t="s">
        <v>319</v>
      </c>
      <c r="B207" s="27" t="s">
        <v>320</v>
      </c>
      <c r="C207" s="91">
        <v>3988.6</v>
      </c>
      <c r="D207" s="91">
        <v>5000</v>
      </c>
      <c r="E207" s="91">
        <f t="shared" si="7"/>
        <v>8988.6</v>
      </c>
      <c r="F207" s="53"/>
    </row>
    <row r="208" spans="1:6" s="139" customFormat="1" ht="65.25" customHeight="1" x14ac:dyDescent="0.25">
      <c r="A208" s="55" t="s">
        <v>356</v>
      </c>
      <c r="B208" s="81" t="s">
        <v>359</v>
      </c>
      <c r="C208" s="91"/>
      <c r="D208" s="88">
        <f>D209</f>
        <v>73.8</v>
      </c>
      <c r="E208" s="88">
        <f>C208+D208</f>
        <v>73.8</v>
      </c>
      <c r="F208" s="53"/>
    </row>
    <row r="209" spans="1:7" s="141" customFormat="1" ht="34.5" customHeight="1" x14ac:dyDescent="0.25">
      <c r="A209" s="45" t="s">
        <v>360</v>
      </c>
      <c r="B209" s="27" t="s">
        <v>361</v>
      </c>
      <c r="C209" s="91"/>
      <c r="D209" s="91">
        <f>D210</f>
        <v>73.8</v>
      </c>
      <c r="E209" s="91">
        <f>C209+D209</f>
        <v>73.8</v>
      </c>
      <c r="F209" s="53"/>
    </row>
    <row r="210" spans="1:7" s="139" customFormat="1" ht="21" customHeight="1" x14ac:dyDescent="0.25">
      <c r="A210" s="45" t="s">
        <v>357</v>
      </c>
      <c r="B210" s="27" t="s">
        <v>362</v>
      </c>
      <c r="C210" s="91"/>
      <c r="D210" s="91">
        <f>D211</f>
        <v>73.8</v>
      </c>
      <c r="E210" s="91">
        <f>C210+D210</f>
        <v>73.8</v>
      </c>
      <c r="F210" s="53"/>
    </row>
    <row r="211" spans="1:7" s="139" customFormat="1" ht="33" customHeight="1" x14ac:dyDescent="0.25">
      <c r="A211" s="45" t="s">
        <v>358</v>
      </c>
      <c r="B211" s="27" t="s">
        <v>363</v>
      </c>
      <c r="C211" s="91"/>
      <c r="D211" s="91">
        <v>73.8</v>
      </c>
      <c r="E211" s="91">
        <f>C211+D211</f>
        <v>73.8</v>
      </c>
      <c r="F211" s="53"/>
    </row>
    <row r="212" spans="1:7" s="58" customFormat="1" ht="34.5" customHeight="1" x14ac:dyDescent="0.25">
      <c r="A212" s="55" t="s">
        <v>6</v>
      </c>
      <c r="B212" s="56" t="s">
        <v>165</v>
      </c>
      <c r="C212" s="88">
        <f>C213</f>
        <v>-8402.9</v>
      </c>
      <c r="D212" s="88">
        <f>D213</f>
        <v>-958.2</v>
      </c>
      <c r="E212" s="88">
        <f t="shared" si="7"/>
        <v>-9361.1</v>
      </c>
      <c r="F212" s="57"/>
    </row>
    <row r="213" spans="1:7" s="60" customFormat="1" ht="35.25" customHeight="1" x14ac:dyDescent="0.25">
      <c r="A213" s="45" t="s">
        <v>7</v>
      </c>
      <c r="B213" s="27" t="s">
        <v>166</v>
      </c>
      <c r="C213" s="91">
        <v>-8402.9</v>
      </c>
      <c r="D213" s="91">
        <v>-958.2</v>
      </c>
      <c r="E213" s="91">
        <f t="shared" si="7"/>
        <v>-9361.1</v>
      </c>
      <c r="F213" s="59"/>
      <c r="G213" s="59"/>
    </row>
    <row r="214" spans="1:7" x14ac:dyDescent="0.25">
      <c r="A214" s="29"/>
      <c r="B214" s="39" t="s">
        <v>50</v>
      </c>
      <c r="C214" s="95">
        <f>C117+C15</f>
        <v>2455165.6</v>
      </c>
      <c r="D214" s="95">
        <f>D117+D15</f>
        <v>47544.6</v>
      </c>
      <c r="E214" s="95">
        <f>C214+D214</f>
        <v>2502710.2000000002</v>
      </c>
      <c r="F214" s="53"/>
    </row>
    <row r="215" spans="1:7" ht="16.5" customHeight="1" x14ac:dyDescent="0.25">
      <c r="A215" s="7"/>
      <c r="B215" s="140"/>
      <c r="C215" s="82"/>
      <c r="D215" s="42"/>
      <c r="E215" s="54"/>
    </row>
    <row r="216" spans="1:7" x14ac:dyDescent="0.25">
      <c r="A216" s="9"/>
      <c r="B216" s="75"/>
      <c r="C216" s="82"/>
      <c r="D216" s="42"/>
      <c r="E216" s="54"/>
    </row>
    <row r="217" spans="1:7" x14ac:dyDescent="0.25">
      <c r="A217" s="9"/>
      <c r="B217" s="75"/>
      <c r="C217" s="82"/>
      <c r="D217" s="42"/>
      <c r="E217" s="54"/>
    </row>
    <row r="218" spans="1:7" x14ac:dyDescent="0.25">
      <c r="A218" s="9"/>
      <c r="B218" s="145"/>
      <c r="C218" s="82"/>
      <c r="D218" s="42"/>
      <c r="E218" s="54"/>
    </row>
    <row r="219" spans="1:7" x14ac:dyDescent="0.25">
      <c r="A219" s="9"/>
      <c r="B219" s="8"/>
      <c r="C219" s="76"/>
      <c r="D219" s="42"/>
      <c r="E219" s="54"/>
    </row>
    <row r="220" spans="1:7" x14ac:dyDescent="0.25">
      <c r="A220" s="9"/>
      <c r="B220" s="8"/>
      <c r="C220" s="84"/>
      <c r="D220" s="82"/>
      <c r="E220" s="54"/>
    </row>
    <row r="221" spans="1:7" x14ac:dyDescent="0.25">
      <c r="A221" s="9"/>
      <c r="B221" s="8"/>
      <c r="C221" s="84"/>
      <c r="D221" s="82"/>
      <c r="E221" s="54"/>
    </row>
    <row r="222" spans="1:7" x14ac:dyDescent="0.25">
      <c r="A222" s="9"/>
      <c r="B222" s="8"/>
      <c r="C222" s="84"/>
      <c r="D222" s="82"/>
      <c r="E222" s="54"/>
    </row>
    <row r="223" spans="1:7" x14ac:dyDescent="0.25">
      <c r="A223" s="9"/>
      <c r="B223" s="8"/>
      <c r="C223" s="84"/>
      <c r="D223" s="82"/>
      <c r="E223" s="54"/>
    </row>
    <row r="224" spans="1:7" x14ac:dyDescent="0.25">
      <c r="A224" s="9"/>
      <c r="B224" s="8"/>
      <c r="C224" s="84"/>
      <c r="D224" s="82"/>
      <c r="E224" s="54"/>
    </row>
    <row r="225" spans="1:5" x14ac:dyDescent="0.25">
      <c r="A225" s="9"/>
      <c r="B225" s="8"/>
      <c r="C225" s="84"/>
      <c r="D225" s="82"/>
      <c r="E225" s="54"/>
    </row>
    <row r="226" spans="1:5" x14ac:dyDescent="0.25">
      <c r="A226" s="9"/>
      <c r="B226" s="8"/>
      <c r="C226" s="84"/>
      <c r="D226" s="82"/>
      <c r="E226" s="54"/>
    </row>
    <row r="227" spans="1:5" x14ac:dyDescent="0.25">
      <c r="A227" s="9"/>
      <c r="B227" s="8"/>
      <c r="C227" s="84"/>
      <c r="D227" s="82"/>
      <c r="E227" s="54"/>
    </row>
    <row r="228" spans="1:5" x14ac:dyDescent="0.25">
      <c r="A228" s="9"/>
      <c r="B228" s="8"/>
      <c r="C228" s="84"/>
      <c r="D228" s="82"/>
      <c r="E228" s="54"/>
    </row>
    <row r="229" spans="1:5" x14ac:dyDescent="0.25">
      <c r="A229" s="9"/>
      <c r="B229" s="8"/>
      <c r="C229" s="84"/>
      <c r="D229" s="82"/>
      <c r="E229" s="54"/>
    </row>
    <row r="230" spans="1:5" x14ac:dyDescent="0.25">
      <c r="A230" s="151"/>
      <c r="B230" s="151"/>
      <c r="C230" s="151"/>
      <c r="D230" s="77"/>
      <c r="E230" s="54"/>
    </row>
    <row r="231" spans="1:5" x14ac:dyDescent="0.25">
      <c r="A231" s="9"/>
      <c r="B231" s="8"/>
      <c r="C231" s="20"/>
      <c r="D231" s="99"/>
      <c r="E231" s="54"/>
    </row>
    <row r="232" spans="1:5" x14ac:dyDescent="0.25">
      <c r="A232" s="9"/>
      <c r="B232" s="8"/>
      <c r="C232" s="20"/>
      <c r="D232" s="100"/>
      <c r="E232" s="54"/>
    </row>
    <row r="233" spans="1:5" x14ac:dyDescent="0.25">
      <c r="A233" s="9"/>
      <c r="B233" s="8"/>
      <c r="C233" s="20"/>
      <c r="D233" s="101"/>
      <c r="E233" s="54"/>
    </row>
    <row r="234" spans="1:5" x14ac:dyDescent="0.25">
      <c r="A234" s="9"/>
      <c r="B234" s="8"/>
      <c r="C234" s="20"/>
      <c r="D234" s="102"/>
      <c r="E234" s="54"/>
    </row>
    <row r="235" spans="1:5" x14ac:dyDescent="0.25">
      <c r="A235" s="9"/>
      <c r="B235" s="8"/>
      <c r="C235" s="20"/>
      <c r="D235" s="102"/>
      <c r="E235" s="54"/>
    </row>
    <row r="236" spans="1:5" x14ac:dyDescent="0.25">
      <c r="A236" s="9"/>
      <c r="B236" s="8"/>
      <c r="C236" s="20"/>
      <c r="D236" s="102"/>
      <c r="E236" s="54"/>
    </row>
    <row r="237" spans="1:5" x14ac:dyDescent="0.25">
      <c r="A237" s="9"/>
      <c r="B237" s="8"/>
      <c r="C237" s="20"/>
      <c r="D237" s="104"/>
      <c r="E237" s="54"/>
    </row>
    <row r="238" spans="1:5" x14ac:dyDescent="0.25">
      <c r="A238" s="9"/>
      <c r="B238" s="8"/>
      <c r="C238" s="20"/>
      <c r="D238" s="102"/>
      <c r="E238" s="54"/>
    </row>
    <row r="239" spans="1:5" x14ac:dyDescent="0.25">
      <c r="A239" s="9"/>
      <c r="B239" s="8"/>
      <c r="C239" s="111"/>
      <c r="D239" s="102"/>
      <c r="E239" s="54"/>
    </row>
    <row r="240" spans="1:5" x14ac:dyDescent="0.25">
      <c r="A240" s="9"/>
      <c r="B240" s="8"/>
      <c r="C240" s="20"/>
      <c r="D240" s="102"/>
      <c r="E240" s="54"/>
    </row>
    <row r="241" spans="1:6" x14ac:dyDescent="0.25">
      <c r="A241" s="9"/>
      <c r="B241" s="8"/>
      <c r="C241" s="111"/>
      <c r="D241" s="102"/>
      <c r="E241" s="54"/>
    </row>
    <row r="242" spans="1:6" s="112" customFormat="1" x14ac:dyDescent="0.25">
      <c r="A242" s="9"/>
      <c r="B242" s="8"/>
      <c r="C242" s="111"/>
      <c r="D242" s="102"/>
      <c r="E242" s="54"/>
    </row>
    <row r="243" spans="1:6" x14ac:dyDescent="0.25">
      <c r="A243" s="9"/>
      <c r="B243" s="8"/>
      <c r="C243" s="20"/>
      <c r="D243" s="102"/>
      <c r="E243" s="54"/>
    </row>
    <row r="244" spans="1:6" s="112" customFormat="1" x14ac:dyDescent="0.25">
      <c r="A244" s="9"/>
      <c r="B244" s="8"/>
      <c r="C244" s="20"/>
      <c r="D244" s="102"/>
      <c r="E244" s="54"/>
    </row>
    <row r="245" spans="1:6" x14ac:dyDescent="0.25">
      <c r="A245" s="9"/>
      <c r="B245" s="8"/>
      <c r="C245" s="20"/>
      <c r="D245" s="102"/>
      <c r="E245" s="54"/>
    </row>
    <row r="246" spans="1:6" x14ac:dyDescent="0.25">
      <c r="A246" s="146"/>
      <c r="B246" s="146"/>
      <c r="C246" s="146"/>
      <c r="D246" s="77"/>
      <c r="E246" s="54"/>
    </row>
    <row r="247" spans="1:6" x14ac:dyDescent="0.25">
      <c r="A247" s="146"/>
      <c r="B247" s="146"/>
      <c r="C247" s="146"/>
      <c r="D247" s="54"/>
      <c r="E247" s="54"/>
    </row>
    <row r="248" spans="1:6" x14ac:dyDescent="0.25">
      <c r="A248" s="9"/>
      <c r="B248" s="8"/>
      <c r="C248" s="80"/>
      <c r="D248" s="54"/>
      <c r="E248" s="54"/>
    </row>
    <row r="249" spans="1:6" x14ac:dyDescent="0.25">
      <c r="A249" s="9"/>
      <c r="B249" s="8"/>
      <c r="C249" s="80"/>
      <c r="D249" s="77"/>
      <c r="E249" s="54"/>
    </row>
    <row r="250" spans="1:6" x14ac:dyDescent="0.25">
      <c r="A250" s="9"/>
      <c r="B250" s="8"/>
      <c r="C250" s="83"/>
      <c r="D250" s="77"/>
      <c r="E250" s="77"/>
    </row>
    <row r="251" spans="1:6" x14ac:dyDescent="0.25">
      <c r="A251" s="9"/>
      <c r="B251" s="8"/>
      <c r="C251" s="20"/>
      <c r="D251" s="54"/>
      <c r="E251" s="85"/>
    </row>
    <row r="252" spans="1:6" x14ac:dyDescent="0.25">
      <c r="A252" s="9"/>
      <c r="B252" s="8"/>
      <c r="C252" s="20"/>
      <c r="D252" s="79"/>
      <c r="E252" s="54"/>
    </row>
    <row r="253" spans="1:6" s="103" customFormat="1" x14ac:dyDescent="0.25">
      <c r="A253" s="9"/>
      <c r="B253" s="8"/>
      <c r="C253" s="20"/>
      <c r="D253" s="79"/>
      <c r="E253" s="54"/>
    </row>
    <row r="254" spans="1:6" x14ac:dyDescent="0.25">
      <c r="A254" s="9"/>
      <c r="B254" s="8"/>
      <c r="C254" s="20"/>
      <c r="D254" s="79"/>
      <c r="E254" s="105"/>
      <c r="F254" s="54"/>
    </row>
    <row r="255" spans="1:6" x14ac:dyDescent="0.25">
      <c r="A255" s="9"/>
      <c r="B255" s="8"/>
      <c r="C255" s="20"/>
      <c r="D255" s="79"/>
      <c r="E255" s="106"/>
    </row>
    <row r="256" spans="1:6" x14ac:dyDescent="0.25">
      <c r="A256" s="9"/>
      <c r="B256" s="8"/>
      <c r="C256" s="20"/>
      <c r="D256" s="79"/>
      <c r="E256" s="107"/>
    </row>
    <row r="257" spans="1:5" ht="15.75" customHeight="1" x14ac:dyDescent="0.25">
      <c r="A257" s="9"/>
      <c r="B257" s="8"/>
      <c r="C257" s="20"/>
      <c r="D257" s="77"/>
      <c r="E257" s="77"/>
    </row>
    <row r="258" spans="1:5" x14ac:dyDescent="0.25">
      <c r="A258" s="152"/>
      <c r="B258" s="152"/>
      <c r="C258" s="152"/>
      <c r="D258" s="54"/>
      <c r="E258" s="54"/>
    </row>
    <row r="259" spans="1:5" x14ac:dyDescent="0.25">
      <c r="A259" s="9"/>
      <c r="B259" s="8"/>
      <c r="C259" s="20"/>
      <c r="D259" s="54"/>
      <c r="E259" s="54"/>
    </row>
    <row r="260" spans="1:5" x14ac:dyDescent="0.25">
      <c r="A260" s="9"/>
      <c r="B260" s="8"/>
      <c r="C260" s="20"/>
      <c r="D260" s="54"/>
      <c r="E260" s="54"/>
    </row>
    <row r="261" spans="1:5" x14ac:dyDescent="0.25">
      <c r="A261" s="9"/>
      <c r="B261" s="8"/>
      <c r="C261" s="20"/>
      <c r="D261" s="54"/>
      <c r="E261" s="54"/>
    </row>
    <row r="262" spans="1:5" x14ac:dyDescent="0.25">
      <c r="A262" s="9"/>
      <c r="B262" s="8"/>
      <c r="C262" s="20"/>
      <c r="D262" s="54"/>
      <c r="E262" s="54"/>
    </row>
    <row r="263" spans="1:5" x14ac:dyDescent="0.25">
      <c r="A263" s="9"/>
      <c r="B263" s="8"/>
      <c r="C263" s="20"/>
      <c r="D263" s="54"/>
      <c r="E263" s="54"/>
    </row>
    <row r="264" spans="1:5" x14ac:dyDescent="0.25">
      <c r="A264" s="10"/>
      <c r="B264" s="11"/>
      <c r="C264" s="21"/>
      <c r="D264" s="77"/>
      <c r="E264" s="54"/>
    </row>
    <row r="265" spans="1:5" x14ac:dyDescent="0.25">
      <c r="A265" s="152"/>
      <c r="B265" s="152"/>
      <c r="C265" s="152"/>
      <c r="D265" s="54"/>
      <c r="E265" s="54"/>
    </row>
    <row r="266" spans="1:5" x14ac:dyDescent="0.25">
      <c r="A266" s="12"/>
      <c r="B266" s="8"/>
      <c r="C266" s="21"/>
    </row>
    <row r="267" spans="1:5" x14ac:dyDescent="0.25">
      <c r="A267" s="9"/>
      <c r="B267" s="8"/>
      <c r="C267" s="22"/>
    </row>
    <row r="268" spans="1:5" x14ac:dyDescent="0.25">
      <c r="A268" s="12"/>
      <c r="B268" s="8"/>
      <c r="C268" s="21"/>
      <c r="D268" s="57"/>
    </row>
    <row r="269" spans="1:5" x14ac:dyDescent="0.25">
      <c r="A269" s="152"/>
      <c r="B269" s="152"/>
      <c r="C269" s="152"/>
      <c r="D269" s="57"/>
    </row>
    <row r="270" spans="1:5" x14ac:dyDescent="0.25">
      <c r="A270" s="9"/>
      <c r="B270" s="8"/>
      <c r="C270" s="78"/>
      <c r="D270" s="57"/>
      <c r="E270" s="57"/>
    </row>
    <row r="271" spans="1:5" x14ac:dyDescent="0.25">
      <c r="A271" s="149"/>
      <c r="B271" s="149"/>
      <c r="C271" s="149"/>
      <c r="D271" s="149"/>
    </row>
    <row r="272" spans="1:5" x14ac:dyDescent="0.25">
      <c r="A272" s="149"/>
      <c r="B272" s="149"/>
      <c r="C272" s="149"/>
      <c r="D272" s="149"/>
    </row>
    <row r="273" spans="1:3" x14ac:dyDescent="0.25">
      <c r="A273" s="9"/>
      <c r="B273" s="8"/>
      <c r="C273" s="22"/>
    </row>
    <row r="274" spans="1:3" x14ac:dyDescent="0.25">
      <c r="A274" s="9"/>
      <c r="B274" s="8"/>
      <c r="C274" s="22"/>
    </row>
    <row r="275" spans="1:3" x14ac:dyDescent="0.25">
      <c r="A275" s="9"/>
      <c r="B275" s="8"/>
      <c r="C275" s="22"/>
    </row>
    <row r="276" spans="1:3" x14ac:dyDescent="0.25">
      <c r="A276" s="9"/>
      <c r="B276" s="8"/>
      <c r="C276" s="22"/>
    </row>
    <row r="277" spans="1:3" x14ac:dyDescent="0.25">
      <c r="A277" s="9"/>
      <c r="B277" s="8"/>
      <c r="C277" s="22"/>
    </row>
    <row r="278" spans="1:3" x14ac:dyDescent="0.25">
      <c r="A278" s="9"/>
      <c r="B278" s="8"/>
      <c r="C278" s="22"/>
    </row>
    <row r="279" spans="1:3" x14ac:dyDescent="0.25">
      <c r="A279" s="9"/>
      <c r="B279" s="8"/>
      <c r="C279" s="22"/>
    </row>
    <row r="280" spans="1:3" x14ac:dyDescent="0.25">
      <c r="A280" s="9"/>
      <c r="B280" s="8"/>
      <c r="C280" s="22"/>
    </row>
    <row r="281" spans="1:3" x14ac:dyDescent="0.25">
      <c r="A281" s="7"/>
      <c r="B281" s="8"/>
      <c r="C281" s="22"/>
    </row>
    <row r="282" spans="1:3" x14ac:dyDescent="0.25">
      <c r="A282" s="9"/>
      <c r="B282" s="8"/>
      <c r="C282" s="22"/>
    </row>
    <row r="283" spans="1:3" x14ac:dyDescent="0.25">
      <c r="A283" s="9"/>
      <c r="B283" s="8"/>
      <c r="C283" s="22"/>
    </row>
    <row r="284" spans="1:3" x14ac:dyDescent="0.25">
      <c r="A284" s="9"/>
      <c r="B284" s="8"/>
      <c r="C284" s="22"/>
    </row>
    <row r="285" spans="1:3" x14ac:dyDescent="0.25">
      <c r="A285" s="9"/>
      <c r="B285" s="8"/>
      <c r="C285" s="22"/>
    </row>
    <row r="286" spans="1:3" x14ac:dyDescent="0.25">
      <c r="A286" s="9"/>
      <c r="B286" s="8"/>
      <c r="C286" s="22"/>
    </row>
    <row r="287" spans="1:3" x14ac:dyDescent="0.25">
      <c r="A287" s="9"/>
      <c r="B287" s="8"/>
      <c r="C287" s="22"/>
    </row>
    <row r="288" spans="1:3" x14ac:dyDescent="0.25">
      <c r="A288" s="12"/>
      <c r="B288" s="8"/>
      <c r="C288" s="22"/>
    </row>
    <row r="289" spans="1:3" x14ac:dyDescent="0.25">
      <c r="A289" s="13"/>
      <c r="B289" s="14"/>
      <c r="C289" s="23"/>
    </row>
    <row r="290" spans="1:3" x14ac:dyDescent="0.25">
      <c r="A290" s="13"/>
      <c r="B290" s="14"/>
      <c r="C290" s="23"/>
    </row>
    <row r="291" spans="1:3" x14ac:dyDescent="0.25">
      <c r="A291" s="13"/>
      <c r="B291" s="14"/>
      <c r="C291" s="23"/>
    </row>
    <row r="292" spans="1:3" x14ac:dyDescent="0.25">
      <c r="A292" s="13"/>
      <c r="B292" s="14"/>
      <c r="C292" s="23"/>
    </row>
    <row r="293" spans="1:3" x14ac:dyDescent="0.25">
      <c r="A293" s="13"/>
      <c r="B293" s="14"/>
      <c r="C293" s="23"/>
    </row>
    <row r="294" spans="1:3" x14ac:dyDescent="0.25">
      <c r="A294" s="13"/>
      <c r="B294" s="14"/>
      <c r="C294" s="23"/>
    </row>
    <row r="295" spans="1:3" x14ac:dyDescent="0.25">
      <c r="A295" s="13"/>
      <c r="B295" s="14"/>
      <c r="C295" s="23"/>
    </row>
    <row r="296" spans="1:3" x14ac:dyDescent="0.25">
      <c r="A296" s="13"/>
      <c r="B296" s="14"/>
      <c r="C296" s="23"/>
    </row>
    <row r="297" spans="1:3" x14ac:dyDescent="0.25">
      <c r="A297" s="13"/>
      <c r="B297" s="14"/>
      <c r="C297" s="23"/>
    </row>
    <row r="298" spans="1:3" x14ac:dyDescent="0.25">
      <c r="A298" s="13"/>
      <c r="B298" s="14"/>
      <c r="C298" s="23"/>
    </row>
    <row r="299" spans="1:3" x14ac:dyDescent="0.25">
      <c r="A299" s="13"/>
      <c r="B299" s="14"/>
      <c r="C299" s="23"/>
    </row>
    <row r="300" spans="1:3" x14ac:dyDescent="0.25">
      <c r="A300" s="13"/>
      <c r="B300" s="14"/>
      <c r="C300" s="23"/>
    </row>
    <row r="301" spans="1:3" x14ac:dyDescent="0.25">
      <c r="A301" s="13"/>
      <c r="B301" s="14"/>
      <c r="C301" s="23"/>
    </row>
    <row r="302" spans="1:3" x14ac:dyDescent="0.25">
      <c r="A302" s="13"/>
      <c r="B302" s="14"/>
      <c r="C302" s="23"/>
    </row>
    <row r="303" spans="1:3" x14ac:dyDescent="0.25">
      <c r="A303" s="13"/>
      <c r="B303" s="14"/>
      <c r="C303" s="23"/>
    </row>
    <row r="304" spans="1:3" x14ac:dyDescent="0.25">
      <c r="A304" s="13"/>
      <c r="B304" s="14"/>
      <c r="C304" s="23"/>
    </row>
    <row r="305" spans="1:3" x14ac:dyDescent="0.25">
      <c r="A305" s="13"/>
      <c r="B305" s="14"/>
      <c r="C305" s="23"/>
    </row>
    <row r="306" spans="1:3" x14ac:dyDescent="0.25">
      <c r="A306" s="13"/>
      <c r="B306" s="14"/>
      <c r="C306" s="23"/>
    </row>
    <row r="307" spans="1:3" x14ac:dyDescent="0.25">
      <c r="A307" s="13"/>
      <c r="B307" s="14"/>
      <c r="C307" s="23"/>
    </row>
    <row r="308" spans="1:3" x14ac:dyDescent="0.25">
      <c r="A308" s="13"/>
      <c r="B308" s="14"/>
      <c r="C308" s="23"/>
    </row>
    <row r="309" spans="1:3" x14ac:dyDescent="0.25">
      <c r="A309" s="13"/>
      <c r="B309" s="14"/>
      <c r="C309" s="23"/>
    </row>
    <row r="310" spans="1:3" x14ac:dyDescent="0.25">
      <c r="A310" s="13"/>
      <c r="B310" s="14"/>
      <c r="C310" s="23"/>
    </row>
    <row r="311" spans="1:3" x14ac:dyDescent="0.25">
      <c r="A311" s="13"/>
      <c r="B311" s="14"/>
      <c r="C311" s="23"/>
    </row>
    <row r="312" spans="1:3" x14ac:dyDescent="0.25">
      <c r="A312" s="13"/>
      <c r="B312" s="14"/>
      <c r="C312" s="23"/>
    </row>
    <row r="313" spans="1:3" x14ac:dyDescent="0.25">
      <c r="A313" s="13"/>
      <c r="B313" s="14"/>
      <c r="C313" s="23"/>
    </row>
    <row r="314" spans="1:3" x14ac:dyDescent="0.25">
      <c r="A314" s="13"/>
      <c r="B314" s="14"/>
      <c r="C314" s="23"/>
    </row>
    <row r="315" spans="1:3" x14ac:dyDescent="0.25">
      <c r="A315" s="13"/>
      <c r="B315" s="14"/>
      <c r="C315" s="23"/>
    </row>
    <row r="316" spans="1:3" x14ac:dyDescent="0.25">
      <c r="A316" s="13"/>
      <c r="B316" s="14"/>
      <c r="C316" s="23"/>
    </row>
    <row r="317" spans="1:3" x14ac:dyDescent="0.25">
      <c r="A317" s="13"/>
      <c r="B317" s="14"/>
      <c r="C317" s="23"/>
    </row>
    <row r="318" spans="1:3" x14ac:dyDescent="0.25">
      <c r="A318" s="13"/>
      <c r="B318" s="14"/>
      <c r="C318" s="23"/>
    </row>
    <row r="319" spans="1:3" x14ac:dyDescent="0.25">
      <c r="A319" s="13"/>
      <c r="B319" s="14"/>
      <c r="C319" s="23"/>
    </row>
    <row r="320" spans="1:3" x14ac:dyDescent="0.25">
      <c r="A320" s="13"/>
      <c r="B320" s="14"/>
      <c r="C320" s="23"/>
    </row>
    <row r="321" spans="1:3" x14ac:dyDescent="0.25">
      <c r="A321" s="13"/>
      <c r="B321" s="14"/>
      <c r="C321" s="23"/>
    </row>
    <row r="322" spans="1:3" x14ac:dyDescent="0.25">
      <c r="A322" s="13"/>
      <c r="B322" s="14"/>
      <c r="C322" s="23"/>
    </row>
    <row r="323" spans="1:3" x14ac:dyDescent="0.25">
      <c r="A323" s="13"/>
      <c r="B323" s="14"/>
      <c r="C323" s="23"/>
    </row>
    <row r="324" spans="1:3" x14ac:dyDescent="0.25">
      <c r="A324" s="13"/>
      <c r="B324" s="14"/>
      <c r="C324" s="23"/>
    </row>
    <row r="325" spans="1:3" x14ac:dyDescent="0.25">
      <c r="A325" s="13"/>
      <c r="B325" s="14"/>
      <c r="C325" s="23"/>
    </row>
    <row r="326" spans="1:3" x14ac:dyDescent="0.25">
      <c r="A326" s="13"/>
      <c r="B326" s="14"/>
      <c r="C326" s="23"/>
    </row>
    <row r="327" spans="1:3" x14ac:dyDescent="0.25">
      <c r="A327" s="13"/>
      <c r="B327" s="14"/>
      <c r="C327" s="23"/>
    </row>
    <row r="328" spans="1:3" x14ac:dyDescent="0.25">
      <c r="A328" s="13"/>
      <c r="B328" s="14"/>
      <c r="C328" s="23"/>
    </row>
    <row r="329" spans="1:3" x14ac:dyDescent="0.25">
      <c r="A329" s="13"/>
      <c r="B329" s="14"/>
      <c r="C329" s="23"/>
    </row>
    <row r="330" spans="1:3" x14ac:dyDescent="0.25">
      <c r="A330" s="13"/>
      <c r="B330" s="14"/>
      <c r="C330" s="23"/>
    </row>
    <row r="331" spans="1:3" x14ac:dyDescent="0.25">
      <c r="A331" s="13"/>
      <c r="B331" s="14"/>
      <c r="C331" s="23"/>
    </row>
    <row r="332" spans="1:3" x14ac:dyDescent="0.25">
      <c r="A332" s="13"/>
      <c r="B332" s="14"/>
      <c r="C332" s="23"/>
    </row>
    <row r="333" spans="1:3" x14ac:dyDescent="0.25">
      <c r="A333" s="13"/>
      <c r="B333" s="14"/>
      <c r="C333" s="23"/>
    </row>
    <row r="334" spans="1:3" x14ac:dyDescent="0.25">
      <c r="A334" s="13"/>
      <c r="B334" s="14"/>
      <c r="C334" s="23"/>
    </row>
    <row r="335" spans="1:3" x14ac:dyDescent="0.25">
      <c r="A335" s="13"/>
      <c r="B335" s="14"/>
      <c r="C335" s="23"/>
    </row>
    <row r="336" spans="1:3" x14ac:dyDescent="0.25">
      <c r="A336" s="13"/>
      <c r="B336" s="14"/>
      <c r="C336" s="23"/>
    </row>
    <row r="337" spans="1:3" x14ac:dyDescent="0.25">
      <c r="A337" s="13"/>
      <c r="B337" s="14"/>
      <c r="C337" s="23"/>
    </row>
    <row r="338" spans="1:3" x14ac:dyDescent="0.25">
      <c r="A338" s="13"/>
      <c r="B338" s="14"/>
      <c r="C338" s="23"/>
    </row>
    <row r="339" spans="1:3" x14ac:dyDescent="0.25">
      <c r="A339" s="13"/>
      <c r="B339" s="14"/>
      <c r="C339" s="23"/>
    </row>
    <row r="340" spans="1:3" x14ac:dyDescent="0.25">
      <c r="A340" s="13"/>
      <c r="B340" s="14"/>
      <c r="C340" s="23"/>
    </row>
    <row r="341" spans="1:3" x14ac:dyDescent="0.25">
      <c r="A341" s="13"/>
      <c r="B341" s="14"/>
      <c r="C341" s="23"/>
    </row>
    <row r="342" spans="1:3" x14ac:dyDescent="0.25">
      <c r="A342" s="13"/>
      <c r="B342" s="14"/>
      <c r="C342" s="23"/>
    </row>
    <row r="343" spans="1:3" x14ac:dyDescent="0.25">
      <c r="A343" s="13"/>
      <c r="B343" s="14"/>
      <c r="C343" s="23"/>
    </row>
    <row r="344" spans="1:3" x14ac:dyDescent="0.25">
      <c r="A344" s="13"/>
      <c r="B344" s="14"/>
      <c r="C344" s="23"/>
    </row>
    <row r="345" spans="1:3" x14ac:dyDescent="0.25">
      <c r="A345" s="13"/>
      <c r="B345" s="14"/>
      <c r="C345" s="23"/>
    </row>
    <row r="346" spans="1:3" x14ac:dyDescent="0.25">
      <c r="A346" s="13"/>
      <c r="B346" s="14"/>
      <c r="C346" s="23"/>
    </row>
    <row r="347" spans="1:3" x14ac:dyDescent="0.25">
      <c r="A347" s="13"/>
      <c r="B347" s="14"/>
      <c r="C347" s="23"/>
    </row>
    <row r="348" spans="1:3" x14ac:dyDescent="0.25">
      <c r="A348" s="13"/>
      <c r="B348" s="14"/>
      <c r="C348" s="23"/>
    </row>
    <row r="349" spans="1:3" x14ac:dyDescent="0.25">
      <c r="A349" s="13"/>
      <c r="B349" s="14"/>
      <c r="C349" s="23"/>
    </row>
    <row r="350" spans="1:3" x14ac:dyDescent="0.25">
      <c r="A350" s="13"/>
      <c r="B350" s="14"/>
      <c r="C350" s="23"/>
    </row>
    <row r="351" spans="1:3" x14ac:dyDescent="0.25">
      <c r="A351" s="13"/>
      <c r="B351" s="14"/>
      <c r="C351" s="23"/>
    </row>
    <row r="352" spans="1:3" x14ac:dyDescent="0.25">
      <c r="A352" s="13"/>
      <c r="B352" s="14"/>
      <c r="C352" s="23"/>
    </row>
    <row r="353" spans="1:3" x14ac:dyDescent="0.25">
      <c r="A353" s="13"/>
      <c r="B353" s="14"/>
      <c r="C353" s="23"/>
    </row>
    <row r="354" spans="1:3" x14ac:dyDescent="0.25">
      <c r="A354" s="13"/>
      <c r="B354" s="14"/>
      <c r="C354" s="23"/>
    </row>
    <row r="355" spans="1:3" x14ac:dyDescent="0.25">
      <c r="A355" s="13"/>
      <c r="B355" s="14"/>
      <c r="C355" s="23"/>
    </row>
    <row r="356" spans="1:3" x14ac:dyDescent="0.25">
      <c r="A356" s="13"/>
      <c r="B356" s="14"/>
      <c r="C356" s="23"/>
    </row>
    <row r="357" spans="1:3" x14ac:dyDescent="0.25">
      <c r="A357" s="13"/>
      <c r="B357" s="14"/>
      <c r="C357" s="23"/>
    </row>
    <row r="358" spans="1:3" x14ac:dyDescent="0.25">
      <c r="A358" s="13"/>
      <c r="B358" s="14"/>
      <c r="C358" s="23"/>
    </row>
    <row r="359" spans="1:3" x14ac:dyDescent="0.25">
      <c r="A359" s="13"/>
      <c r="B359" s="14"/>
      <c r="C359" s="23"/>
    </row>
    <row r="360" spans="1:3" x14ac:dyDescent="0.25">
      <c r="A360" s="13"/>
      <c r="B360" s="14"/>
      <c r="C360" s="23"/>
    </row>
    <row r="361" spans="1:3" x14ac:dyDescent="0.25">
      <c r="A361" s="13"/>
      <c r="B361" s="14"/>
      <c r="C361" s="23"/>
    </row>
    <row r="362" spans="1:3" x14ac:dyDescent="0.25">
      <c r="A362" s="13"/>
      <c r="B362" s="14"/>
      <c r="C362" s="23"/>
    </row>
    <row r="363" spans="1:3" x14ac:dyDescent="0.25">
      <c r="A363" s="13"/>
      <c r="B363" s="14"/>
      <c r="C363" s="23"/>
    </row>
    <row r="364" spans="1:3" x14ac:dyDescent="0.25">
      <c r="A364" s="13"/>
      <c r="B364" s="14"/>
      <c r="C364" s="23"/>
    </row>
    <row r="365" spans="1:3" x14ac:dyDescent="0.25">
      <c r="A365" s="13"/>
      <c r="B365" s="14"/>
      <c r="C365" s="23"/>
    </row>
    <row r="366" spans="1:3" x14ac:dyDescent="0.25">
      <c r="A366" s="13"/>
      <c r="B366" s="14"/>
      <c r="C366" s="23"/>
    </row>
    <row r="367" spans="1:3" x14ac:dyDescent="0.25">
      <c r="A367" s="13"/>
      <c r="B367" s="14"/>
      <c r="C367" s="23"/>
    </row>
    <row r="368" spans="1:3" x14ac:dyDescent="0.25">
      <c r="A368" s="13"/>
      <c r="B368" s="14"/>
      <c r="C368" s="23"/>
    </row>
    <row r="369" spans="1:3" x14ac:dyDescent="0.25">
      <c r="A369" s="13"/>
      <c r="B369" s="14"/>
      <c r="C369" s="23"/>
    </row>
    <row r="370" spans="1:3" x14ac:dyDescent="0.25">
      <c r="A370" s="13"/>
      <c r="B370" s="14"/>
      <c r="C370" s="23"/>
    </row>
    <row r="371" spans="1:3" x14ac:dyDescent="0.25">
      <c r="A371" s="13"/>
      <c r="B371" s="14"/>
      <c r="C371" s="23"/>
    </row>
    <row r="372" spans="1:3" x14ac:dyDescent="0.25">
      <c r="A372" s="13"/>
      <c r="B372" s="14"/>
      <c r="C372" s="23"/>
    </row>
    <row r="373" spans="1:3" x14ac:dyDescent="0.25">
      <c r="A373" s="13"/>
      <c r="B373" s="14"/>
      <c r="C373" s="23"/>
    </row>
    <row r="374" spans="1:3" x14ac:dyDescent="0.25">
      <c r="A374" s="13"/>
      <c r="B374" s="14"/>
      <c r="C374" s="23"/>
    </row>
    <row r="375" spans="1:3" x14ac:dyDescent="0.25">
      <c r="A375" s="13"/>
      <c r="B375" s="14"/>
      <c r="C375" s="23"/>
    </row>
    <row r="376" spans="1:3" x14ac:dyDescent="0.25">
      <c r="A376" s="13"/>
      <c r="B376" s="14"/>
      <c r="C376" s="23"/>
    </row>
    <row r="377" spans="1:3" x14ac:dyDescent="0.25">
      <c r="A377" s="13"/>
      <c r="B377" s="14"/>
      <c r="C377" s="23"/>
    </row>
    <row r="378" spans="1:3" x14ac:dyDescent="0.25">
      <c r="A378" s="13"/>
      <c r="B378" s="14"/>
      <c r="C378" s="23"/>
    </row>
    <row r="379" spans="1:3" x14ac:dyDescent="0.25">
      <c r="A379" s="13"/>
      <c r="B379" s="14"/>
      <c r="C379" s="23"/>
    </row>
    <row r="380" spans="1:3" x14ac:dyDescent="0.25">
      <c r="A380" s="13"/>
      <c r="B380" s="14"/>
      <c r="C380" s="23"/>
    </row>
    <row r="381" spans="1:3" x14ac:dyDescent="0.25">
      <c r="A381" s="13"/>
      <c r="B381" s="14"/>
      <c r="C381" s="23"/>
    </row>
    <row r="382" spans="1:3" x14ac:dyDescent="0.25">
      <c r="A382" s="13"/>
      <c r="B382" s="14"/>
      <c r="C382" s="23"/>
    </row>
    <row r="383" spans="1:3" x14ac:dyDescent="0.25">
      <c r="A383" s="13"/>
      <c r="B383" s="14"/>
      <c r="C383" s="23"/>
    </row>
    <row r="384" spans="1:3" x14ac:dyDescent="0.25">
      <c r="A384" s="13"/>
      <c r="B384" s="14"/>
      <c r="C384" s="23"/>
    </row>
    <row r="385" spans="1:3" x14ac:dyDescent="0.25">
      <c r="A385" s="13"/>
      <c r="B385" s="14"/>
      <c r="C385" s="23"/>
    </row>
    <row r="386" spans="1:3" x14ac:dyDescent="0.25">
      <c r="A386" s="13"/>
      <c r="B386" s="14"/>
      <c r="C386" s="23"/>
    </row>
    <row r="387" spans="1:3" x14ac:dyDescent="0.25">
      <c r="A387" s="13"/>
      <c r="B387" s="14"/>
      <c r="C387" s="23"/>
    </row>
    <row r="388" spans="1:3" x14ac:dyDescent="0.25">
      <c r="A388" s="13"/>
      <c r="B388" s="14"/>
      <c r="C388" s="23"/>
    </row>
    <row r="389" spans="1:3" x14ac:dyDescent="0.25">
      <c r="A389" s="13"/>
      <c r="B389" s="14"/>
      <c r="C389" s="23"/>
    </row>
    <row r="390" spans="1:3" x14ac:dyDescent="0.25">
      <c r="A390" s="13"/>
      <c r="B390" s="14"/>
      <c r="C390" s="23"/>
    </row>
    <row r="391" spans="1:3" x14ac:dyDescent="0.25">
      <c r="A391" s="13"/>
      <c r="B391" s="14"/>
      <c r="C391" s="23"/>
    </row>
    <row r="392" spans="1:3" x14ac:dyDescent="0.25">
      <c r="A392" s="13"/>
      <c r="B392" s="14"/>
      <c r="C392" s="23"/>
    </row>
    <row r="393" spans="1:3" x14ac:dyDescent="0.25">
      <c r="A393" s="13"/>
      <c r="B393" s="14"/>
      <c r="C393" s="23"/>
    </row>
    <row r="394" spans="1:3" x14ac:dyDescent="0.25">
      <c r="A394" s="13"/>
      <c r="B394" s="14"/>
      <c r="C394" s="23"/>
    </row>
    <row r="395" spans="1:3" x14ac:dyDescent="0.25">
      <c r="A395" s="13"/>
      <c r="B395" s="14"/>
      <c r="C395" s="23"/>
    </row>
    <row r="396" spans="1:3" x14ac:dyDescent="0.25">
      <c r="A396" s="13"/>
      <c r="B396" s="14"/>
      <c r="C396" s="23"/>
    </row>
    <row r="397" spans="1:3" x14ac:dyDescent="0.25">
      <c r="A397" s="13"/>
      <c r="B397" s="14"/>
      <c r="C397" s="23"/>
    </row>
    <row r="398" spans="1:3" x14ac:dyDescent="0.25">
      <c r="A398" s="13"/>
      <c r="B398" s="14"/>
      <c r="C398" s="23"/>
    </row>
    <row r="399" spans="1:3" x14ac:dyDescent="0.25">
      <c r="A399" s="13"/>
      <c r="B399" s="14"/>
      <c r="C399" s="23"/>
    </row>
    <row r="400" spans="1:3" x14ac:dyDescent="0.25">
      <c r="A400" s="13"/>
      <c r="B400" s="14"/>
      <c r="C400" s="23"/>
    </row>
    <row r="401" spans="1:3" x14ac:dyDescent="0.25">
      <c r="A401" s="13"/>
      <c r="B401" s="14"/>
      <c r="C401" s="23"/>
    </row>
    <row r="402" spans="1:3" x14ac:dyDescent="0.25">
      <c r="A402" s="13"/>
      <c r="B402" s="14"/>
      <c r="C402" s="23"/>
    </row>
    <row r="403" spans="1:3" x14ac:dyDescent="0.25">
      <c r="A403" s="13"/>
      <c r="B403" s="14"/>
      <c r="C403" s="23"/>
    </row>
    <row r="404" spans="1:3" x14ac:dyDescent="0.25">
      <c r="A404" s="13"/>
      <c r="B404" s="14"/>
      <c r="C404" s="23"/>
    </row>
    <row r="405" spans="1:3" x14ac:dyDescent="0.25">
      <c r="A405" s="13"/>
      <c r="B405" s="14"/>
      <c r="C405" s="23"/>
    </row>
    <row r="406" spans="1:3" x14ac:dyDescent="0.25">
      <c r="A406" s="13"/>
      <c r="B406" s="14"/>
      <c r="C406" s="23"/>
    </row>
    <row r="407" spans="1:3" x14ac:dyDescent="0.25">
      <c r="A407" s="13"/>
      <c r="B407" s="14"/>
      <c r="C407" s="23"/>
    </row>
    <row r="408" spans="1:3" x14ac:dyDescent="0.25">
      <c r="A408" s="13"/>
      <c r="B408" s="14"/>
      <c r="C408" s="23"/>
    </row>
    <row r="409" spans="1:3" x14ac:dyDescent="0.25">
      <c r="A409" s="13"/>
      <c r="B409" s="14"/>
      <c r="C409" s="23"/>
    </row>
    <row r="410" spans="1:3" x14ac:dyDescent="0.25">
      <c r="A410" s="13"/>
      <c r="B410" s="14"/>
      <c r="C410" s="23"/>
    </row>
    <row r="411" spans="1:3" x14ac:dyDescent="0.25">
      <c r="A411" s="13"/>
      <c r="B411" s="14"/>
      <c r="C411" s="23"/>
    </row>
    <row r="412" spans="1:3" x14ac:dyDescent="0.25">
      <c r="A412" s="13"/>
      <c r="B412" s="14"/>
      <c r="C412" s="23"/>
    </row>
    <row r="413" spans="1:3" x14ac:dyDescent="0.25">
      <c r="A413" s="13"/>
      <c r="B413" s="14"/>
      <c r="C413" s="23"/>
    </row>
    <row r="414" spans="1:3" x14ac:dyDescent="0.25">
      <c r="A414" s="13"/>
      <c r="B414" s="14"/>
      <c r="C414" s="23"/>
    </row>
    <row r="415" spans="1:3" x14ac:dyDescent="0.25">
      <c r="A415" s="13"/>
      <c r="B415" s="14"/>
      <c r="C415" s="23"/>
    </row>
    <row r="416" spans="1:3" x14ac:dyDescent="0.25">
      <c r="A416" s="13"/>
      <c r="B416" s="14"/>
      <c r="C416" s="23"/>
    </row>
    <row r="417" spans="1:3" x14ac:dyDescent="0.25">
      <c r="A417" s="13"/>
      <c r="B417" s="14"/>
      <c r="C417" s="23"/>
    </row>
    <row r="418" spans="1:3" x14ac:dyDescent="0.25">
      <c r="A418" s="13"/>
      <c r="B418" s="14"/>
      <c r="C418" s="23"/>
    </row>
    <row r="419" spans="1:3" x14ac:dyDescent="0.25">
      <c r="A419" s="13"/>
      <c r="B419" s="14"/>
      <c r="C419" s="23"/>
    </row>
    <row r="420" spans="1:3" x14ac:dyDescent="0.25">
      <c r="A420" s="13"/>
      <c r="B420" s="14"/>
      <c r="C420" s="23"/>
    </row>
    <row r="421" spans="1:3" x14ac:dyDescent="0.25">
      <c r="A421" s="13"/>
      <c r="B421" s="14"/>
      <c r="C421" s="23"/>
    </row>
    <row r="422" spans="1:3" x14ac:dyDescent="0.25">
      <c r="A422" s="13"/>
      <c r="B422" s="14"/>
      <c r="C422" s="23"/>
    </row>
    <row r="423" spans="1:3" x14ac:dyDescent="0.25">
      <c r="A423" s="13"/>
      <c r="B423" s="14"/>
      <c r="C423" s="23"/>
    </row>
    <row r="424" spans="1:3" x14ac:dyDescent="0.25">
      <c r="A424" s="13"/>
      <c r="B424" s="14"/>
      <c r="C424" s="23"/>
    </row>
    <row r="425" spans="1:3" x14ac:dyDescent="0.25">
      <c r="A425" s="13"/>
      <c r="B425" s="14"/>
      <c r="C425" s="23"/>
    </row>
    <row r="426" spans="1:3" x14ac:dyDescent="0.25">
      <c r="A426" s="13"/>
      <c r="B426" s="14"/>
      <c r="C426" s="23"/>
    </row>
    <row r="427" spans="1:3" x14ac:dyDescent="0.25">
      <c r="A427" s="13"/>
      <c r="B427" s="14"/>
      <c r="C427" s="23"/>
    </row>
    <row r="428" spans="1:3" x14ac:dyDescent="0.25">
      <c r="A428" s="13"/>
      <c r="B428" s="14"/>
      <c r="C428" s="23"/>
    </row>
    <row r="429" spans="1:3" x14ac:dyDescent="0.25">
      <c r="A429" s="13"/>
      <c r="B429" s="14"/>
      <c r="C429" s="23"/>
    </row>
    <row r="430" spans="1:3" x14ac:dyDescent="0.25">
      <c r="A430" s="13"/>
      <c r="B430" s="14"/>
      <c r="C430" s="23"/>
    </row>
    <row r="431" spans="1:3" x14ac:dyDescent="0.25">
      <c r="A431" s="13"/>
      <c r="B431" s="14"/>
      <c r="C431" s="23"/>
    </row>
    <row r="432" spans="1:3" x14ac:dyDescent="0.25">
      <c r="A432" s="13"/>
      <c r="B432" s="14"/>
      <c r="C432" s="23"/>
    </row>
    <row r="433" spans="1:3" x14ac:dyDescent="0.25">
      <c r="A433" s="13"/>
      <c r="B433" s="14"/>
      <c r="C433" s="23"/>
    </row>
    <row r="434" spans="1:3" x14ac:dyDescent="0.25">
      <c r="A434" s="13"/>
      <c r="B434" s="14"/>
      <c r="C434" s="23"/>
    </row>
    <row r="435" spans="1:3" x14ac:dyDescent="0.25">
      <c r="A435" s="13"/>
      <c r="B435" s="14"/>
      <c r="C435" s="23"/>
    </row>
    <row r="436" spans="1:3" x14ac:dyDescent="0.25">
      <c r="A436" s="13"/>
      <c r="B436" s="14"/>
      <c r="C436" s="23"/>
    </row>
    <row r="437" spans="1:3" x14ac:dyDescent="0.25">
      <c r="A437" s="13"/>
      <c r="B437" s="14"/>
      <c r="C437" s="23"/>
    </row>
    <row r="438" spans="1:3" x14ac:dyDescent="0.25">
      <c r="A438" s="13"/>
      <c r="B438" s="14"/>
      <c r="C438" s="23"/>
    </row>
    <row r="439" spans="1:3" x14ac:dyDescent="0.25">
      <c r="A439" s="13"/>
      <c r="B439" s="14"/>
      <c r="C439" s="23"/>
    </row>
    <row r="440" spans="1:3" x14ac:dyDescent="0.25">
      <c r="A440" s="13"/>
      <c r="B440" s="14"/>
      <c r="C440" s="23"/>
    </row>
    <row r="441" spans="1:3" x14ac:dyDescent="0.25">
      <c r="A441" s="13"/>
      <c r="B441" s="14"/>
      <c r="C441" s="23"/>
    </row>
    <row r="442" spans="1:3" x14ac:dyDescent="0.25">
      <c r="A442" s="13"/>
      <c r="B442" s="14"/>
      <c r="C442" s="23"/>
    </row>
    <row r="443" spans="1:3" x14ac:dyDescent="0.25">
      <c r="A443" s="13"/>
      <c r="B443" s="14"/>
      <c r="C443" s="23"/>
    </row>
    <row r="444" spans="1:3" x14ac:dyDescent="0.25">
      <c r="A444" s="13"/>
      <c r="B444" s="14"/>
      <c r="C444" s="23"/>
    </row>
    <row r="445" spans="1:3" x14ac:dyDescent="0.25">
      <c r="A445" s="13"/>
      <c r="B445" s="14"/>
      <c r="C445" s="23"/>
    </row>
    <row r="446" spans="1:3" x14ac:dyDescent="0.25">
      <c r="A446" s="13"/>
      <c r="B446" s="14"/>
      <c r="C446" s="23"/>
    </row>
    <row r="447" spans="1:3" x14ac:dyDescent="0.25">
      <c r="A447" s="13"/>
      <c r="B447" s="14"/>
      <c r="C447" s="23"/>
    </row>
    <row r="448" spans="1:3" x14ac:dyDescent="0.25">
      <c r="A448" s="13"/>
      <c r="B448" s="14"/>
      <c r="C448" s="23"/>
    </row>
    <row r="449" spans="1:3" x14ac:dyDescent="0.25">
      <c r="A449" s="13"/>
      <c r="B449" s="14"/>
      <c r="C449" s="23"/>
    </row>
    <row r="450" spans="1:3" x14ac:dyDescent="0.25">
      <c r="A450" s="13"/>
      <c r="B450" s="14"/>
      <c r="C450" s="23"/>
    </row>
    <row r="451" spans="1:3" x14ac:dyDescent="0.25">
      <c r="A451" s="13"/>
      <c r="B451" s="14"/>
      <c r="C451" s="23"/>
    </row>
    <row r="452" spans="1:3" x14ac:dyDescent="0.25">
      <c r="A452" s="13"/>
      <c r="B452" s="14"/>
      <c r="C452" s="23"/>
    </row>
    <row r="453" spans="1:3" x14ac:dyDescent="0.25">
      <c r="A453" s="13"/>
      <c r="B453" s="14"/>
      <c r="C453" s="23"/>
    </row>
    <row r="454" spans="1:3" x14ac:dyDescent="0.25">
      <c r="A454" s="13"/>
      <c r="B454" s="14"/>
      <c r="C454" s="23"/>
    </row>
    <row r="455" spans="1:3" x14ac:dyDescent="0.25">
      <c r="A455" s="13"/>
      <c r="B455" s="14"/>
      <c r="C455" s="23"/>
    </row>
    <row r="456" spans="1:3" x14ac:dyDescent="0.25">
      <c r="A456" s="13"/>
      <c r="B456" s="14"/>
      <c r="C456" s="23"/>
    </row>
    <row r="457" spans="1:3" x14ac:dyDescent="0.25">
      <c r="A457" s="13"/>
      <c r="B457" s="14"/>
      <c r="C457" s="23"/>
    </row>
    <row r="458" spans="1:3" x14ac:dyDescent="0.25">
      <c r="A458" s="13"/>
      <c r="B458" s="14"/>
      <c r="C458" s="23"/>
    </row>
    <row r="459" spans="1:3" x14ac:dyDescent="0.25">
      <c r="A459" s="13"/>
      <c r="B459" s="14"/>
      <c r="C459" s="23"/>
    </row>
    <row r="460" spans="1:3" x14ac:dyDescent="0.25">
      <c r="A460" s="13"/>
      <c r="B460" s="14"/>
      <c r="C460" s="23"/>
    </row>
    <row r="461" spans="1:3" x14ac:dyDescent="0.25">
      <c r="A461" s="13"/>
      <c r="B461" s="14"/>
      <c r="C461" s="23"/>
    </row>
    <row r="462" spans="1:3" x14ac:dyDescent="0.25">
      <c r="A462" s="13"/>
      <c r="B462" s="14"/>
      <c r="C462" s="23"/>
    </row>
    <row r="463" spans="1:3" x14ac:dyDescent="0.25">
      <c r="A463" s="13"/>
      <c r="B463" s="14"/>
      <c r="C463" s="23"/>
    </row>
    <row r="464" spans="1:3" x14ac:dyDescent="0.25">
      <c r="A464" s="13"/>
      <c r="B464" s="14"/>
      <c r="C464" s="23"/>
    </row>
    <row r="465" spans="1:3" x14ac:dyDescent="0.25">
      <c r="A465" s="13"/>
      <c r="B465" s="14"/>
      <c r="C465" s="23"/>
    </row>
    <row r="466" spans="1:3" x14ac:dyDescent="0.25">
      <c r="A466" s="13"/>
      <c r="B466" s="14"/>
      <c r="C466" s="23"/>
    </row>
    <row r="467" spans="1:3" x14ac:dyDescent="0.25">
      <c r="A467" s="13"/>
      <c r="B467" s="14"/>
      <c r="C467" s="23"/>
    </row>
    <row r="468" spans="1:3" x14ac:dyDescent="0.25">
      <c r="A468" s="13"/>
      <c r="B468" s="14"/>
      <c r="C468" s="23"/>
    </row>
    <row r="469" spans="1:3" x14ac:dyDescent="0.25">
      <c r="A469" s="13"/>
      <c r="B469" s="14"/>
      <c r="C469" s="23"/>
    </row>
    <row r="470" spans="1:3" x14ac:dyDescent="0.25">
      <c r="A470" s="13"/>
      <c r="B470" s="14"/>
      <c r="C470" s="23"/>
    </row>
    <row r="471" spans="1:3" x14ac:dyDescent="0.25">
      <c r="A471" s="13"/>
      <c r="B471" s="14"/>
      <c r="C471" s="23"/>
    </row>
    <row r="472" spans="1:3" x14ac:dyDescent="0.25">
      <c r="A472" s="13"/>
      <c r="B472" s="14"/>
      <c r="C472" s="23"/>
    </row>
    <row r="473" spans="1:3" x14ac:dyDescent="0.25">
      <c r="A473" s="13"/>
      <c r="B473" s="14"/>
      <c r="C473" s="23"/>
    </row>
    <row r="474" spans="1:3" x14ac:dyDescent="0.25">
      <c r="A474" s="13"/>
      <c r="B474" s="14"/>
      <c r="C474" s="23"/>
    </row>
    <row r="475" spans="1:3" x14ac:dyDescent="0.25">
      <c r="A475" s="13"/>
      <c r="B475" s="14"/>
      <c r="C475" s="23"/>
    </row>
    <row r="476" spans="1:3" x14ac:dyDescent="0.25">
      <c r="A476" s="13"/>
      <c r="B476" s="14"/>
      <c r="C476" s="23"/>
    </row>
    <row r="477" spans="1:3" x14ac:dyDescent="0.25">
      <c r="A477" s="13"/>
      <c r="B477" s="14"/>
      <c r="C477" s="23"/>
    </row>
    <row r="478" spans="1:3" x14ac:dyDescent="0.25">
      <c r="A478" s="13"/>
      <c r="B478" s="14"/>
      <c r="C478" s="23"/>
    </row>
    <row r="479" spans="1:3" x14ac:dyDescent="0.25">
      <c r="A479" s="13"/>
      <c r="B479" s="14"/>
      <c r="C479" s="23"/>
    </row>
    <row r="480" spans="1:3" x14ac:dyDescent="0.25">
      <c r="A480" s="13"/>
      <c r="B480" s="14"/>
      <c r="C480" s="23"/>
    </row>
    <row r="481" spans="1:3" x14ac:dyDescent="0.25">
      <c r="A481" s="13"/>
      <c r="B481" s="14"/>
      <c r="C481" s="23"/>
    </row>
    <row r="482" spans="1:3" x14ac:dyDescent="0.25">
      <c r="A482" s="13"/>
      <c r="B482" s="14"/>
      <c r="C482" s="23"/>
    </row>
    <row r="483" spans="1:3" x14ac:dyDescent="0.25">
      <c r="A483" s="13"/>
      <c r="B483" s="14"/>
      <c r="C483" s="23"/>
    </row>
    <row r="484" spans="1:3" x14ac:dyDescent="0.25">
      <c r="A484" s="13"/>
      <c r="B484" s="14"/>
      <c r="C484" s="23"/>
    </row>
    <row r="485" spans="1:3" x14ac:dyDescent="0.25">
      <c r="A485" s="13"/>
      <c r="B485" s="14"/>
      <c r="C485" s="23"/>
    </row>
    <row r="486" spans="1:3" x14ac:dyDescent="0.25">
      <c r="A486" s="13"/>
      <c r="B486" s="14"/>
      <c r="C486" s="23"/>
    </row>
    <row r="487" spans="1:3" x14ac:dyDescent="0.25">
      <c r="A487" s="13"/>
      <c r="B487" s="14"/>
      <c r="C487" s="23"/>
    </row>
    <row r="488" spans="1:3" x14ac:dyDescent="0.25">
      <c r="A488" s="13"/>
      <c r="B488" s="14"/>
      <c r="C488" s="23"/>
    </row>
    <row r="489" spans="1:3" x14ac:dyDescent="0.25">
      <c r="A489" s="13"/>
      <c r="B489" s="14"/>
      <c r="C489" s="23"/>
    </row>
    <row r="490" spans="1:3" x14ac:dyDescent="0.25">
      <c r="A490" s="13"/>
      <c r="B490" s="14"/>
      <c r="C490" s="23"/>
    </row>
    <row r="491" spans="1:3" x14ac:dyDescent="0.25">
      <c r="A491" s="13"/>
      <c r="B491" s="14"/>
      <c r="C491" s="23"/>
    </row>
    <row r="492" spans="1:3" x14ac:dyDescent="0.25">
      <c r="A492" s="13"/>
      <c r="B492" s="14"/>
      <c r="C492" s="23"/>
    </row>
    <row r="493" spans="1:3" x14ac:dyDescent="0.25">
      <c r="A493" s="13"/>
      <c r="B493" s="14"/>
      <c r="C493" s="23"/>
    </row>
    <row r="494" spans="1:3" x14ac:dyDescent="0.25">
      <c r="A494" s="13"/>
      <c r="B494" s="14"/>
      <c r="C494" s="23"/>
    </row>
    <row r="495" spans="1:3" x14ac:dyDescent="0.25">
      <c r="A495" s="13"/>
      <c r="B495" s="14"/>
      <c r="C495" s="23"/>
    </row>
    <row r="496" spans="1:3" x14ac:dyDescent="0.25">
      <c r="A496" s="13"/>
      <c r="B496" s="14"/>
      <c r="C496" s="23"/>
    </row>
    <row r="497" spans="1:3" x14ac:dyDescent="0.25">
      <c r="A497" s="13"/>
      <c r="B497" s="14"/>
      <c r="C497" s="23"/>
    </row>
    <row r="498" spans="1:3" x14ac:dyDescent="0.25">
      <c r="A498" s="13"/>
      <c r="B498" s="14"/>
      <c r="C498" s="23"/>
    </row>
    <row r="499" spans="1:3" x14ac:dyDescent="0.25">
      <c r="A499" s="13"/>
      <c r="B499" s="14"/>
      <c r="C499" s="23"/>
    </row>
    <row r="500" spans="1:3" x14ac:dyDescent="0.25">
      <c r="A500" s="13"/>
      <c r="B500" s="14"/>
      <c r="C500" s="23"/>
    </row>
    <row r="501" spans="1:3" x14ac:dyDescent="0.25">
      <c r="A501" s="13"/>
      <c r="B501" s="14"/>
      <c r="C501" s="23"/>
    </row>
    <row r="502" spans="1:3" x14ac:dyDescent="0.25">
      <c r="A502" s="13"/>
      <c r="B502" s="14"/>
      <c r="C502" s="23"/>
    </row>
    <row r="503" spans="1:3" x14ac:dyDescent="0.25">
      <c r="A503" s="13"/>
      <c r="B503" s="14"/>
      <c r="C503" s="23"/>
    </row>
    <row r="504" spans="1:3" x14ac:dyDescent="0.25">
      <c r="A504" s="13"/>
      <c r="B504" s="14"/>
      <c r="C504" s="23"/>
    </row>
    <row r="505" spans="1:3" x14ac:dyDescent="0.25">
      <c r="A505" s="13"/>
      <c r="B505" s="14"/>
      <c r="C505" s="23"/>
    </row>
    <row r="506" spans="1:3" x14ac:dyDescent="0.25">
      <c r="A506" s="13"/>
      <c r="B506" s="14"/>
      <c r="C506" s="23"/>
    </row>
    <row r="507" spans="1:3" x14ac:dyDescent="0.25">
      <c r="A507" s="13"/>
      <c r="B507" s="14"/>
      <c r="C507" s="23"/>
    </row>
    <row r="508" spans="1:3" x14ac:dyDescent="0.25">
      <c r="A508" s="13"/>
      <c r="B508" s="14"/>
      <c r="C508" s="23"/>
    </row>
    <row r="509" spans="1:3" x14ac:dyDescent="0.25">
      <c r="A509" s="13"/>
      <c r="B509" s="14"/>
      <c r="C509" s="23"/>
    </row>
    <row r="510" spans="1:3" x14ac:dyDescent="0.25">
      <c r="A510" s="13"/>
      <c r="B510" s="14"/>
      <c r="C510" s="23"/>
    </row>
    <row r="511" spans="1:3" x14ac:dyDescent="0.25">
      <c r="A511" s="13"/>
      <c r="B511" s="14"/>
      <c r="C511" s="23"/>
    </row>
    <row r="512" spans="1:3" x14ac:dyDescent="0.25">
      <c r="A512" s="13"/>
      <c r="B512" s="14"/>
      <c r="C512" s="23"/>
    </row>
    <row r="513" spans="1:3" x14ac:dyDescent="0.25">
      <c r="A513" s="13"/>
      <c r="B513" s="14"/>
      <c r="C513" s="23"/>
    </row>
    <row r="514" spans="1:3" x14ac:dyDescent="0.25">
      <c r="A514" s="13"/>
      <c r="B514" s="14"/>
      <c r="C514" s="23"/>
    </row>
    <row r="515" spans="1:3" x14ac:dyDescent="0.25">
      <c r="A515" s="13"/>
      <c r="B515" s="14"/>
      <c r="C515" s="23"/>
    </row>
    <row r="516" spans="1:3" x14ac:dyDescent="0.25">
      <c r="A516" s="13"/>
      <c r="B516" s="14"/>
      <c r="C516" s="23"/>
    </row>
    <row r="517" spans="1:3" x14ac:dyDescent="0.25">
      <c r="A517" s="13"/>
      <c r="B517" s="14"/>
      <c r="C517" s="23"/>
    </row>
    <row r="518" spans="1:3" x14ac:dyDescent="0.25">
      <c r="A518" s="13"/>
      <c r="B518" s="14"/>
      <c r="C518" s="23"/>
    </row>
    <row r="519" spans="1:3" x14ac:dyDescent="0.25">
      <c r="A519" s="13"/>
      <c r="B519" s="14"/>
      <c r="C519" s="23"/>
    </row>
    <row r="520" spans="1:3" x14ac:dyDescent="0.25">
      <c r="A520" s="13"/>
      <c r="B520" s="14"/>
      <c r="C520" s="23"/>
    </row>
    <row r="521" spans="1:3" x14ac:dyDescent="0.25">
      <c r="A521" s="13"/>
      <c r="B521" s="14"/>
      <c r="C521" s="23"/>
    </row>
    <row r="522" spans="1:3" x14ac:dyDescent="0.25">
      <c r="A522" s="13"/>
      <c r="B522" s="14"/>
      <c r="C522" s="23"/>
    </row>
    <row r="523" spans="1:3" x14ac:dyDescent="0.25">
      <c r="A523" s="13"/>
      <c r="B523" s="14"/>
      <c r="C523" s="23"/>
    </row>
    <row r="524" spans="1:3" x14ac:dyDescent="0.25">
      <c r="A524" s="13"/>
      <c r="B524" s="14"/>
      <c r="C524" s="23"/>
    </row>
    <row r="525" spans="1:3" x14ac:dyDescent="0.25">
      <c r="A525" s="13"/>
      <c r="B525" s="14"/>
      <c r="C525" s="23"/>
    </row>
    <row r="526" spans="1:3" x14ac:dyDescent="0.25">
      <c r="A526" s="13"/>
      <c r="B526" s="14"/>
      <c r="C526" s="23"/>
    </row>
    <row r="527" spans="1:3" x14ac:dyDescent="0.25">
      <c r="A527" s="13"/>
      <c r="B527" s="14"/>
      <c r="C527" s="23"/>
    </row>
    <row r="528" spans="1:3" x14ac:dyDescent="0.25">
      <c r="A528" s="13"/>
      <c r="B528" s="14"/>
      <c r="C528" s="23"/>
    </row>
    <row r="529" spans="1:3" x14ac:dyDescent="0.25">
      <c r="A529" s="13"/>
      <c r="B529" s="14"/>
      <c r="C529" s="23"/>
    </row>
    <row r="530" spans="1:3" x14ac:dyDescent="0.25">
      <c r="A530" s="13"/>
      <c r="B530" s="14"/>
      <c r="C530" s="23"/>
    </row>
    <row r="531" spans="1:3" x14ac:dyDescent="0.25">
      <c r="A531" s="13"/>
      <c r="B531" s="14"/>
      <c r="C531" s="23"/>
    </row>
    <row r="532" spans="1:3" x14ac:dyDescent="0.25">
      <c r="A532" s="13"/>
      <c r="B532" s="14"/>
      <c r="C532" s="23"/>
    </row>
    <row r="533" spans="1:3" x14ac:dyDescent="0.25">
      <c r="A533" s="13"/>
      <c r="B533" s="14"/>
      <c r="C533" s="23"/>
    </row>
    <row r="534" spans="1:3" x14ac:dyDescent="0.25">
      <c r="A534" s="13"/>
      <c r="B534" s="14"/>
      <c r="C534" s="23"/>
    </row>
    <row r="535" spans="1:3" x14ac:dyDescent="0.25">
      <c r="A535" s="13"/>
      <c r="B535" s="14"/>
      <c r="C535" s="23"/>
    </row>
    <row r="536" spans="1:3" x14ac:dyDescent="0.25">
      <c r="A536" s="13"/>
      <c r="B536" s="14"/>
      <c r="C536" s="23"/>
    </row>
    <row r="537" spans="1:3" x14ac:dyDescent="0.25">
      <c r="A537" s="13"/>
      <c r="B537" s="14"/>
      <c r="C537" s="23"/>
    </row>
    <row r="538" spans="1:3" x14ac:dyDescent="0.25">
      <c r="A538" s="13"/>
      <c r="B538" s="14"/>
      <c r="C538" s="23"/>
    </row>
    <row r="539" spans="1:3" x14ac:dyDescent="0.25">
      <c r="A539" s="13"/>
      <c r="B539" s="14"/>
      <c r="C539" s="23"/>
    </row>
    <row r="540" spans="1:3" x14ac:dyDescent="0.25">
      <c r="A540" s="13"/>
      <c r="B540" s="14"/>
      <c r="C540" s="23"/>
    </row>
    <row r="541" spans="1:3" x14ac:dyDescent="0.25">
      <c r="A541" s="13"/>
      <c r="B541" s="14"/>
      <c r="C541" s="23"/>
    </row>
    <row r="542" spans="1:3" x14ac:dyDescent="0.25">
      <c r="A542" s="13"/>
      <c r="B542" s="14"/>
      <c r="C542" s="23"/>
    </row>
    <row r="543" spans="1:3" x14ac:dyDescent="0.25">
      <c r="A543" s="13"/>
      <c r="B543" s="14"/>
      <c r="C543" s="23"/>
    </row>
    <row r="544" spans="1:3" x14ac:dyDescent="0.25">
      <c r="A544" s="13"/>
      <c r="B544" s="14"/>
      <c r="C544" s="23"/>
    </row>
    <row r="545" spans="1:3" x14ac:dyDescent="0.25">
      <c r="A545" s="13"/>
      <c r="B545" s="14"/>
      <c r="C545" s="23"/>
    </row>
    <row r="546" spans="1:3" x14ac:dyDescent="0.25">
      <c r="A546" s="13"/>
      <c r="B546" s="14"/>
      <c r="C546" s="23"/>
    </row>
    <row r="547" spans="1:3" x14ac:dyDescent="0.25">
      <c r="A547" s="13"/>
      <c r="B547" s="14"/>
      <c r="C547" s="23"/>
    </row>
    <row r="548" spans="1:3" x14ac:dyDescent="0.25">
      <c r="A548" s="13"/>
      <c r="B548" s="14"/>
      <c r="C548" s="23"/>
    </row>
    <row r="549" spans="1:3" x14ac:dyDescent="0.25">
      <c r="A549" s="13"/>
      <c r="B549" s="14"/>
      <c r="C549" s="23"/>
    </row>
    <row r="550" spans="1:3" x14ac:dyDescent="0.25">
      <c r="A550" s="13"/>
      <c r="B550" s="14"/>
      <c r="C550" s="23"/>
    </row>
    <row r="551" spans="1:3" x14ac:dyDescent="0.25">
      <c r="A551" s="13"/>
      <c r="B551" s="14"/>
      <c r="C551" s="23"/>
    </row>
    <row r="552" spans="1:3" x14ac:dyDescent="0.25">
      <c r="A552" s="13"/>
      <c r="B552" s="14"/>
      <c r="C552" s="23"/>
    </row>
    <row r="553" spans="1:3" x14ac:dyDescent="0.25">
      <c r="A553" s="13"/>
      <c r="B553" s="14"/>
      <c r="C553" s="23"/>
    </row>
    <row r="554" spans="1:3" x14ac:dyDescent="0.25">
      <c r="A554" s="13"/>
      <c r="B554" s="14"/>
      <c r="C554" s="23"/>
    </row>
    <row r="555" spans="1:3" x14ac:dyDescent="0.25">
      <c r="A555" s="13"/>
      <c r="B555" s="14"/>
      <c r="C555" s="23"/>
    </row>
    <row r="556" spans="1:3" x14ac:dyDescent="0.25">
      <c r="A556" s="13"/>
      <c r="B556" s="14"/>
      <c r="C556" s="23"/>
    </row>
    <row r="557" spans="1:3" x14ac:dyDescent="0.25">
      <c r="A557" s="13"/>
      <c r="B557" s="14"/>
      <c r="C557" s="23"/>
    </row>
    <row r="558" spans="1:3" x14ac:dyDescent="0.25">
      <c r="A558" s="13"/>
      <c r="B558" s="14"/>
      <c r="C558" s="23"/>
    </row>
    <row r="559" spans="1:3" x14ac:dyDescent="0.25">
      <c r="A559" s="13"/>
      <c r="B559" s="14"/>
      <c r="C559" s="23"/>
    </row>
    <row r="560" spans="1:3" x14ac:dyDescent="0.25">
      <c r="A560" s="13"/>
      <c r="B560" s="14"/>
      <c r="C560" s="23"/>
    </row>
    <row r="561" spans="1:3" x14ac:dyDescent="0.25">
      <c r="A561" s="13"/>
      <c r="B561" s="14"/>
      <c r="C561" s="23"/>
    </row>
    <row r="562" spans="1:3" x14ac:dyDescent="0.25">
      <c r="A562" s="13"/>
      <c r="B562" s="14"/>
      <c r="C562" s="23"/>
    </row>
    <row r="563" spans="1:3" x14ac:dyDescent="0.25">
      <c r="A563" s="13"/>
      <c r="B563" s="14"/>
      <c r="C563" s="23"/>
    </row>
    <row r="564" spans="1:3" x14ac:dyDescent="0.25">
      <c r="A564" s="13"/>
      <c r="B564" s="14"/>
      <c r="C564" s="23"/>
    </row>
    <row r="565" spans="1:3" x14ac:dyDescent="0.25">
      <c r="A565" s="13"/>
      <c r="B565" s="14"/>
      <c r="C565" s="23"/>
    </row>
    <row r="566" spans="1:3" x14ac:dyDescent="0.25">
      <c r="A566" s="13"/>
      <c r="B566" s="14"/>
      <c r="C566" s="23"/>
    </row>
    <row r="567" spans="1:3" x14ac:dyDescent="0.25">
      <c r="A567" s="13"/>
      <c r="B567" s="14"/>
      <c r="C567" s="23"/>
    </row>
    <row r="568" spans="1:3" x14ac:dyDescent="0.25">
      <c r="A568" s="13"/>
      <c r="B568" s="14"/>
      <c r="C568" s="23"/>
    </row>
    <row r="569" spans="1:3" x14ac:dyDescent="0.25">
      <c r="A569" s="13"/>
      <c r="B569" s="14"/>
      <c r="C569" s="23"/>
    </row>
    <row r="570" spans="1:3" x14ac:dyDescent="0.25">
      <c r="A570" s="13"/>
      <c r="B570" s="14"/>
      <c r="C570" s="23"/>
    </row>
    <row r="571" spans="1:3" x14ac:dyDescent="0.25">
      <c r="A571" s="13"/>
      <c r="B571" s="14"/>
      <c r="C571" s="23"/>
    </row>
    <row r="572" spans="1:3" x14ac:dyDescent="0.25">
      <c r="A572" s="13"/>
      <c r="B572" s="14"/>
      <c r="C572" s="23"/>
    </row>
    <row r="573" spans="1:3" x14ac:dyDescent="0.25">
      <c r="A573" s="13"/>
      <c r="B573" s="14"/>
      <c r="C573" s="23"/>
    </row>
    <row r="574" spans="1:3" x14ac:dyDescent="0.25">
      <c r="A574" s="13"/>
      <c r="B574" s="14"/>
      <c r="C574" s="23"/>
    </row>
    <row r="575" spans="1:3" x14ac:dyDescent="0.25">
      <c r="A575" s="13"/>
      <c r="B575" s="14"/>
      <c r="C575" s="23"/>
    </row>
    <row r="576" spans="1:3" x14ac:dyDescent="0.25">
      <c r="A576" s="13"/>
      <c r="B576" s="14"/>
      <c r="C576" s="23"/>
    </row>
    <row r="577" spans="1:3" x14ac:dyDescent="0.25">
      <c r="A577" s="13"/>
      <c r="B577" s="14"/>
      <c r="C577" s="23"/>
    </row>
    <row r="578" spans="1:3" x14ac:dyDescent="0.25">
      <c r="A578" s="13"/>
      <c r="B578" s="14"/>
      <c r="C578" s="23"/>
    </row>
    <row r="579" spans="1:3" x14ac:dyDescent="0.25">
      <c r="A579" s="13"/>
      <c r="B579" s="14"/>
      <c r="C579" s="23"/>
    </row>
    <row r="580" spans="1:3" x14ac:dyDescent="0.25">
      <c r="A580" s="13"/>
      <c r="B580" s="14"/>
      <c r="C580" s="23"/>
    </row>
    <row r="581" spans="1:3" x14ac:dyDescent="0.25">
      <c r="A581" s="13"/>
      <c r="B581" s="14"/>
      <c r="C581" s="23"/>
    </row>
    <row r="582" spans="1:3" x14ac:dyDescent="0.25">
      <c r="A582" s="13"/>
      <c r="B582" s="14"/>
      <c r="C582" s="23"/>
    </row>
    <row r="583" spans="1:3" x14ac:dyDescent="0.25">
      <c r="A583" s="13"/>
      <c r="B583" s="14"/>
      <c r="C583" s="23"/>
    </row>
    <row r="584" spans="1:3" x14ac:dyDescent="0.25">
      <c r="A584" s="13"/>
      <c r="B584" s="14"/>
      <c r="C584" s="23"/>
    </row>
    <row r="585" spans="1:3" x14ac:dyDescent="0.25">
      <c r="A585" s="13"/>
      <c r="B585" s="14"/>
      <c r="C585" s="23"/>
    </row>
    <row r="586" spans="1:3" x14ac:dyDescent="0.25">
      <c r="A586" s="13"/>
      <c r="B586" s="14"/>
      <c r="C586" s="23"/>
    </row>
    <row r="587" spans="1:3" x14ac:dyDescent="0.25">
      <c r="A587" s="13"/>
      <c r="B587" s="14"/>
      <c r="C587" s="23"/>
    </row>
    <row r="588" spans="1:3" x14ac:dyDescent="0.25">
      <c r="A588" s="13"/>
      <c r="B588" s="14"/>
      <c r="C588" s="23"/>
    </row>
    <row r="589" spans="1:3" x14ac:dyDescent="0.25">
      <c r="A589" s="13"/>
      <c r="B589" s="14"/>
      <c r="C589" s="23"/>
    </row>
    <row r="590" spans="1:3" x14ac:dyDescent="0.25">
      <c r="A590" s="13"/>
      <c r="B590" s="14"/>
      <c r="C590" s="23"/>
    </row>
    <row r="591" spans="1:3" x14ac:dyDescent="0.25">
      <c r="A591" s="13"/>
      <c r="B591" s="14"/>
      <c r="C591" s="23"/>
    </row>
    <row r="592" spans="1:3" x14ac:dyDescent="0.25">
      <c r="A592" s="13"/>
      <c r="B592" s="14"/>
      <c r="C592" s="23"/>
    </row>
    <row r="593" spans="1:3" x14ac:dyDescent="0.25">
      <c r="A593" s="13"/>
      <c r="B593" s="14"/>
      <c r="C593" s="23"/>
    </row>
    <row r="594" spans="1:3" x14ac:dyDescent="0.25">
      <c r="A594" s="13"/>
      <c r="B594" s="14"/>
      <c r="C594" s="23"/>
    </row>
    <row r="595" spans="1:3" x14ac:dyDescent="0.25">
      <c r="A595" s="13"/>
      <c r="B595" s="14"/>
      <c r="C595" s="23"/>
    </row>
    <row r="596" spans="1:3" x14ac:dyDescent="0.25">
      <c r="A596" s="13"/>
      <c r="B596" s="14"/>
      <c r="C596" s="23"/>
    </row>
    <row r="597" spans="1:3" x14ac:dyDescent="0.25">
      <c r="A597" s="13"/>
      <c r="B597" s="14"/>
      <c r="C597" s="23"/>
    </row>
    <row r="598" spans="1:3" x14ac:dyDescent="0.25">
      <c r="A598" s="13"/>
      <c r="B598" s="14"/>
      <c r="C598" s="23"/>
    </row>
    <row r="599" spans="1:3" x14ac:dyDescent="0.25">
      <c r="A599" s="13"/>
      <c r="B599" s="14"/>
      <c r="C599" s="23"/>
    </row>
    <row r="600" spans="1:3" x14ac:dyDescent="0.25">
      <c r="A600" s="13"/>
      <c r="B600" s="14"/>
      <c r="C600" s="23"/>
    </row>
    <row r="601" spans="1:3" x14ac:dyDescent="0.25">
      <c r="A601" s="13"/>
      <c r="B601" s="14"/>
      <c r="C601" s="23"/>
    </row>
    <row r="602" spans="1:3" x14ac:dyDescent="0.25">
      <c r="A602" s="13"/>
      <c r="B602" s="14"/>
      <c r="C602" s="23"/>
    </row>
    <row r="603" spans="1:3" x14ac:dyDescent="0.25">
      <c r="A603" s="13"/>
      <c r="B603" s="14"/>
      <c r="C603" s="23"/>
    </row>
    <row r="604" spans="1:3" x14ac:dyDescent="0.25">
      <c r="A604" s="13"/>
      <c r="B604" s="14"/>
      <c r="C604" s="23"/>
    </row>
    <row r="605" spans="1:3" x14ac:dyDescent="0.25">
      <c r="A605" s="13"/>
      <c r="B605" s="14"/>
      <c r="C605" s="23"/>
    </row>
    <row r="606" spans="1:3" x14ac:dyDescent="0.25">
      <c r="A606" s="13"/>
      <c r="B606" s="14"/>
      <c r="C606" s="23"/>
    </row>
    <row r="607" spans="1:3" x14ac:dyDescent="0.25">
      <c r="A607" s="13"/>
      <c r="B607" s="14"/>
      <c r="C607" s="23"/>
    </row>
    <row r="608" spans="1:3" x14ac:dyDescent="0.25">
      <c r="A608" s="13"/>
      <c r="B608" s="14"/>
      <c r="C608" s="23"/>
    </row>
    <row r="609" spans="1:3" x14ac:dyDescent="0.25">
      <c r="A609" s="13"/>
      <c r="B609" s="14"/>
      <c r="C609" s="23"/>
    </row>
    <row r="610" spans="1:3" x14ac:dyDescent="0.25">
      <c r="A610" s="13"/>
      <c r="B610" s="14"/>
      <c r="C610" s="23"/>
    </row>
    <row r="611" spans="1:3" x14ac:dyDescent="0.25">
      <c r="A611" s="13"/>
      <c r="B611" s="14"/>
      <c r="C611" s="23"/>
    </row>
    <row r="612" spans="1:3" x14ac:dyDescent="0.25">
      <c r="A612" s="13"/>
      <c r="B612" s="14"/>
      <c r="C612" s="23"/>
    </row>
    <row r="613" spans="1:3" x14ac:dyDescent="0.25">
      <c r="A613" s="13"/>
      <c r="B613" s="14"/>
      <c r="C613" s="23"/>
    </row>
    <row r="614" spans="1:3" x14ac:dyDescent="0.25">
      <c r="A614" s="13"/>
      <c r="B614" s="14"/>
      <c r="C614" s="23"/>
    </row>
    <row r="615" spans="1:3" x14ac:dyDescent="0.25">
      <c r="A615" s="13"/>
      <c r="B615" s="14"/>
      <c r="C615" s="23"/>
    </row>
    <row r="616" spans="1:3" x14ac:dyDescent="0.25">
      <c r="A616" s="13"/>
      <c r="B616" s="14"/>
      <c r="C616" s="23"/>
    </row>
    <row r="617" spans="1:3" x14ac:dyDescent="0.25">
      <c r="A617" s="13"/>
      <c r="B617" s="14"/>
      <c r="C617" s="23"/>
    </row>
    <row r="618" spans="1:3" x14ac:dyDescent="0.25">
      <c r="A618" s="13"/>
      <c r="B618" s="14"/>
      <c r="C618" s="23"/>
    </row>
    <row r="619" spans="1:3" x14ac:dyDescent="0.25">
      <c r="A619" s="13"/>
      <c r="B619" s="14"/>
      <c r="C619" s="23"/>
    </row>
    <row r="620" spans="1:3" x14ac:dyDescent="0.25">
      <c r="A620" s="13"/>
      <c r="B620" s="14"/>
      <c r="C620" s="23"/>
    </row>
    <row r="621" spans="1:3" x14ac:dyDescent="0.25">
      <c r="A621" s="13"/>
      <c r="B621" s="14"/>
      <c r="C621" s="23"/>
    </row>
    <row r="622" spans="1:3" x14ac:dyDescent="0.25">
      <c r="A622" s="13"/>
      <c r="B622" s="14"/>
      <c r="C622" s="23"/>
    </row>
    <row r="623" spans="1:3" x14ac:dyDescent="0.25">
      <c r="A623" s="13"/>
      <c r="B623" s="14"/>
      <c r="C623" s="23"/>
    </row>
    <row r="624" spans="1:3" x14ac:dyDescent="0.25">
      <c r="A624" s="13"/>
      <c r="B624" s="14"/>
      <c r="C624" s="23"/>
    </row>
    <row r="625" spans="1:3" x14ac:dyDescent="0.25">
      <c r="A625" s="13"/>
      <c r="B625" s="14"/>
      <c r="C625" s="23"/>
    </row>
    <row r="626" spans="1:3" x14ac:dyDescent="0.25">
      <c r="A626" s="13"/>
      <c r="B626" s="14"/>
      <c r="C626" s="23"/>
    </row>
    <row r="627" spans="1:3" x14ac:dyDescent="0.25">
      <c r="A627" s="13"/>
      <c r="B627" s="14"/>
      <c r="C627" s="23"/>
    </row>
    <row r="628" spans="1:3" x14ac:dyDescent="0.25">
      <c r="A628" s="13"/>
      <c r="B628" s="14"/>
      <c r="C628" s="23"/>
    </row>
    <row r="629" spans="1:3" x14ac:dyDescent="0.25">
      <c r="A629" s="13"/>
      <c r="B629" s="14"/>
      <c r="C629" s="23"/>
    </row>
    <row r="630" spans="1:3" x14ac:dyDescent="0.25">
      <c r="A630" s="13"/>
      <c r="B630" s="14"/>
      <c r="C630" s="23"/>
    </row>
    <row r="631" spans="1:3" x14ac:dyDescent="0.25">
      <c r="A631" s="13"/>
      <c r="B631" s="14"/>
      <c r="C631" s="23"/>
    </row>
    <row r="632" spans="1:3" x14ac:dyDescent="0.25">
      <c r="A632" s="13"/>
      <c r="B632" s="14"/>
      <c r="C632" s="23"/>
    </row>
    <row r="633" spans="1:3" x14ac:dyDescent="0.25">
      <c r="A633" s="13"/>
      <c r="B633" s="14"/>
      <c r="C633" s="23"/>
    </row>
    <row r="634" spans="1:3" x14ac:dyDescent="0.25">
      <c r="A634" s="13"/>
      <c r="B634" s="14"/>
      <c r="C634" s="23"/>
    </row>
    <row r="635" spans="1:3" x14ac:dyDescent="0.25">
      <c r="A635" s="13"/>
      <c r="B635" s="14"/>
      <c r="C635" s="23"/>
    </row>
    <row r="636" spans="1:3" x14ac:dyDescent="0.25">
      <c r="A636" s="13"/>
      <c r="B636" s="14"/>
      <c r="C636" s="23"/>
    </row>
    <row r="637" spans="1:3" x14ac:dyDescent="0.25">
      <c r="A637" s="13"/>
      <c r="B637" s="14"/>
      <c r="C637" s="23"/>
    </row>
    <row r="638" spans="1:3" x14ac:dyDescent="0.25">
      <c r="A638" s="13"/>
      <c r="B638" s="14"/>
      <c r="C638" s="23"/>
    </row>
    <row r="639" spans="1:3" x14ac:dyDescent="0.25">
      <c r="A639" s="13"/>
      <c r="B639" s="14"/>
      <c r="C639" s="23"/>
    </row>
    <row r="640" spans="1:3" x14ac:dyDescent="0.25">
      <c r="A640" s="13"/>
      <c r="B640" s="14"/>
      <c r="C640" s="23"/>
    </row>
    <row r="641" spans="1:3" x14ac:dyDescent="0.25">
      <c r="A641" s="13"/>
      <c r="B641" s="14"/>
      <c r="C641" s="23"/>
    </row>
    <row r="642" spans="1:3" x14ac:dyDescent="0.25">
      <c r="A642" s="13"/>
      <c r="B642" s="14"/>
      <c r="C642" s="23"/>
    </row>
    <row r="643" spans="1:3" x14ac:dyDescent="0.25">
      <c r="A643" s="13"/>
      <c r="B643" s="14"/>
      <c r="C643" s="23"/>
    </row>
    <row r="644" spans="1:3" x14ac:dyDescent="0.25">
      <c r="A644" s="13"/>
      <c r="B644" s="14"/>
      <c r="C644" s="23"/>
    </row>
    <row r="645" spans="1:3" x14ac:dyDescent="0.25">
      <c r="A645" s="13"/>
      <c r="B645" s="14"/>
      <c r="C645" s="23"/>
    </row>
    <row r="646" spans="1:3" x14ac:dyDescent="0.25">
      <c r="A646" s="13"/>
      <c r="B646" s="14"/>
      <c r="C646" s="23"/>
    </row>
    <row r="647" spans="1:3" x14ac:dyDescent="0.25">
      <c r="A647" s="13"/>
      <c r="B647" s="14"/>
      <c r="C647" s="23"/>
    </row>
    <row r="648" spans="1:3" x14ac:dyDescent="0.25">
      <c r="A648" s="13"/>
      <c r="B648" s="14"/>
      <c r="C648" s="23"/>
    </row>
    <row r="649" spans="1:3" x14ac:dyDescent="0.25">
      <c r="A649" s="13"/>
      <c r="B649" s="14"/>
      <c r="C649" s="23"/>
    </row>
    <row r="650" spans="1:3" x14ac:dyDescent="0.25">
      <c r="A650" s="13"/>
      <c r="B650" s="14"/>
      <c r="C650" s="23"/>
    </row>
    <row r="651" spans="1:3" x14ac:dyDescent="0.25">
      <c r="A651" s="13"/>
      <c r="B651" s="14"/>
      <c r="C651" s="23"/>
    </row>
    <row r="652" spans="1:3" x14ac:dyDescent="0.25">
      <c r="A652" s="13"/>
      <c r="B652" s="14"/>
      <c r="C652" s="23"/>
    </row>
    <row r="653" spans="1:3" x14ac:dyDescent="0.25">
      <c r="A653" s="13"/>
      <c r="B653" s="14"/>
      <c r="C653" s="23"/>
    </row>
    <row r="654" spans="1:3" x14ac:dyDescent="0.25">
      <c r="A654" s="13"/>
      <c r="B654" s="14"/>
      <c r="C654" s="23"/>
    </row>
    <row r="655" spans="1:3" x14ac:dyDescent="0.25">
      <c r="A655" s="13"/>
      <c r="B655" s="14"/>
      <c r="C655" s="23"/>
    </row>
    <row r="656" spans="1:3" x14ac:dyDescent="0.25">
      <c r="A656" s="13"/>
      <c r="B656" s="14"/>
      <c r="C656" s="23"/>
    </row>
    <row r="657" spans="1:3" x14ac:dyDescent="0.25">
      <c r="A657" s="13"/>
      <c r="B657" s="14"/>
      <c r="C657" s="23"/>
    </row>
    <row r="658" spans="1:3" x14ac:dyDescent="0.25">
      <c r="A658" s="13"/>
      <c r="B658" s="14"/>
      <c r="C658" s="23"/>
    </row>
    <row r="659" spans="1:3" x14ac:dyDescent="0.25">
      <c r="A659" s="13"/>
      <c r="B659" s="14"/>
      <c r="C659" s="23"/>
    </row>
    <row r="660" spans="1:3" x14ac:dyDescent="0.25">
      <c r="A660" s="13"/>
      <c r="B660" s="14"/>
      <c r="C660" s="23"/>
    </row>
    <row r="661" spans="1:3" x14ac:dyDescent="0.25">
      <c r="A661" s="13"/>
      <c r="B661" s="14"/>
      <c r="C661" s="23"/>
    </row>
    <row r="662" spans="1:3" x14ac:dyDescent="0.25">
      <c r="A662" s="13"/>
      <c r="B662" s="14"/>
      <c r="C662" s="23"/>
    </row>
    <row r="663" spans="1:3" x14ac:dyDescent="0.25">
      <c r="A663" s="13"/>
      <c r="B663" s="14"/>
      <c r="C663" s="23"/>
    </row>
    <row r="664" spans="1:3" x14ac:dyDescent="0.25">
      <c r="A664" s="13"/>
      <c r="B664" s="14"/>
      <c r="C664" s="23"/>
    </row>
    <row r="665" spans="1:3" x14ac:dyDescent="0.25">
      <c r="A665" s="13"/>
      <c r="B665" s="14"/>
      <c r="C665" s="23"/>
    </row>
    <row r="666" spans="1:3" x14ac:dyDescent="0.25">
      <c r="A666" s="13"/>
      <c r="B666" s="14"/>
      <c r="C666" s="23"/>
    </row>
    <row r="667" spans="1:3" x14ac:dyDescent="0.25">
      <c r="A667" s="13"/>
      <c r="B667" s="14"/>
      <c r="C667" s="23"/>
    </row>
    <row r="668" spans="1:3" x14ac:dyDescent="0.25">
      <c r="A668" s="13"/>
      <c r="B668" s="14"/>
      <c r="C668" s="23"/>
    </row>
    <row r="669" spans="1:3" x14ac:dyDescent="0.25">
      <c r="A669" s="13"/>
      <c r="B669" s="14"/>
      <c r="C669" s="23"/>
    </row>
    <row r="670" spans="1:3" x14ac:dyDescent="0.25">
      <c r="A670" s="13"/>
      <c r="B670" s="14"/>
      <c r="C670" s="23"/>
    </row>
    <row r="671" spans="1:3" x14ac:dyDescent="0.25">
      <c r="A671" s="13"/>
      <c r="B671" s="14"/>
      <c r="C671" s="23"/>
    </row>
    <row r="672" spans="1:3" x14ac:dyDescent="0.25">
      <c r="A672" s="13"/>
      <c r="B672" s="14"/>
      <c r="C672" s="23"/>
    </row>
    <row r="673" spans="1:3" x14ac:dyDescent="0.25">
      <c r="A673" s="13"/>
      <c r="B673" s="14"/>
      <c r="C673" s="23"/>
    </row>
    <row r="674" spans="1:3" x14ac:dyDescent="0.25">
      <c r="A674" s="13"/>
      <c r="B674" s="14"/>
      <c r="C674" s="23"/>
    </row>
    <row r="675" spans="1:3" x14ac:dyDescent="0.25">
      <c r="A675" s="13"/>
      <c r="B675" s="14"/>
      <c r="C675" s="23"/>
    </row>
    <row r="676" spans="1:3" x14ac:dyDescent="0.25">
      <c r="A676" s="13"/>
      <c r="B676" s="14"/>
      <c r="C676" s="23"/>
    </row>
    <row r="677" spans="1:3" x14ac:dyDescent="0.25">
      <c r="A677" s="13"/>
      <c r="B677" s="14"/>
      <c r="C677" s="23"/>
    </row>
    <row r="678" spans="1:3" x14ac:dyDescent="0.25">
      <c r="A678" s="13"/>
      <c r="B678" s="14"/>
      <c r="C678" s="23"/>
    </row>
    <row r="679" spans="1:3" x14ac:dyDescent="0.25">
      <c r="A679" s="13"/>
      <c r="B679" s="14"/>
      <c r="C679" s="23"/>
    </row>
    <row r="680" spans="1:3" x14ac:dyDescent="0.25">
      <c r="A680" s="13"/>
      <c r="B680" s="14"/>
      <c r="C680" s="23"/>
    </row>
    <row r="681" spans="1:3" x14ac:dyDescent="0.25">
      <c r="A681" s="13"/>
      <c r="B681" s="14"/>
      <c r="C681" s="23"/>
    </row>
    <row r="682" spans="1:3" x14ac:dyDescent="0.25">
      <c r="A682" s="13"/>
      <c r="B682" s="14"/>
      <c r="C682" s="23"/>
    </row>
    <row r="683" spans="1:3" x14ac:dyDescent="0.25">
      <c r="A683" s="13"/>
      <c r="B683" s="14"/>
      <c r="C683" s="23"/>
    </row>
    <row r="684" spans="1:3" x14ac:dyDescent="0.25">
      <c r="A684" s="13"/>
      <c r="B684" s="14"/>
      <c r="C684" s="23"/>
    </row>
    <row r="685" spans="1:3" x14ac:dyDescent="0.25">
      <c r="A685" s="13"/>
      <c r="B685" s="14"/>
      <c r="C685" s="23"/>
    </row>
    <row r="686" spans="1:3" x14ac:dyDescent="0.25">
      <c r="A686" s="13"/>
      <c r="B686" s="14"/>
      <c r="C686" s="23"/>
    </row>
    <row r="687" spans="1:3" x14ac:dyDescent="0.25">
      <c r="A687" s="13"/>
      <c r="B687" s="14"/>
      <c r="C687" s="23"/>
    </row>
    <row r="688" spans="1:3" x14ac:dyDescent="0.25">
      <c r="A688" s="13"/>
      <c r="B688" s="14"/>
      <c r="C688" s="23"/>
    </row>
    <row r="689" spans="1:3" x14ac:dyDescent="0.25">
      <c r="A689" s="13"/>
      <c r="B689" s="14"/>
      <c r="C689" s="23"/>
    </row>
    <row r="690" spans="1:3" x14ac:dyDescent="0.25">
      <c r="A690" s="13"/>
      <c r="B690" s="14"/>
      <c r="C690" s="23"/>
    </row>
    <row r="691" spans="1:3" x14ac:dyDescent="0.25">
      <c r="A691" s="13"/>
      <c r="B691" s="14"/>
      <c r="C691" s="23"/>
    </row>
    <row r="692" spans="1:3" x14ac:dyDescent="0.25">
      <c r="A692" s="13"/>
      <c r="B692" s="14"/>
      <c r="C692" s="23"/>
    </row>
    <row r="693" spans="1:3" x14ac:dyDescent="0.25">
      <c r="A693" s="13"/>
      <c r="B693" s="14"/>
      <c r="C693" s="23"/>
    </row>
    <row r="694" spans="1:3" x14ac:dyDescent="0.25">
      <c r="A694" s="13"/>
      <c r="B694" s="14"/>
      <c r="C694" s="23"/>
    </row>
    <row r="695" spans="1:3" x14ac:dyDescent="0.25">
      <c r="A695" s="13"/>
      <c r="B695" s="14"/>
      <c r="C695" s="23"/>
    </row>
    <row r="696" spans="1:3" x14ac:dyDescent="0.25">
      <c r="A696" s="13"/>
      <c r="B696" s="14"/>
      <c r="C696" s="23"/>
    </row>
    <row r="697" spans="1:3" x14ac:dyDescent="0.25">
      <c r="A697" s="13"/>
      <c r="B697" s="14"/>
      <c r="C697" s="23"/>
    </row>
    <row r="698" spans="1:3" x14ac:dyDescent="0.25">
      <c r="A698" s="13"/>
      <c r="B698" s="14"/>
      <c r="C698" s="23"/>
    </row>
    <row r="699" spans="1:3" x14ac:dyDescent="0.25">
      <c r="A699" s="13"/>
      <c r="B699" s="14"/>
      <c r="C699" s="23"/>
    </row>
    <row r="700" spans="1:3" x14ac:dyDescent="0.25">
      <c r="A700" s="13"/>
      <c r="B700" s="14"/>
      <c r="C700" s="23"/>
    </row>
    <row r="701" spans="1:3" x14ac:dyDescent="0.25">
      <c r="A701" s="13"/>
      <c r="B701" s="14"/>
      <c r="C701" s="23"/>
    </row>
    <row r="702" spans="1:3" x14ac:dyDescent="0.25">
      <c r="A702" s="13"/>
      <c r="B702" s="14"/>
      <c r="C702" s="23"/>
    </row>
    <row r="703" spans="1:3" x14ac:dyDescent="0.25">
      <c r="A703" s="13"/>
      <c r="B703" s="14"/>
      <c r="C703" s="23"/>
    </row>
    <row r="704" spans="1:3" x14ac:dyDescent="0.25">
      <c r="A704" s="13"/>
      <c r="B704" s="14"/>
      <c r="C704" s="23"/>
    </row>
    <row r="705" spans="1:3" x14ac:dyDescent="0.25">
      <c r="A705" s="13"/>
      <c r="B705" s="14"/>
      <c r="C705" s="23"/>
    </row>
    <row r="706" spans="1:3" x14ac:dyDescent="0.25">
      <c r="A706" s="13"/>
      <c r="B706" s="14"/>
      <c r="C706" s="23"/>
    </row>
    <row r="707" spans="1:3" x14ac:dyDescent="0.25">
      <c r="A707" s="13"/>
      <c r="B707" s="14"/>
      <c r="C707" s="23"/>
    </row>
    <row r="708" spans="1:3" x14ac:dyDescent="0.25">
      <c r="A708" s="13"/>
      <c r="B708" s="14"/>
      <c r="C708" s="23"/>
    </row>
    <row r="709" spans="1:3" x14ac:dyDescent="0.25">
      <c r="A709" s="13"/>
      <c r="B709" s="14"/>
      <c r="C709" s="23"/>
    </row>
    <row r="710" spans="1:3" x14ac:dyDescent="0.25">
      <c r="A710" s="13"/>
      <c r="B710" s="14"/>
      <c r="C710" s="23"/>
    </row>
    <row r="711" spans="1:3" x14ac:dyDescent="0.25">
      <c r="A711" s="13"/>
      <c r="B711" s="14"/>
      <c r="C711" s="23"/>
    </row>
    <row r="712" spans="1:3" x14ac:dyDescent="0.25">
      <c r="A712" s="13"/>
      <c r="B712" s="14"/>
      <c r="C712" s="23"/>
    </row>
    <row r="713" spans="1:3" x14ac:dyDescent="0.25">
      <c r="A713" s="13"/>
      <c r="B713" s="14"/>
      <c r="C713" s="23"/>
    </row>
    <row r="714" spans="1:3" x14ac:dyDescent="0.25">
      <c r="A714" s="13"/>
      <c r="B714" s="14"/>
      <c r="C714" s="23"/>
    </row>
    <row r="715" spans="1:3" x14ac:dyDescent="0.25">
      <c r="A715" s="13"/>
      <c r="B715" s="14"/>
      <c r="C715" s="23"/>
    </row>
    <row r="716" spans="1:3" x14ac:dyDescent="0.25">
      <c r="A716" s="13"/>
      <c r="B716" s="14"/>
      <c r="C716" s="23"/>
    </row>
    <row r="717" spans="1:3" x14ac:dyDescent="0.25">
      <c r="A717" s="13"/>
      <c r="B717" s="14"/>
      <c r="C717" s="23"/>
    </row>
    <row r="718" spans="1:3" x14ac:dyDescent="0.25">
      <c r="A718" s="13"/>
      <c r="B718" s="14"/>
      <c r="C718" s="23"/>
    </row>
    <row r="719" spans="1:3" x14ac:dyDescent="0.25">
      <c r="A719" s="13"/>
      <c r="B719" s="14"/>
      <c r="C719" s="23"/>
    </row>
    <row r="720" spans="1:3" x14ac:dyDescent="0.25">
      <c r="A720" s="13"/>
      <c r="B720" s="14"/>
      <c r="C720" s="23"/>
    </row>
    <row r="721" spans="1:3" x14ac:dyDescent="0.25">
      <c r="A721" s="13"/>
      <c r="B721" s="14"/>
      <c r="C721" s="23"/>
    </row>
    <row r="722" spans="1:3" x14ac:dyDescent="0.25">
      <c r="A722" s="13"/>
      <c r="B722" s="14"/>
      <c r="C722" s="23"/>
    </row>
    <row r="723" spans="1:3" x14ac:dyDescent="0.25">
      <c r="A723" s="13"/>
      <c r="B723" s="14"/>
      <c r="C723" s="23"/>
    </row>
    <row r="724" spans="1:3" x14ac:dyDescent="0.25">
      <c r="A724" s="13"/>
      <c r="B724" s="14"/>
      <c r="C724" s="23"/>
    </row>
    <row r="725" spans="1:3" x14ac:dyDescent="0.25">
      <c r="A725" s="13"/>
      <c r="B725" s="14"/>
      <c r="C725" s="23"/>
    </row>
    <row r="726" spans="1:3" x14ac:dyDescent="0.25">
      <c r="A726" s="13"/>
      <c r="B726" s="14"/>
      <c r="C726" s="23"/>
    </row>
    <row r="727" spans="1:3" x14ac:dyDescent="0.25">
      <c r="A727" s="13"/>
      <c r="B727" s="14"/>
      <c r="C727" s="23"/>
    </row>
    <row r="728" spans="1:3" x14ac:dyDescent="0.25">
      <c r="A728" s="13"/>
      <c r="B728" s="14"/>
      <c r="C728" s="23"/>
    </row>
    <row r="729" spans="1:3" x14ac:dyDescent="0.25">
      <c r="A729" s="13"/>
      <c r="B729" s="14"/>
      <c r="C729" s="23"/>
    </row>
    <row r="730" spans="1:3" x14ac:dyDescent="0.25">
      <c r="A730" s="13"/>
      <c r="B730" s="14"/>
      <c r="C730" s="23"/>
    </row>
    <row r="731" spans="1:3" x14ac:dyDescent="0.25">
      <c r="A731" s="13"/>
      <c r="B731" s="14"/>
      <c r="C731" s="23"/>
    </row>
    <row r="732" spans="1:3" x14ac:dyDescent="0.25">
      <c r="A732" s="13"/>
      <c r="B732" s="14"/>
      <c r="C732" s="23"/>
    </row>
    <row r="733" spans="1:3" x14ac:dyDescent="0.25">
      <c r="A733" s="13"/>
      <c r="B733" s="14"/>
      <c r="C733" s="23"/>
    </row>
    <row r="734" spans="1:3" x14ac:dyDescent="0.25">
      <c r="A734" s="13"/>
      <c r="B734" s="14"/>
      <c r="C734" s="23"/>
    </row>
    <row r="735" spans="1:3" x14ac:dyDescent="0.25">
      <c r="A735" s="13"/>
      <c r="B735" s="14"/>
      <c r="C735" s="23"/>
    </row>
    <row r="736" spans="1:3" x14ac:dyDescent="0.25">
      <c r="A736" s="13"/>
      <c r="B736" s="14"/>
      <c r="C736" s="23"/>
    </row>
    <row r="737" spans="1:3" x14ac:dyDescent="0.25">
      <c r="A737" s="13"/>
      <c r="B737" s="14"/>
      <c r="C737" s="23"/>
    </row>
    <row r="738" spans="1:3" x14ac:dyDescent="0.25">
      <c r="A738" s="13"/>
      <c r="B738" s="14"/>
      <c r="C738" s="23"/>
    </row>
    <row r="739" spans="1:3" x14ac:dyDescent="0.25">
      <c r="A739" s="13"/>
      <c r="B739" s="14"/>
      <c r="C739" s="23"/>
    </row>
    <row r="740" spans="1:3" x14ac:dyDescent="0.25">
      <c r="A740" s="13"/>
      <c r="B740" s="14"/>
      <c r="C740" s="23"/>
    </row>
    <row r="741" spans="1:3" x14ac:dyDescent="0.25">
      <c r="A741" s="13"/>
      <c r="B741" s="14"/>
      <c r="C741" s="23"/>
    </row>
    <row r="742" spans="1:3" x14ac:dyDescent="0.25">
      <c r="A742" s="13"/>
      <c r="B742" s="14"/>
      <c r="C742" s="23"/>
    </row>
    <row r="743" spans="1:3" x14ac:dyDescent="0.25">
      <c r="A743" s="13"/>
      <c r="B743" s="14"/>
      <c r="C743" s="23"/>
    </row>
    <row r="744" spans="1:3" x14ac:dyDescent="0.25">
      <c r="A744" s="13"/>
      <c r="B744" s="14"/>
      <c r="C744" s="23"/>
    </row>
    <row r="745" spans="1:3" x14ac:dyDescent="0.25">
      <c r="A745" s="13"/>
      <c r="B745" s="14"/>
      <c r="C745" s="23"/>
    </row>
    <row r="746" spans="1:3" x14ac:dyDescent="0.25">
      <c r="A746" s="13"/>
      <c r="B746" s="14"/>
      <c r="C746" s="23"/>
    </row>
    <row r="747" spans="1:3" x14ac:dyDescent="0.25">
      <c r="A747" s="13"/>
      <c r="B747" s="14"/>
      <c r="C747" s="23"/>
    </row>
    <row r="748" spans="1:3" x14ac:dyDescent="0.25">
      <c r="A748" s="13"/>
      <c r="B748" s="14"/>
      <c r="C748" s="23"/>
    </row>
    <row r="749" spans="1:3" x14ac:dyDescent="0.25">
      <c r="A749" s="13"/>
      <c r="B749" s="14"/>
      <c r="C749" s="23"/>
    </row>
    <row r="750" spans="1:3" x14ac:dyDescent="0.25">
      <c r="A750" s="13"/>
      <c r="B750" s="14"/>
      <c r="C750" s="23"/>
    </row>
    <row r="751" spans="1:3" x14ac:dyDescent="0.25">
      <c r="A751" s="13"/>
      <c r="B751" s="14"/>
      <c r="C751" s="23"/>
    </row>
    <row r="752" spans="1:3" x14ac:dyDescent="0.25">
      <c r="A752" s="13"/>
      <c r="B752" s="14"/>
      <c r="C752" s="23"/>
    </row>
    <row r="753" spans="1:3" x14ac:dyDescent="0.25">
      <c r="A753" s="13"/>
      <c r="B753" s="14"/>
      <c r="C753" s="23"/>
    </row>
    <row r="754" spans="1:3" x14ac:dyDescent="0.25">
      <c r="A754" s="13"/>
      <c r="B754" s="14"/>
      <c r="C754" s="23"/>
    </row>
    <row r="755" spans="1:3" x14ac:dyDescent="0.25">
      <c r="A755" s="13"/>
      <c r="B755" s="14"/>
      <c r="C755" s="23"/>
    </row>
    <row r="756" spans="1:3" x14ac:dyDescent="0.25">
      <c r="A756" s="13"/>
      <c r="B756" s="14"/>
      <c r="C756" s="23"/>
    </row>
    <row r="757" spans="1:3" x14ac:dyDescent="0.25">
      <c r="A757" s="13"/>
      <c r="B757" s="14"/>
      <c r="C757" s="23"/>
    </row>
    <row r="758" spans="1:3" x14ac:dyDescent="0.25">
      <c r="A758" s="13"/>
      <c r="B758" s="14"/>
      <c r="C758" s="23"/>
    </row>
    <row r="759" spans="1:3" x14ac:dyDescent="0.25">
      <c r="A759" s="13"/>
      <c r="B759" s="14"/>
      <c r="C759" s="23"/>
    </row>
    <row r="760" spans="1:3" x14ac:dyDescent="0.25">
      <c r="A760" s="13"/>
      <c r="B760" s="14"/>
      <c r="C760" s="23"/>
    </row>
    <row r="761" spans="1:3" x14ac:dyDescent="0.25">
      <c r="A761" s="13"/>
      <c r="B761" s="14"/>
      <c r="C761" s="23"/>
    </row>
    <row r="762" spans="1:3" x14ac:dyDescent="0.25">
      <c r="A762" s="13"/>
      <c r="B762" s="14"/>
      <c r="C762" s="23"/>
    </row>
    <row r="763" spans="1:3" x14ac:dyDescent="0.25">
      <c r="A763" s="13"/>
      <c r="B763" s="14"/>
      <c r="C763" s="23"/>
    </row>
    <row r="764" spans="1:3" x14ac:dyDescent="0.25">
      <c r="A764" s="13"/>
      <c r="B764" s="14"/>
      <c r="C764" s="23"/>
    </row>
    <row r="765" spans="1:3" x14ac:dyDescent="0.25">
      <c r="A765" s="13"/>
      <c r="B765" s="14"/>
      <c r="C765" s="23"/>
    </row>
    <row r="766" spans="1:3" x14ac:dyDescent="0.25">
      <c r="A766" s="13"/>
      <c r="B766" s="14"/>
      <c r="C766" s="23"/>
    </row>
    <row r="767" spans="1:3" x14ac:dyDescent="0.25">
      <c r="A767" s="13"/>
      <c r="B767" s="14"/>
      <c r="C767" s="23"/>
    </row>
    <row r="768" spans="1:3" x14ac:dyDescent="0.25">
      <c r="A768" s="13"/>
      <c r="B768" s="14"/>
      <c r="C768" s="23"/>
    </row>
    <row r="769" spans="1:3" x14ac:dyDescent="0.25">
      <c r="A769" s="13"/>
      <c r="B769" s="14"/>
      <c r="C769" s="23"/>
    </row>
    <row r="770" spans="1:3" x14ac:dyDescent="0.25">
      <c r="A770" s="13"/>
      <c r="B770" s="14"/>
      <c r="C770" s="23"/>
    </row>
    <row r="771" spans="1:3" x14ac:dyDescent="0.25">
      <c r="A771" s="13"/>
      <c r="B771" s="14"/>
      <c r="C771" s="23"/>
    </row>
    <row r="772" spans="1:3" x14ac:dyDescent="0.25">
      <c r="A772" s="13"/>
      <c r="B772" s="14"/>
      <c r="C772" s="23"/>
    </row>
    <row r="773" spans="1:3" x14ac:dyDescent="0.25">
      <c r="A773" s="13"/>
      <c r="B773" s="14"/>
      <c r="C773" s="23"/>
    </row>
    <row r="774" spans="1:3" x14ac:dyDescent="0.25">
      <c r="A774" s="13"/>
      <c r="B774" s="14"/>
      <c r="C774" s="23"/>
    </row>
    <row r="775" spans="1:3" x14ac:dyDescent="0.25">
      <c r="A775" s="13"/>
      <c r="B775" s="14"/>
      <c r="C775" s="23"/>
    </row>
    <row r="776" spans="1:3" x14ac:dyDescent="0.25">
      <c r="A776" s="13"/>
      <c r="B776" s="14"/>
      <c r="C776" s="23"/>
    </row>
    <row r="777" spans="1:3" x14ac:dyDescent="0.25">
      <c r="A777" s="13"/>
      <c r="B777" s="14"/>
      <c r="C777" s="23"/>
    </row>
    <row r="778" spans="1:3" x14ac:dyDescent="0.25">
      <c r="A778" s="13"/>
      <c r="B778" s="14"/>
      <c r="C778" s="23"/>
    </row>
    <row r="779" spans="1:3" x14ac:dyDescent="0.25">
      <c r="A779" s="13"/>
      <c r="B779" s="14"/>
      <c r="C779" s="23"/>
    </row>
    <row r="780" spans="1:3" x14ac:dyDescent="0.25">
      <c r="A780" s="13"/>
      <c r="B780" s="14"/>
      <c r="C780" s="23"/>
    </row>
    <row r="781" spans="1:3" x14ac:dyDescent="0.25">
      <c r="A781" s="13"/>
      <c r="B781" s="14"/>
      <c r="C781" s="23"/>
    </row>
    <row r="782" spans="1:3" x14ac:dyDescent="0.25">
      <c r="A782" s="13"/>
      <c r="B782" s="14"/>
      <c r="C782" s="23"/>
    </row>
    <row r="783" spans="1:3" x14ac:dyDescent="0.25">
      <c r="A783" s="13"/>
      <c r="B783" s="14"/>
      <c r="C783" s="23"/>
    </row>
    <row r="784" spans="1:3" x14ac:dyDescent="0.25">
      <c r="A784" s="13"/>
      <c r="B784" s="14"/>
      <c r="C784" s="23"/>
    </row>
    <row r="785" spans="1:3" x14ac:dyDescent="0.25">
      <c r="A785" s="13"/>
      <c r="B785" s="14"/>
      <c r="C785" s="23"/>
    </row>
    <row r="786" spans="1:3" x14ac:dyDescent="0.25">
      <c r="A786" s="13"/>
      <c r="B786" s="14"/>
      <c r="C786" s="23"/>
    </row>
    <row r="787" spans="1:3" x14ac:dyDescent="0.25">
      <c r="A787" s="13"/>
      <c r="B787" s="14"/>
      <c r="C787" s="23"/>
    </row>
    <row r="788" spans="1:3" x14ac:dyDescent="0.25">
      <c r="A788" s="13"/>
      <c r="B788" s="14"/>
      <c r="C788" s="23"/>
    </row>
    <row r="789" spans="1:3" x14ac:dyDescent="0.25">
      <c r="A789" s="13"/>
      <c r="B789" s="14"/>
      <c r="C789" s="23"/>
    </row>
    <row r="790" spans="1:3" x14ac:dyDescent="0.25">
      <c r="A790" s="13"/>
      <c r="B790" s="14"/>
      <c r="C790" s="23"/>
    </row>
    <row r="791" spans="1:3" x14ac:dyDescent="0.25">
      <c r="A791" s="13"/>
      <c r="B791" s="14"/>
      <c r="C791" s="23"/>
    </row>
    <row r="792" spans="1:3" x14ac:dyDescent="0.25">
      <c r="A792" s="13"/>
      <c r="B792" s="14"/>
      <c r="C792" s="23"/>
    </row>
    <row r="793" spans="1:3" x14ac:dyDescent="0.25">
      <c r="A793" s="13"/>
      <c r="B793" s="14"/>
      <c r="C793" s="23"/>
    </row>
    <row r="794" spans="1:3" x14ac:dyDescent="0.25">
      <c r="A794" s="13"/>
      <c r="B794" s="14"/>
      <c r="C794" s="23"/>
    </row>
    <row r="795" spans="1:3" x14ac:dyDescent="0.25">
      <c r="A795" s="13"/>
      <c r="B795" s="14"/>
      <c r="C795" s="23"/>
    </row>
    <row r="796" spans="1:3" x14ac:dyDescent="0.25">
      <c r="A796" s="13"/>
      <c r="B796" s="14"/>
      <c r="C796" s="23"/>
    </row>
    <row r="797" spans="1:3" x14ac:dyDescent="0.25">
      <c r="A797" s="13"/>
      <c r="B797" s="14"/>
      <c r="C797" s="23"/>
    </row>
    <row r="798" spans="1:3" x14ac:dyDescent="0.25">
      <c r="A798" s="13"/>
      <c r="B798" s="14"/>
      <c r="C798" s="23"/>
    </row>
    <row r="799" spans="1:3" x14ac:dyDescent="0.25">
      <c r="A799" s="13"/>
      <c r="B799" s="14"/>
      <c r="C799" s="23"/>
    </row>
    <row r="800" spans="1:3" x14ac:dyDescent="0.25">
      <c r="A800" s="13"/>
      <c r="B800" s="14"/>
      <c r="C800" s="23"/>
    </row>
    <row r="801" spans="1:3" x14ac:dyDescent="0.25">
      <c r="A801" s="13"/>
      <c r="B801" s="14"/>
      <c r="C801" s="23"/>
    </row>
    <row r="802" spans="1:3" x14ac:dyDescent="0.25">
      <c r="A802" s="13"/>
      <c r="B802" s="14"/>
      <c r="C802" s="23"/>
    </row>
    <row r="803" spans="1:3" x14ac:dyDescent="0.25">
      <c r="A803" s="13"/>
      <c r="B803" s="14"/>
      <c r="C803" s="23"/>
    </row>
    <row r="804" spans="1:3" x14ac:dyDescent="0.25">
      <c r="A804" s="13"/>
      <c r="B804" s="14"/>
      <c r="C804" s="23"/>
    </row>
    <row r="805" spans="1:3" x14ac:dyDescent="0.25">
      <c r="A805" s="13"/>
      <c r="B805" s="14"/>
      <c r="C805" s="23"/>
    </row>
    <row r="806" spans="1:3" x14ac:dyDescent="0.25">
      <c r="A806" s="13"/>
      <c r="B806" s="14"/>
      <c r="C806" s="23"/>
    </row>
    <row r="807" spans="1:3" x14ac:dyDescent="0.25">
      <c r="A807" s="13"/>
      <c r="B807" s="14"/>
      <c r="C807" s="23"/>
    </row>
    <row r="808" spans="1:3" x14ac:dyDescent="0.25">
      <c r="A808" s="13"/>
      <c r="B808" s="14"/>
      <c r="C808" s="23"/>
    </row>
    <row r="809" spans="1:3" x14ac:dyDescent="0.25">
      <c r="A809" s="13"/>
      <c r="B809" s="14"/>
      <c r="C809" s="23"/>
    </row>
    <row r="810" spans="1:3" x14ac:dyDescent="0.25">
      <c r="A810" s="13"/>
      <c r="B810" s="14"/>
      <c r="C810" s="23"/>
    </row>
    <row r="811" spans="1:3" x14ac:dyDescent="0.25">
      <c r="A811" s="13"/>
      <c r="B811" s="14"/>
      <c r="C811" s="23"/>
    </row>
    <row r="812" spans="1:3" x14ac:dyDescent="0.25">
      <c r="A812" s="13"/>
      <c r="B812" s="14"/>
      <c r="C812" s="23"/>
    </row>
    <row r="813" spans="1:3" x14ac:dyDescent="0.25">
      <c r="A813" s="13"/>
      <c r="B813" s="14"/>
      <c r="C813" s="23"/>
    </row>
    <row r="814" spans="1:3" x14ac:dyDescent="0.25">
      <c r="A814" s="13"/>
      <c r="B814" s="14"/>
      <c r="C814" s="23"/>
    </row>
    <row r="815" spans="1:3" x14ac:dyDescent="0.25">
      <c r="A815" s="13"/>
      <c r="B815" s="14"/>
      <c r="C815" s="23"/>
    </row>
    <row r="816" spans="1:3" x14ac:dyDescent="0.25">
      <c r="A816" s="13"/>
      <c r="B816" s="14"/>
      <c r="C816" s="23"/>
    </row>
    <row r="817" spans="1:3" x14ac:dyDescent="0.25">
      <c r="A817" s="13"/>
      <c r="B817" s="14"/>
      <c r="C817" s="23"/>
    </row>
    <row r="818" spans="1:3" x14ac:dyDescent="0.25">
      <c r="A818" s="13"/>
      <c r="B818" s="14"/>
      <c r="C818" s="23"/>
    </row>
    <row r="819" spans="1:3" x14ac:dyDescent="0.25">
      <c r="A819" s="13"/>
      <c r="B819" s="14"/>
      <c r="C819" s="23"/>
    </row>
    <row r="820" spans="1:3" x14ac:dyDescent="0.25">
      <c r="A820" s="13"/>
      <c r="B820" s="14"/>
      <c r="C820" s="23"/>
    </row>
    <row r="821" spans="1:3" x14ac:dyDescent="0.25">
      <c r="A821" s="13"/>
      <c r="B821" s="14"/>
      <c r="C821" s="23"/>
    </row>
    <row r="822" spans="1:3" x14ac:dyDescent="0.25">
      <c r="A822" s="13"/>
      <c r="B822" s="14"/>
      <c r="C822" s="23"/>
    </row>
    <row r="823" spans="1:3" x14ac:dyDescent="0.25">
      <c r="A823" s="13"/>
      <c r="B823" s="14"/>
      <c r="C823" s="23"/>
    </row>
    <row r="824" spans="1:3" x14ac:dyDescent="0.25">
      <c r="A824" s="13"/>
      <c r="B824" s="14"/>
      <c r="C824" s="23"/>
    </row>
    <row r="825" spans="1:3" x14ac:dyDescent="0.25">
      <c r="A825" s="13"/>
      <c r="B825" s="14"/>
      <c r="C825" s="23"/>
    </row>
    <row r="826" spans="1:3" x14ac:dyDescent="0.25">
      <c r="A826" s="13"/>
      <c r="B826" s="14"/>
      <c r="C826" s="23"/>
    </row>
    <row r="827" spans="1:3" x14ac:dyDescent="0.25">
      <c r="A827" s="13"/>
      <c r="B827" s="14"/>
      <c r="C827" s="23"/>
    </row>
    <row r="828" spans="1:3" x14ac:dyDescent="0.25">
      <c r="A828" s="13"/>
      <c r="B828" s="14"/>
      <c r="C828" s="23"/>
    </row>
    <row r="829" spans="1:3" x14ac:dyDescent="0.25">
      <c r="A829" s="13"/>
      <c r="B829" s="14"/>
      <c r="C829" s="23"/>
    </row>
    <row r="830" spans="1:3" x14ac:dyDescent="0.25">
      <c r="A830" s="13"/>
      <c r="B830" s="14"/>
      <c r="C830" s="23"/>
    </row>
    <row r="831" spans="1:3" x14ac:dyDescent="0.25">
      <c r="A831" s="13"/>
      <c r="B831" s="14"/>
      <c r="C831" s="23"/>
    </row>
    <row r="832" spans="1:3" x14ac:dyDescent="0.25">
      <c r="A832" s="13"/>
      <c r="B832" s="14"/>
      <c r="C832" s="23"/>
    </row>
    <row r="833" spans="1:3" x14ac:dyDescent="0.25">
      <c r="A833" s="13"/>
      <c r="B833" s="14"/>
      <c r="C833" s="23"/>
    </row>
    <row r="834" spans="1:3" x14ac:dyDescent="0.25">
      <c r="A834" s="13"/>
      <c r="B834" s="14"/>
      <c r="C834" s="23"/>
    </row>
    <row r="835" spans="1:3" x14ac:dyDescent="0.25">
      <c r="A835" s="13"/>
      <c r="B835" s="14"/>
      <c r="C835" s="23"/>
    </row>
    <row r="836" spans="1:3" x14ac:dyDescent="0.25">
      <c r="A836" s="13"/>
      <c r="B836" s="14"/>
      <c r="C836" s="23"/>
    </row>
    <row r="837" spans="1:3" x14ac:dyDescent="0.25">
      <c r="A837" s="13"/>
      <c r="B837" s="14"/>
      <c r="C837" s="23"/>
    </row>
    <row r="838" spans="1:3" x14ac:dyDescent="0.25">
      <c r="A838" s="13"/>
      <c r="B838" s="14"/>
      <c r="C838" s="23"/>
    </row>
    <row r="839" spans="1:3" x14ac:dyDescent="0.25">
      <c r="A839" s="13"/>
      <c r="B839" s="14"/>
      <c r="C839" s="23"/>
    </row>
    <row r="840" spans="1:3" x14ac:dyDescent="0.25">
      <c r="A840" s="13"/>
      <c r="B840" s="14"/>
      <c r="C840" s="23"/>
    </row>
    <row r="841" spans="1:3" x14ac:dyDescent="0.25">
      <c r="A841" s="13"/>
      <c r="B841" s="14"/>
      <c r="C841" s="23"/>
    </row>
    <row r="842" spans="1:3" x14ac:dyDescent="0.25">
      <c r="A842" s="13"/>
      <c r="B842" s="14"/>
      <c r="C842" s="23"/>
    </row>
    <row r="843" spans="1:3" x14ac:dyDescent="0.25">
      <c r="A843" s="13"/>
      <c r="B843" s="14"/>
      <c r="C843" s="23"/>
    </row>
    <row r="844" spans="1:3" x14ac:dyDescent="0.25">
      <c r="A844" s="13"/>
      <c r="B844" s="14"/>
      <c r="C844" s="23"/>
    </row>
    <row r="845" spans="1:3" x14ac:dyDescent="0.25">
      <c r="A845" s="13"/>
      <c r="B845" s="14"/>
      <c r="C845" s="23"/>
    </row>
    <row r="846" spans="1:3" x14ac:dyDescent="0.25">
      <c r="A846" s="13"/>
      <c r="B846" s="14"/>
      <c r="C846" s="23"/>
    </row>
    <row r="847" spans="1:3" x14ac:dyDescent="0.25">
      <c r="A847" s="13"/>
      <c r="B847" s="14"/>
      <c r="C847" s="23"/>
    </row>
    <row r="848" spans="1:3" x14ac:dyDescent="0.25">
      <c r="A848" s="13"/>
      <c r="B848" s="14"/>
      <c r="C848" s="23"/>
    </row>
    <row r="849" spans="1:3" x14ac:dyDescent="0.25">
      <c r="A849" s="13"/>
      <c r="B849" s="14"/>
      <c r="C849" s="23"/>
    </row>
    <row r="850" spans="1:3" x14ac:dyDescent="0.25">
      <c r="A850" s="13"/>
      <c r="B850" s="14"/>
      <c r="C850" s="23"/>
    </row>
    <row r="851" spans="1:3" x14ac:dyDescent="0.25">
      <c r="A851" s="13"/>
      <c r="B851" s="14"/>
      <c r="C851" s="23"/>
    </row>
    <row r="852" spans="1:3" x14ac:dyDescent="0.25">
      <c r="A852" s="13"/>
      <c r="B852" s="14"/>
      <c r="C852" s="23"/>
    </row>
    <row r="853" spans="1:3" x14ac:dyDescent="0.25">
      <c r="A853" s="13"/>
      <c r="B853" s="14"/>
      <c r="C853" s="23"/>
    </row>
    <row r="854" spans="1:3" x14ac:dyDescent="0.25">
      <c r="A854" s="13"/>
      <c r="B854" s="14"/>
      <c r="C854" s="23"/>
    </row>
    <row r="855" spans="1:3" x14ac:dyDescent="0.25">
      <c r="A855" s="13"/>
      <c r="B855" s="14"/>
      <c r="C855" s="23"/>
    </row>
    <row r="856" spans="1:3" x14ac:dyDescent="0.25">
      <c r="A856" s="13"/>
      <c r="B856" s="14"/>
      <c r="C856" s="23"/>
    </row>
    <row r="857" spans="1:3" x14ac:dyDescent="0.25">
      <c r="A857" s="13"/>
      <c r="B857" s="14"/>
      <c r="C857" s="23"/>
    </row>
    <row r="858" spans="1:3" x14ac:dyDescent="0.25">
      <c r="A858" s="13"/>
      <c r="B858" s="14"/>
      <c r="C858" s="23"/>
    </row>
    <row r="859" spans="1:3" x14ac:dyDescent="0.25">
      <c r="A859" s="13"/>
      <c r="B859" s="14"/>
      <c r="C859" s="23"/>
    </row>
    <row r="860" spans="1:3" x14ac:dyDescent="0.25">
      <c r="A860" s="13"/>
      <c r="B860" s="14"/>
      <c r="C860" s="23"/>
    </row>
    <row r="861" spans="1:3" x14ac:dyDescent="0.25">
      <c r="A861" s="13"/>
      <c r="B861" s="14"/>
      <c r="C861" s="23"/>
    </row>
    <row r="862" spans="1:3" x14ac:dyDescent="0.25">
      <c r="A862" s="13"/>
      <c r="B862" s="14"/>
      <c r="C862" s="23"/>
    </row>
    <row r="863" spans="1:3" x14ac:dyDescent="0.25">
      <c r="A863" s="13"/>
      <c r="B863" s="14"/>
      <c r="C863" s="23"/>
    </row>
    <row r="864" spans="1:3" x14ac:dyDescent="0.25">
      <c r="A864" s="13"/>
      <c r="B864" s="14"/>
      <c r="C864" s="23"/>
    </row>
    <row r="865" spans="1:3" x14ac:dyDescent="0.25">
      <c r="A865" s="13"/>
      <c r="B865" s="14"/>
      <c r="C865" s="23"/>
    </row>
    <row r="866" spans="1:3" x14ac:dyDescent="0.25">
      <c r="A866" s="13"/>
      <c r="B866" s="14"/>
      <c r="C866" s="23"/>
    </row>
    <row r="867" spans="1:3" x14ac:dyDescent="0.25">
      <c r="A867" s="13"/>
      <c r="B867" s="14"/>
      <c r="C867" s="23"/>
    </row>
    <row r="868" spans="1:3" x14ac:dyDescent="0.25">
      <c r="A868" s="13"/>
      <c r="B868" s="14"/>
      <c r="C868" s="23"/>
    </row>
    <row r="869" spans="1:3" x14ac:dyDescent="0.25">
      <c r="A869" s="13"/>
      <c r="B869" s="14"/>
      <c r="C869" s="23"/>
    </row>
    <row r="870" spans="1:3" x14ac:dyDescent="0.25">
      <c r="A870" s="13"/>
      <c r="B870" s="14"/>
      <c r="C870" s="23"/>
    </row>
    <row r="871" spans="1:3" x14ac:dyDescent="0.25">
      <c r="A871" s="13"/>
      <c r="B871" s="14"/>
      <c r="C871" s="23"/>
    </row>
    <row r="872" spans="1:3" x14ac:dyDescent="0.25">
      <c r="A872" s="13"/>
      <c r="B872" s="14"/>
      <c r="C872" s="23"/>
    </row>
    <row r="873" spans="1:3" x14ac:dyDescent="0.25">
      <c r="A873" s="13"/>
      <c r="B873" s="14"/>
      <c r="C873" s="23"/>
    </row>
    <row r="874" spans="1:3" x14ac:dyDescent="0.25">
      <c r="A874" s="13"/>
      <c r="B874" s="14"/>
      <c r="C874" s="23"/>
    </row>
    <row r="875" spans="1:3" x14ac:dyDescent="0.25">
      <c r="A875" s="13"/>
      <c r="B875" s="14"/>
      <c r="C875" s="23"/>
    </row>
    <row r="876" spans="1:3" x14ac:dyDescent="0.25">
      <c r="A876" s="13"/>
      <c r="B876" s="14"/>
      <c r="C876" s="23"/>
    </row>
    <row r="877" spans="1:3" x14ac:dyDescent="0.25">
      <c r="A877" s="13"/>
      <c r="B877" s="14"/>
      <c r="C877" s="23"/>
    </row>
    <row r="878" spans="1:3" x14ac:dyDescent="0.25">
      <c r="A878" s="13"/>
      <c r="B878" s="14"/>
      <c r="C878" s="23"/>
    </row>
    <row r="879" spans="1:3" x14ac:dyDescent="0.25">
      <c r="A879" s="13"/>
      <c r="B879" s="14"/>
      <c r="C879" s="23"/>
    </row>
    <row r="880" spans="1:3" x14ac:dyDescent="0.25">
      <c r="A880" s="13"/>
      <c r="B880" s="14"/>
      <c r="C880" s="23"/>
    </row>
    <row r="881" spans="1:3" x14ac:dyDescent="0.25">
      <c r="A881" s="13"/>
      <c r="B881" s="14"/>
      <c r="C881" s="23"/>
    </row>
    <row r="882" spans="1:3" x14ac:dyDescent="0.25">
      <c r="A882" s="13"/>
      <c r="B882" s="14"/>
      <c r="C882" s="23"/>
    </row>
    <row r="883" spans="1:3" x14ac:dyDescent="0.25">
      <c r="A883" s="13"/>
      <c r="B883" s="14"/>
      <c r="C883" s="23"/>
    </row>
    <row r="884" spans="1:3" x14ac:dyDescent="0.25">
      <c r="A884" s="13"/>
      <c r="B884" s="14"/>
      <c r="C884" s="23"/>
    </row>
    <row r="885" spans="1:3" x14ac:dyDescent="0.25">
      <c r="A885" s="13"/>
      <c r="B885" s="14"/>
      <c r="C885" s="23"/>
    </row>
    <row r="886" spans="1:3" x14ac:dyDescent="0.25">
      <c r="A886" s="13"/>
      <c r="B886" s="14"/>
      <c r="C886" s="23"/>
    </row>
    <row r="887" spans="1:3" x14ac:dyDescent="0.25">
      <c r="A887" s="13"/>
      <c r="B887" s="14"/>
      <c r="C887" s="23"/>
    </row>
    <row r="888" spans="1:3" x14ac:dyDescent="0.25">
      <c r="A888" s="13"/>
      <c r="B888" s="14"/>
      <c r="C888" s="23"/>
    </row>
    <row r="889" spans="1:3" x14ac:dyDescent="0.25">
      <c r="A889" s="13"/>
      <c r="B889" s="14"/>
      <c r="C889" s="23"/>
    </row>
    <row r="890" spans="1:3" x14ac:dyDescent="0.25">
      <c r="A890" s="13"/>
      <c r="B890" s="14"/>
      <c r="C890" s="23"/>
    </row>
    <row r="891" spans="1:3" x14ac:dyDescent="0.25">
      <c r="A891" s="13"/>
      <c r="B891" s="14"/>
      <c r="C891" s="23"/>
    </row>
    <row r="892" spans="1:3" x14ac:dyDescent="0.25">
      <c r="A892" s="13"/>
      <c r="B892" s="14"/>
      <c r="C892" s="23"/>
    </row>
    <row r="893" spans="1:3" x14ac:dyDescent="0.25">
      <c r="A893" s="13"/>
      <c r="B893" s="14"/>
      <c r="C893" s="23"/>
    </row>
    <row r="894" spans="1:3" x14ac:dyDescent="0.25">
      <c r="A894" s="13"/>
      <c r="B894" s="14"/>
      <c r="C894" s="23"/>
    </row>
    <row r="895" spans="1:3" x14ac:dyDescent="0.25">
      <c r="A895" s="13"/>
      <c r="B895" s="14"/>
      <c r="C895" s="23"/>
    </row>
    <row r="896" spans="1:3" x14ac:dyDescent="0.25">
      <c r="A896" s="13"/>
      <c r="B896" s="14"/>
      <c r="C896" s="23"/>
    </row>
    <row r="897" spans="1:3" x14ac:dyDescent="0.25">
      <c r="A897" s="13"/>
      <c r="B897" s="14"/>
      <c r="C897" s="23"/>
    </row>
    <row r="898" spans="1:3" x14ac:dyDescent="0.25">
      <c r="A898" s="13"/>
      <c r="B898" s="14"/>
      <c r="C898" s="23"/>
    </row>
    <row r="899" spans="1:3" x14ac:dyDescent="0.25">
      <c r="A899" s="13"/>
      <c r="B899" s="14"/>
      <c r="C899" s="23"/>
    </row>
    <row r="900" spans="1:3" x14ac:dyDescent="0.25">
      <c r="A900" s="13"/>
      <c r="B900" s="14"/>
      <c r="C900" s="23"/>
    </row>
    <row r="901" spans="1:3" x14ac:dyDescent="0.25">
      <c r="A901" s="13"/>
      <c r="B901" s="14"/>
      <c r="C901" s="23"/>
    </row>
    <row r="902" spans="1:3" x14ac:dyDescent="0.25">
      <c r="A902" s="13"/>
      <c r="B902" s="14"/>
      <c r="C902" s="23"/>
    </row>
    <row r="903" spans="1:3" x14ac:dyDescent="0.25">
      <c r="A903" s="13"/>
      <c r="B903" s="14"/>
      <c r="C903" s="23"/>
    </row>
    <row r="904" spans="1:3" x14ac:dyDescent="0.25">
      <c r="A904" s="13"/>
      <c r="B904" s="14"/>
      <c r="C904" s="23"/>
    </row>
    <row r="905" spans="1:3" x14ac:dyDescent="0.25">
      <c r="A905" s="13"/>
      <c r="B905" s="14"/>
      <c r="C905" s="23"/>
    </row>
    <row r="906" spans="1:3" x14ac:dyDescent="0.25">
      <c r="A906" s="13"/>
      <c r="B906" s="14"/>
      <c r="C906" s="23"/>
    </row>
    <row r="907" spans="1:3" x14ac:dyDescent="0.25">
      <c r="A907" s="13"/>
      <c r="B907" s="14"/>
      <c r="C907" s="23"/>
    </row>
    <row r="908" spans="1:3" x14ac:dyDescent="0.25">
      <c r="A908" s="13"/>
      <c r="B908" s="14"/>
      <c r="C908" s="23"/>
    </row>
    <row r="909" spans="1:3" x14ac:dyDescent="0.25">
      <c r="A909" s="13"/>
      <c r="B909" s="14"/>
      <c r="C909" s="23"/>
    </row>
    <row r="910" spans="1:3" x14ac:dyDescent="0.25">
      <c r="A910" s="13"/>
      <c r="B910" s="14"/>
      <c r="C910" s="23"/>
    </row>
    <row r="911" spans="1:3" x14ac:dyDescent="0.25">
      <c r="A911" s="13"/>
      <c r="B911" s="14"/>
      <c r="C911" s="23"/>
    </row>
    <row r="912" spans="1:3" x14ac:dyDescent="0.25">
      <c r="A912" s="13"/>
      <c r="B912" s="14"/>
      <c r="C912" s="23"/>
    </row>
    <row r="913" spans="1:3" x14ac:dyDescent="0.25">
      <c r="A913" s="13"/>
      <c r="B913" s="14"/>
      <c r="C913" s="23"/>
    </row>
    <row r="914" spans="1:3" x14ac:dyDescent="0.25">
      <c r="A914" s="13"/>
      <c r="B914" s="14"/>
      <c r="C914" s="23"/>
    </row>
    <row r="915" spans="1:3" x14ac:dyDescent="0.25">
      <c r="A915" s="13"/>
      <c r="B915" s="14"/>
      <c r="C915" s="23"/>
    </row>
    <row r="916" spans="1:3" x14ac:dyDescent="0.25">
      <c r="A916" s="13"/>
      <c r="B916" s="14"/>
      <c r="C916" s="23"/>
    </row>
    <row r="917" spans="1:3" x14ac:dyDescent="0.25">
      <c r="A917" s="13"/>
      <c r="B917" s="14"/>
      <c r="C917" s="23"/>
    </row>
    <row r="918" spans="1:3" x14ac:dyDescent="0.25">
      <c r="A918" s="13"/>
      <c r="B918" s="14"/>
      <c r="C918" s="23"/>
    </row>
    <row r="919" spans="1:3" x14ac:dyDescent="0.25">
      <c r="A919" s="13"/>
      <c r="B919" s="14"/>
      <c r="C919" s="23"/>
    </row>
    <row r="920" spans="1:3" x14ac:dyDescent="0.25">
      <c r="A920" s="13"/>
      <c r="B920" s="14"/>
      <c r="C920" s="23"/>
    </row>
    <row r="921" spans="1:3" x14ac:dyDescent="0.25">
      <c r="A921" s="13"/>
      <c r="B921" s="14"/>
      <c r="C921" s="23"/>
    </row>
    <row r="922" spans="1:3" x14ac:dyDescent="0.25">
      <c r="A922" s="13"/>
      <c r="B922" s="14"/>
      <c r="C922" s="23"/>
    </row>
    <row r="923" spans="1:3" x14ac:dyDescent="0.25">
      <c r="A923" s="13"/>
      <c r="B923" s="14"/>
      <c r="C923" s="23"/>
    </row>
    <row r="924" spans="1:3" x14ac:dyDescent="0.25">
      <c r="A924" s="13"/>
      <c r="B924" s="14"/>
      <c r="C924" s="23"/>
    </row>
    <row r="925" spans="1:3" x14ac:dyDescent="0.25">
      <c r="A925" s="13"/>
      <c r="B925" s="14"/>
      <c r="C925" s="23"/>
    </row>
    <row r="926" spans="1:3" x14ac:dyDescent="0.25">
      <c r="A926" s="13"/>
      <c r="B926" s="14"/>
      <c r="C926" s="23"/>
    </row>
    <row r="927" spans="1:3" x14ac:dyDescent="0.25">
      <c r="A927" s="13"/>
      <c r="B927" s="14"/>
      <c r="C927" s="23"/>
    </row>
    <row r="928" spans="1:3" x14ac:dyDescent="0.25">
      <c r="A928" s="13"/>
      <c r="B928" s="14"/>
      <c r="C928" s="23"/>
    </row>
    <row r="929" spans="1:3" x14ac:dyDescent="0.25">
      <c r="A929" s="13"/>
      <c r="B929" s="14"/>
      <c r="C929" s="23"/>
    </row>
    <row r="930" spans="1:3" x14ac:dyDescent="0.25">
      <c r="A930" s="13"/>
      <c r="B930" s="14"/>
      <c r="C930" s="23"/>
    </row>
    <row r="931" spans="1:3" x14ac:dyDescent="0.25">
      <c r="A931" s="13"/>
      <c r="B931" s="14"/>
      <c r="C931" s="23"/>
    </row>
    <row r="932" spans="1:3" x14ac:dyDescent="0.25">
      <c r="A932" s="13"/>
      <c r="B932" s="14"/>
      <c r="C932" s="23"/>
    </row>
    <row r="933" spans="1:3" x14ac:dyDescent="0.25">
      <c r="A933" s="13"/>
      <c r="B933" s="14"/>
      <c r="C933" s="23"/>
    </row>
    <row r="934" spans="1:3" x14ac:dyDescent="0.25">
      <c r="A934" s="13"/>
      <c r="B934" s="14"/>
      <c r="C934" s="23"/>
    </row>
    <row r="935" spans="1:3" x14ac:dyDescent="0.25">
      <c r="A935" s="13"/>
      <c r="B935" s="14"/>
      <c r="C935" s="23"/>
    </row>
    <row r="936" spans="1:3" x14ac:dyDescent="0.25">
      <c r="A936" s="13"/>
      <c r="B936" s="14"/>
      <c r="C936" s="23"/>
    </row>
    <row r="937" spans="1:3" x14ac:dyDescent="0.25">
      <c r="A937" s="13"/>
      <c r="B937" s="14"/>
      <c r="C937" s="23"/>
    </row>
    <row r="938" spans="1:3" x14ac:dyDescent="0.25">
      <c r="A938" s="13"/>
      <c r="B938" s="14"/>
      <c r="C938" s="23"/>
    </row>
    <row r="939" spans="1:3" x14ac:dyDescent="0.25">
      <c r="A939" s="13"/>
      <c r="B939" s="14"/>
      <c r="C939" s="23"/>
    </row>
    <row r="940" spans="1:3" x14ac:dyDescent="0.25">
      <c r="A940" s="13"/>
      <c r="B940" s="14"/>
      <c r="C940" s="23"/>
    </row>
    <row r="941" spans="1:3" x14ac:dyDescent="0.25">
      <c r="A941" s="13"/>
      <c r="B941" s="14"/>
      <c r="C941" s="23"/>
    </row>
    <row r="942" spans="1:3" x14ac:dyDescent="0.25">
      <c r="A942" s="13"/>
      <c r="B942" s="14"/>
      <c r="C942" s="23"/>
    </row>
    <row r="943" spans="1:3" x14ac:dyDescent="0.25">
      <c r="A943" s="13"/>
      <c r="B943" s="14"/>
      <c r="C943" s="23"/>
    </row>
    <row r="944" spans="1:3" x14ac:dyDescent="0.25">
      <c r="A944" s="13"/>
      <c r="B944" s="14"/>
      <c r="C944" s="23"/>
    </row>
    <row r="945" spans="1:3" x14ac:dyDescent="0.25">
      <c r="A945" s="13"/>
      <c r="B945" s="14"/>
      <c r="C945" s="23"/>
    </row>
    <row r="946" spans="1:3" x14ac:dyDescent="0.25">
      <c r="A946" s="13"/>
      <c r="B946" s="14"/>
      <c r="C946" s="23"/>
    </row>
    <row r="947" spans="1:3" x14ac:dyDescent="0.25">
      <c r="A947" s="13"/>
      <c r="B947" s="14"/>
      <c r="C947" s="23"/>
    </row>
    <row r="948" spans="1:3" x14ac:dyDescent="0.25">
      <c r="A948" s="13"/>
      <c r="B948" s="14"/>
      <c r="C948" s="23"/>
    </row>
    <row r="949" spans="1:3" x14ac:dyDescent="0.25">
      <c r="A949" s="13"/>
      <c r="B949" s="14"/>
      <c r="C949" s="23"/>
    </row>
    <row r="950" spans="1:3" x14ac:dyDescent="0.25">
      <c r="A950" s="13"/>
      <c r="B950" s="14"/>
      <c r="C950" s="23"/>
    </row>
    <row r="951" spans="1:3" x14ac:dyDescent="0.25">
      <c r="A951" s="13"/>
      <c r="B951" s="14"/>
      <c r="C951" s="23"/>
    </row>
    <row r="952" spans="1:3" x14ac:dyDescent="0.25">
      <c r="A952" s="13"/>
      <c r="B952" s="14"/>
      <c r="C952" s="23"/>
    </row>
    <row r="953" spans="1:3" x14ac:dyDescent="0.25">
      <c r="A953" s="13"/>
      <c r="B953" s="14"/>
      <c r="C953" s="23"/>
    </row>
    <row r="954" spans="1:3" x14ac:dyDescent="0.25">
      <c r="A954" s="13"/>
      <c r="B954" s="14"/>
      <c r="C954" s="23"/>
    </row>
    <row r="955" spans="1:3" x14ac:dyDescent="0.25">
      <c r="A955" s="13"/>
      <c r="B955" s="14"/>
      <c r="C955" s="23"/>
    </row>
    <row r="956" spans="1:3" x14ac:dyDescent="0.25">
      <c r="A956" s="13"/>
      <c r="B956" s="14"/>
      <c r="C956" s="23"/>
    </row>
    <row r="957" spans="1:3" x14ac:dyDescent="0.25">
      <c r="A957" s="13"/>
      <c r="B957" s="14"/>
      <c r="C957" s="23"/>
    </row>
    <row r="958" spans="1:3" x14ac:dyDescent="0.25">
      <c r="A958" s="13"/>
      <c r="B958" s="14"/>
      <c r="C958" s="23"/>
    </row>
    <row r="959" spans="1:3" x14ac:dyDescent="0.25">
      <c r="A959" s="13"/>
      <c r="B959" s="14"/>
      <c r="C959" s="23"/>
    </row>
    <row r="960" spans="1:3" x14ac:dyDescent="0.25">
      <c r="A960" s="13"/>
      <c r="B960" s="14"/>
      <c r="C960" s="23"/>
    </row>
    <row r="961" spans="1:3" x14ac:dyDescent="0.25">
      <c r="A961" s="13"/>
      <c r="B961" s="14"/>
      <c r="C961" s="23"/>
    </row>
    <row r="962" spans="1:3" x14ac:dyDescent="0.25">
      <c r="A962" s="13"/>
      <c r="B962" s="14"/>
      <c r="C962" s="23"/>
    </row>
    <row r="963" spans="1:3" x14ac:dyDescent="0.25">
      <c r="A963" s="13"/>
      <c r="B963" s="14"/>
      <c r="C963" s="23"/>
    </row>
    <row r="964" spans="1:3" x14ac:dyDescent="0.25">
      <c r="A964" s="13"/>
      <c r="B964" s="14"/>
      <c r="C964" s="23"/>
    </row>
    <row r="965" spans="1:3" x14ac:dyDescent="0.25">
      <c r="A965" s="13"/>
      <c r="B965" s="14"/>
      <c r="C965" s="23"/>
    </row>
    <row r="966" spans="1:3" x14ac:dyDescent="0.25">
      <c r="A966" s="13"/>
      <c r="B966" s="14"/>
      <c r="C966" s="23"/>
    </row>
    <row r="967" spans="1:3" x14ac:dyDescent="0.25">
      <c r="A967" s="13"/>
      <c r="B967" s="14"/>
      <c r="C967" s="23"/>
    </row>
    <row r="968" spans="1:3" x14ac:dyDescent="0.25">
      <c r="A968" s="13"/>
      <c r="B968" s="14"/>
      <c r="C968" s="23"/>
    </row>
    <row r="969" spans="1:3" x14ac:dyDescent="0.25">
      <c r="A969" s="13"/>
      <c r="B969" s="14"/>
      <c r="C969" s="23"/>
    </row>
    <row r="970" spans="1:3" x14ac:dyDescent="0.25">
      <c r="A970" s="13"/>
      <c r="B970" s="14"/>
      <c r="C970" s="23"/>
    </row>
    <row r="971" spans="1:3" x14ac:dyDescent="0.25">
      <c r="A971" s="13"/>
      <c r="B971" s="14"/>
      <c r="C971" s="23"/>
    </row>
    <row r="972" spans="1:3" x14ac:dyDescent="0.25">
      <c r="A972" s="13"/>
      <c r="B972" s="14"/>
      <c r="C972" s="23"/>
    </row>
    <row r="973" spans="1:3" x14ac:dyDescent="0.25">
      <c r="A973" s="13"/>
      <c r="B973" s="14"/>
      <c r="C973" s="23"/>
    </row>
    <row r="974" spans="1:3" x14ac:dyDescent="0.25">
      <c r="A974" s="13"/>
      <c r="B974" s="14"/>
      <c r="C974" s="23"/>
    </row>
    <row r="975" spans="1:3" x14ac:dyDescent="0.25">
      <c r="A975" s="13"/>
      <c r="B975" s="14"/>
      <c r="C975" s="23"/>
    </row>
    <row r="976" spans="1:3" x14ac:dyDescent="0.25">
      <c r="A976" s="13"/>
      <c r="B976" s="14"/>
      <c r="C976" s="23"/>
    </row>
    <row r="977" spans="1:3" x14ac:dyDescent="0.25">
      <c r="A977" s="13"/>
      <c r="B977" s="14"/>
      <c r="C977" s="23"/>
    </row>
    <row r="978" spans="1:3" x14ac:dyDescent="0.25">
      <c r="A978" s="13"/>
      <c r="B978" s="14"/>
      <c r="C978" s="23"/>
    </row>
    <row r="979" spans="1:3" x14ac:dyDescent="0.25">
      <c r="A979" s="13"/>
      <c r="B979" s="14"/>
      <c r="C979" s="23"/>
    </row>
    <row r="980" spans="1:3" x14ac:dyDescent="0.25">
      <c r="A980" s="13"/>
      <c r="B980" s="14"/>
      <c r="C980" s="23"/>
    </row>
    <row r="981" spans="1:3" x14ac:dyDescent="0.25">
      <c r="A981" s="13"/>
      <c r="B981" s="14"/>
      <c r="C981" s="23"/>
    </row>
    <row r="982" spans="1:3" x14ac:dyDescent="0.25">
      <c r="A982" s="13"/>
      <c r="B982" s="14"/>
      <c r="C982" s="23"/>
    </row>
    <row r="983" spans="1:3" x14ac:dyDescent="0.25">
      <c r="A983" s="13"/>
      <c r="B983" s="14"/>
      <c r="C983" s="23"/>
    </row>
    <row r="984" spans="1:3" x14ac:dyDescent="0.25">
      <c r="A984" s="13"/>
      <c r="B984" s="14"/>
      <c r="C984" s="23"/>
    </row>
    <row r="985" spans="1:3" x14ac:dyDescent="0.25">
      <c r="A985" s="13"/>
      <c r="B985" s="14"/>
      <c r="C985" s="23"/>
    </row>
    <row r="986" spans="1:3" x14ac:dyDescent="0.25">
      <c r="A986" s="13"/>
      <c r="B986" s="14"/>
      <c r="C986" s="23"/>
    </row>
    <row r="987" spans="1:3" x14ac:dyDescent="0.25">
      <c r="A987" s="13"/>
      <c r="B987" s="14"/>
      <c r="C987" s="23"/>
    </row>
    <row r="988" spans="1:3" x14ac:dyDescent="0.25">
      <c r="A988" s="13"/>
      <c r="B988" s="14"/>
      <c r="C988" s="23"/>
    </row>
    <row r="989" spans="1:3" x14ac:dyDescent="0.25">
      <c r="A989" s="13"/>
      <c r="B989" s="14"/>
      <c r="C989" s="23"/>
    </row>
    <row r="990" spans="1:3" x14ac:dyDescent="0.25">
      <c r="A990" s="13"/>
      <c r="B990" s="14"/>
      <c r="C990" s="23"/>
    </row>
    <row r="991" spans="1:3" x14ac:dyDescent="0.25">
      <c r="A991" s="13"/>
      <c r="B991" s="14"/>
      <c r="C991" s="23"/>
    </row>
    <row r="992" spans="1:3" x14ac:dyDescent="0.25">
      <c r="A992" s="13"/>
      <c r="B992" s="14"/>
      <c r="C992" s="23"/>
    </row>
    <row r="993" spans="1:3" x14ac:dyDescent="0.25">
      <c r="A993" s="13"/>
      <c r="B993" s="14"/>
      <c r="C993" s="23"/>
    </row>
    <row r="994" spans="1:3" x14ac:dyDescent="0.25">
      <c r="A994" s="13"/>
      <c r="B994" s="14"/>
      <c r="C994" s="23"/>
    </row>
    <row r="995" spans="1:3" x14ac:dyDescent="0.25">
      <c r="A995" s="13"/>
      <c r="B995" s="14"/>
      <c r="C995" s="23"/>
    </row>
    <row r="996" spans="1:3" x14ac:dyDescent="0.25">
      <c r="A996" s="13"/>
      <c r="B996" s="14"/>
      <c r="C996" s="23"/>
    </row>
    <row r="997" spans="1:3" x14ac:dyDescent="0.25">
      <c r="A997" s="13"/>
      <c r="B997" s="14"/>
      <c r="C997" s="23"/>
    </row>
    <row r="998" spans="1:3" x14ac:dyDescent="0.25">
      <c r="A998" s="13"/>
      <c r="B998" s="14"/>
      <c r="C998" s="23"/>
    </row>
    <row r="999" spans="1:3" x14ac:dyDescent="0.25">
      <c r="A999" s="13"/>
      <c r="B999" s="14"/>
      <c r="C999" s="23"/>
    </row>
    <row r="1000" spans="1:3" x14ac:dyDescent="0.25">
      <c r="A1000" s="13"/>
      <c r="B1000" s="14"/>
      <c r="C1000" s="23"/>
    </row>
    <row r="1001" spans="1:3" x14ac:dyDescent="0.25">
      <c r="A1001" s="13"/>
      <c r="B1001" s="14"/>
      <c r="C1001" s="23"/>
    </row>
    <row r="1002" spans="1:3" x14ac:dyDescent="0.25">
      <c r="A1002" s="13"/>
      <c r="B1002" s="14"/>
      <c r="C1002" s="23"/>
    </row>
    <row r="1003" spans="1:3" x14ac:dyDescent="0.25">
      <c r="A1003" s="13"/>
      <c r="B1003" s="14"/>
      <c r="C1003" s="23"/>
    </row>
    <row r="1004" spans="1:3" x14ac:dyDescent="0.25">
      <c r="A1004" s="13"/>
      <c r="B1004" s="14"/>
      <c r="C1004" s="23"/>
    </row>
    <row r="1005" spans="1:3" x14ac:dyDescent="0.25">
      <c r="A1005" s="13"/>
      <c r="B1005" s="14"/>
      <c r="C1005" s="23"/>
    </row>
    <row r="1006" spans="1:3" x14ac:dyDescent="0.25">
      <c r="A1006" s="13"/>
      <c r="B1006" s="14"/>
      <c r="C1006" s="23"/>
    </row>
    <row r="1007" spans="1:3" x14ac:dyDescent="0.25">
      <c r="A1007" s="13"/>
      <c r="B1007" s="14"/>
      <c r="C1007" s="23"/>
    </row>
    <row r="1008" spans="1:3" x14ac:dyDescent="0.25">
      <c r="A1008" s="13"/>
      <c r="B1008" s="14"/>
      <c r="C1008" s="23"/>
    </row>
    <row r="1009" spans="1:3" x14ac:dyDescent="0.25">
      <c r="A1009" s="13"/>
      <c r="B1009" s="14"/>
      <c r="C1009" s="23"/>
    </row>
    <row r="1010" spans="1:3" x14ac:dyDescent="0.25">
      <c r="A1010" s="13"/>
      <c r="B1010" s="14"/>
      <c r="C1010" s="23"/>
    </row>
    <row r="1011" spans="1:3" x14ac:dyDescent="0.25">
      <c r="A1011" s="13"/>
      <c r="B1011" s="14"/>
      <c r="C1011" s="23"/>
    </row>
    <row r="1012" spans="1:3" x14ac:dyDescent="0.25">
      <c r="A1012" s="13"/>
      <c r="B1012" s="14"/>
      <c r="C1012" s="23"/>
    </row>
    <row r="1013" spans="1:3" x14ac:dyDescent="0.25">
      <c r="A1013" s="13"/>
      <c r="B1013" s="14"/>
      <c r="C1013" s="23"/>
    </row>
    <row r="1014" spans="1:3" x14ac:dyDescent="0.25">
      <c r="A1014" s="13"/>
      <c r="B1014" s="14"/>
      <c r="C1014" s="23"/>
    </row>
    <row r="1015" spans="1:3" x14ac:dyDescent="0.25">
      <c r="A1015" s="13"/>
      <c r="B1015" s="14"/>
      <c r="C1015" s="23"/>
    </row>
    <row r="1016" spans="1:3" x14ac:dyDescent="0.25">
      <c r="A1016" s="13"/>
      <c r="B1016" s="14"/>
      <c r="C1016" s="23"/>
    </row>
    <row r="1017" spans="1:3" x14ac:dyDescent="0.25">
      <c r="A1017" s="13"/>
      <c r="B1017" s="14"/>
      <c r="C1017" s="23"/>
    </row>
    <row r="1018" spans="1:3" x14ac:dyDescent="0.25">
      <c r="A1018" s="13"/>
      <c r="B1018" s="14"/>
      <c r="C1018" s="23"/>
    </row>
    <row r="1019" spans="1:3" x14ac:dyDescent="0.25">
      <c r="A1019" s="13"/>
      <c r="B1019" s="14"/>
      <c r="C1019" s="23"/>
    </row>
    <row r="1020" spans="1:3" x14ac:dyDescent="0.25">
      <c r="A1020" s="13"/>
      <c r="B1020" s="14"/>
      <c r="C1020" s="23"/>
    </row>
    <row r="1021" spans="1:3" x14ac:dyDescent="0.25">
      <c r="A1021" s="13"/>
      <c r="B1021" s="14"/>
      <c r="C1021" s="23"/>
    </row>
    <row r="1022" spans="1:3" x14ac:dyDescent="0.25">
      <c r="A1022" s="13"/>
      <c r="B1022" s="14"/>
      <c r="C1022" s="23"/>
    </row>
    <row r="1023" spans="1:3" x14ac:dyDescent="0.25">
      <c r="A1023" s="13"/>
      <c r="B1023" s="14"/>
      <c r="C1023" s="23"/>
    </row>
    <row r="1024" spans="1:3" x14ac:dyDescent="0.25">
      <c r="A1024" s="13"/>
      <c r="B1024" s="14"/>
      <c r="C1024" s="23"/>
    </row>
    <row r="1025" spans="1:3" x14ac:dyDescent="0.25">
      <c r="A1025" s="13"/>
      <c r="B1025" s="14"/>
      <c r="C1025" s="23"/>
    </row>
    <row r="1026" spans="1:3" x14ac:dyDescent="0.25">
      <c r="A1026" s="13"/>
      <c r="B1026" s="14"/>
      <c r="C1026" s="23"/>
    </row>
    <row r="1027" spans="1:3" x14ac:dyDescent="0.25">
      <c r="A1027" s="13"/>
      <c r="B1027" s="14"/>
      <c r="C1027" s="23"/>
    </row>
    <row r="1028" spans="1:3" x14ac:dyDescent="0.25">
      <c r="A1028" s="13"/>
      <c r="B1028" s="14"/>
      <c r="C1028" s="23"/>
    </row>
    <row r="1029" spans="1:3" x14ac:dyDescent="0.25">
      <c r="A1029" s="13"/>
      <c r="B1029" s="14"/>
      <c r="C1029" s="23"/>
    </row>
    <row r="1030" spans="1:3" x14ac:dyDescent="0.25">
      <c r="A1030" s="13"/>
      <c r="B1030" s="14"/>
      <c r="C1030" s="23"/>
    </row>
    <row r="1031" spans="1:3" x14ac:dyDescent="0.25">
      <c r="A1031" s="13"/>
      <c r="B1031" s="14"/>
      <c r="C1031" s="23"/>
    </row>
    <row r="1032" spans="1:3" x14ac:dyDescent="0.25">
      <c r="A1032" s="13"/>
      <c r="B1032" s="14"/>
      <c r="C1032" s="23"/>
    </row>
    <row r="1033" spans="1:3" x14ac:dyDescent="0.25">
      <c r="A1033" s="13"/>
      <c r="B1033" s="14"/>
      <c r="C1033" s="23"/>
    </row>
    <row r="1034" spans="1:3" x14ac:dyDescent="0.25">
      <c r="A1034" s="13"/>
      <c r="B1034" s="14"/>
      <c r="C1034" s="23"/>
    </row>
    <row r="1035" spans="1:3" x14ac:dyDescent="0.25">
      <c r="A1035" s="13"/>
      <c r="B1035" s="14"/>
      <c r="C1035" s="23"/>
    </row>
    <row r="1036" spans="1:3" x14ac:dyDescent="0.25">
      <c r="A1036" s="13"/>
      <c r="B1036" s="14"/>
    </row>
    <row r="1037" spans="1:3" x14ac:dyDescent="0.25">
      <c r="A1037" s="13"/>
      <c r="B1037" s="14"/>
    </row>
    <row r="1038" spans="1:3" x14ac:dyDescent="0.25">
      <c r="A1038" s="13"/>
      <c r="B1038" s="14"/>
    </row>
    <row r="1039" spans="1:3" x14ac:dyDescent="0.25">
      <c r="A1039" s="13"/>
      <c r="B1039" s="14"/>
    </row>
    <row r="1040" spans="1:3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A1925" s="13"/>
      <c r="B1925" s="14"/>
    </row>
    <row r="1926" spans="1:2" x14ac:dyDescent="0.25">
      <c r="A1926" s="13"/>
      <c r="B1926" s="14"/>
    </row>
    <row r="1927" spans="1:2" x14ac:dyDescent="0.25">
      <c r="A1927" s="13"/>
      <c r="B1927" s="14"/>
    </row>
    <row r="1928" spans="1:2" x14ac:dyDescent="0.25">
      <c r="A1928" s="13"/>
      <c r="B1928" s="14"/>
    </row>
    <row r="1929" spans="1:2" x14ac:dyDescent="0.25">
      <c r="A1929" s="13"/>
      <c r="B1929" s="14"/>
    </row>
    <row r="1930" spans="1:2" x14ac:dyDescent="0.25">
      <c r="A1930" s="13"/>
      <c r="B1930" s="14"/>
    </row>
    <row r="1931" spans="1:2" x14ac:dyDescent="0.25">
      <c r="A1931" s="13"/>
      <c r="B1931" s="14"/>
    </row>
    <row r="1932" spans="1:2" x14ac:dyDescent="0.25">
      <c r="A1932" s="13"/>
      <c r="B1932" s="14"/>
    </row>
    <row r="1933" spans="1:2" x14ac:dyDescent="0.25">
      <c r="A1933" s="13"/>
      <c r="B1933" s="14"/>
    </row>
    <row r="1934" spans="1:2" x14ac:dyDescent="0.25">
      <c r="A1934" s="13"/>
      <c r="B1934" s="14"/>
    </row>
    <row r="1935" spans="1:2" x14ac:dyDescent="0.25">
      <c r="A1935" s="13"/>
      <c r="B1935" s="14"/>
    </row>
    <row r="1936" spans="1:2" x14ac:dyDescent="0.25">
      <c r="A1936" s="13"/>
      <c r="B1936" s="14"/>
    </row>
    <row r="1937" spans="1:2" x14ac:dyDescent="0.25">
      <c r="A1937" s="13"/>
      <c r="B1937" s="14"/>
    </row>
    <row r="1938" spans="1:2" x14ac:dyDescent="0.25">
      <c r="A1938" s="13"/>
      <c r="B1938" s="14"/>
    </row>
    <row r="1939" spans="1:2" x14ac:dyDescent="0.25">
      <c r="A1939" s="13"/>
      <c r="B1939" s="14"/>
    </row>
    <row r="1940" spans="1:2" x14ac:dyDescent="0.25">
      <c r="A1940" s="13"/>
      <c r="B1940" s="14"/>
    </row>
    <row r="1941" spans="1:2" x14ac:dyDescent="0.25">
      <c r="A1941" s="13"/>
      <c r="B1941" s="14"/>
    </row>
    <row r="1942" spans="1:2" x14ac:dyDescent="0.25">
      <c r="A1942" s="13"/>
      <c r="B1942" s="14"/>
    </row>
    <row r="1943" spans="1:2" x14ac:dyDescent="0.25">
      <c r="A1943" s="13"/>
      <c r="B1943" s="14"/>
    </row>
    <row r="1944" spans="1:2" x14ac:dyDescent="0.25">
      <c r="A1944" s="13"/>
      <c r="B1944" s="14"/>
    </row>
    <row r="1945" spans="1:2" x14ac:dyDescent="0.25">
      <c r="A1945" s="13"/>
      <c r="B1945" s="14"/>
    </row>
    <row r="1946" spans="1:2" x14ac:dyDescent="0.25">
      <c r="A1946" s="13"/>
      <c r="B1946" s="14"/>
    </row>
    <row r="1947" spans="1:2" x14ac:dyDescent="0.25">
      <c r="A1947" s="13"/>
      <c r="B1947" s="14"/>
    </row>
    <row r="1948" spans="1:2" x14ac:dyDescent="0.25">
      <c r="A1948" s="13"/>
      <c r="B1948" s="14"/>
    </row>
    <row r="1949" spans="1:2" x14ac:dyDescent="0.25">
      <c r="A1949" s="13"/>
      <c r="B1949" s="14"/>
    </row>
    <row r="1950" spans="1:2" x14ac:dyDescent="0.25">
      <c r="A1950" s="13"/>
      <c r="B1950" s="14"/>
    </row>
    <row r="1951" spans="1:2" x14ac:dyDescent="0.25">
      <c r="A1951" s="13"/>
      <c r="B1951" s="14"/>
    </row>
    <row r="1952" spans="1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  <row r="2175" spans="2:2" x14ac:dyDescent="0.25">
      <c r="B2175" s="14"/>
    </row>
    <row r="2176" spans="2:2" x14ac:dyDescent="0.25">
      <c r="B2176" s="14"/>
    </row>
    <row r="2177" spans="2:2" x14ac:dyDescent="0.25">
      <c r="B2177" s="14"/>
    </row>
    <row r="2178" spans="2:2" x14ac:dyDescent="0.25">
      <c r="B2178" s="14"/>
    </row>
    <row r="2179" spans="2:2" x14ac:dyDescent="0.25">
      <c r="B2179" s="14"/>
    </row>
    <row r="2180" spans="2:2" x14ac:dyDescent="0.25">
      <c r="B2180" s="14"/>
    </row>
    <row r="2181" spans="2:2" x14ac:dyDescent="0.25">
      <c r="B2181" s="14"/>
    </row>
    <row r="2182" spans="2:2" x14ac:dyDescent="0.25">
      <c r="B2182" s="14"/>
    </row>
    <row r="2183" spans="2:2" x14ac:dyDescent="0.25">
      <c r="B2183" s="14"/>
    </row>
    <row r="2184" spans="2:2" x14ac:dyDescent="0.25">
      <c r="B2184" s="14"/>
    </row>
    <row r="2185" spans="2:2" x14ac:dyDescent="0.25">
      <c r="B2185" s="14"/>
    </row>
    <row r="2186" spans="2:2" x14ac:dyDescent="0.25">
      <c r="B2186" s="14"/>
    </row>
    <row r="2187" spans="2:2" x14ac:dyDescent="0.25">
      <c r="B2187" s="14"/>
    </row>
    <row r="2188" spans="2:2" x14ac:dyDescent="0.25">
      <c r="B2188" s="14"/>
    </row>
    <row r="2189" spans="2:2" x14ac:dyDescent="0.25">
      <c r="B2189" s="14"/>
    </row>
    <row r="2190" spans="2:2" x14ac:dyDescent="0.25">
      <c r="B2190" s="14"/>
    </row>
    <row r="2191" spans="2:2" x14ac:dyDescent="0.25">
      <c r="B2191" s="14"/>
    </row>
    <row r="2192" spans="2:2" x14ac:dyDescent="0.25">
      <c r="B2192" s="14"/>
    </row>
    <row r="2193" spans="2:2" x14ac:dyDescent="0.25">
      <c r="B2193" s="14"/>
    </row>
    <row r="2194" spans="2:2" x14ac:dyDescent="0.25">
      <c r="B2194" s="14"/>
    </row>
    <row r="2195" spans="2:2" x14ac:dyDescent="0.25">
      <c r="B2195" s="14"/>
    </row>
    <row r="2196" spans="2:2" x14ac:dyDescent="0.25">
      <c r="B2196" s="14"/>
    </row>
    <row r="2197" spans="2:2" x14ac:dyDescent="0.25">
      <c r="B2197" s="14"/>
    </row>
    <row r="2198" spans="2:2" x14ac:dyDescent="0.25">
      <c r="B2198" s="14"/>
    </row>
    <row r="2199" spans="2:2" x14ac:dyDescent="0.25">
      <c r="B2199" s="14"/>
    </row>
    <row r="2200" spans="2:2" x14ac:dyDescent="0.25">
      <c r="B2200" s="14"/>
    </row>
    <row r="2201" spans="2:2" x14ac:dyDescent="0.25">
      <c r="B2201" s="1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  <customSheetView guid="{46CDE2C4-1854-4C48-A0C0-9AF3B0754153}" scale="75" showPageBreaks="1" printArea="1" hiddenRows="1" view="pageBreakPreview" topLeftCell="A181">
      <selection activeCell="D225" sqref="D225"/>
      <pageMargins left="0.54" right="0.51181102362204722" top="0" bottom="0" header="0" footer="0"/>
      <printOptions horizontalCentered="1"/>
      <pageSetup paperSize="9" scale="45" orientation="portrait" blackAndWhite="1" r:id="rId8"/>
      <headerFooter alignWithMargins="0"/>
    </customSheetView>
  </customSheetViews>
  <mergeCells count="15">
    <mergeCell ref="A1:E1"/>
    <mergeCell ref="A2:E2"/>
    <mergeCell ref="A3:E3"/>
    <mergeCell ref="A272:D272"/>
    <mergeCell ref="A11:E11"/>
    <mergeCell ref="A230:C230"/>
    <mergeCell ref="A258:C258"/>
    <mergeCell ref="A265:C265"/>
    <mergeCell ref="A269:C269"/>
    <mergeCell ref="A271:D271"/>
    <mergeCell ref="A10:E10"/>
    <mergeCell ref="A4:E4"/>
    <mergeCell ref="A5:E5"/>
    <mergeCell ref="A6:E6"/>
    <mergeCell ref="A7:E7"/>
  </mergeCells>
  <phoneticPr fontId="0" type="noConversion"/>
  <printOptions horizontalCentered="1"/>
  <pageMargins left="0.54" right="0.28999999999999998" top="0" bottom="0" header="0" footer="0"/>
  <pageSetup paperSize="9" scale="45" orientation="portrait" blackAndWhite="1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Усова</cp:lastModifiedBy>
  <cp:lastPrinted>2013-12-25T12:35:41Z</cp:lastPrinted>
  <dcterms:created xsi:type="dcterms:W3CDTF">2004-12-15T14:47:08Z</dcterms:created>
  <dcterms:modified xsi:type="dcterms:W3CDTF">2013-12-27T05:46:14Z</dcterms:modified>
</cp:coreProperties>
</file>