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'!$5:$9</definedName>
    <definedName name="_xlnm.Print_Area" localSheetId="0">'Развитие экономики  '!$A$1:$AI$83</definedName>
  </definedNames>
  <calcPr calcId="144525"/>
  <fileRecoveryPr autoRecover="0"/>
</workbook>
</file>

<file path=xl/calcChain.xml><?xml version="1.0" encoding="utf-8"?>
<calcChain xmlns="http://schemas.openxmlformats.org/spreadsheetml/2006/main">
  <c r="N48" i="30" l="1"/>
  <c r="L71" i="30" l="1"/>
  <c r="I71" i="30" s="1"/>
  <c r="I74" i="30"/>
  <c r="H74" i="30" s="1"/>
  <c r="W48" i="30" l="1"/>
  <c r="V48" i="30"/>
  <c r="U48" i="30"/>
  <c r="T48" i="30"/>
  <c r="R48" i="30"/>
  <c r="Q48" i="30"/>
  <c r="P48" i="30"/>
  <c r="O48" i="30"/>
  <c r="K48" i="30"/>
  <c r="L48" i="30"/>
  <c r="I48" i="30" s="1"/>
  <c r="M48" i="30"/>
  <c r="J48" i="30"/>
  <c r="S51" i="30"/>
  <c r="N51" i="30"/>
  <c r="I51" i="30"/>
  <c r="H51" i="30" l="1"/>
  <c r="S71" i="30"/>
  <c r="S70" i="30"/>
  <c r="S68" i="30"/>
  <c r="S67" i="30"/>
  <c r="S66" i="30"/>
  <c r="S65" i="30"/>
  <c r="S64" i="30"/>
  <c r="S63" i="30"/>
  <c r="S62" i="30"/>
  <c r="S61" i="30"/>
  <c r="S60" i="30"/>
  <c r="S59" i="30"/>
  <c r="S57" i="30"/>
  <c r="S56" i="30"/>
  <c r="S55" i="30"/>
  <c r="W54" i="30"/>
  <c r="V54" i="30"/>
  <c r="U54" i="30"/>
  <c r="T54" i="30"/>
  <c r="S54" i="30" s="1"/>
  <c r="S50" i="30"/>
  <c r="S49" i="30"/>
  <c r="S46" i="30"/>
  <c r="S44" i="30"/>
  <c r="S42" i="30"/>
  <c r="W41" i="30"/>
  <c r="V41" i="30"/>
  <c r="U41" i="30"/>
  <c r="T41" i="30"/>
  <c r="S36" i="30"/>
  <c r="V33" i="30"/>
  <c r="V38" i="30" s="1"/>
  <c r="S38" i="30" s="1"/>
  <c r="S33" i="30"/>
  <c r="V76" i="30" l="1"/>
  <c r="T76" i="30"/>
  <c r="U76" i="30"/>
  <c r="U77" i="30" s="1"/>
  <c r="W76" i="30"/>
  <c r="W77" i="30" s="1"/>
  <c r="S48" i="30"/>
  <c r="V77" i="30"/>
  <c r="S41" i="30"/>
  <c r="L33" i="30"/>
  <c r="L38" i="30" s="1"/>
  <c r="I38" i="30" s="1"/>
  <c r="Q33" i="30"/>
  <c r="Q38" i="30" s="1"/>
  <c r="N38" i="30" s="1"/>
  <c r="N36" i="30"/>
  <c r="I36" i="30"/>
  <c r="H38" i="30" l="1"/>
  <c r="S76" i="30"/>
  <c r="H36" i="30"/>
  <c r="S77" i="30"/>
  <c r="T77" i="30"/>
  <c r="N33" i="30"/>
  <c r="I33" i="30"/>
  <c r="H33" i="30" l="1"/>
  <c r="N49" i="30"/>
  <c r="R54" i="30" l="1"/>
  <c r="Q54" i="30"/>
  <c r="P54" i="30"/>
  <c r="O54" i="30"/>
  <c r="M54" i="30"/>
  <c r="L54" i="30"/>
  <c r="K54" i="30"/>
  <c r="J54" i="30"/>
  <c r="I54" i="30" l="1"/>
  <c r="N54" i="30"/>
  <c r="H54" i="30" l="1"/>
  <c r="N71" i="30"/>
  <c r="H71" i="30" s="1"/>
  <c r="N65" i="30" l="1"/>
  <c r="I65" i="30"/>
  <c r="H65" i="30" l="1"/>
  <c r="R41" i="30"/>
  <c r="R76" i="30" s="1"/>
  <c r="Q41" i="30"/>
  <c r="Q76" i="30" s="1"/>
  <c r="P41" i="30"/>
  <c r="P76" i="30" s="1"/>
  <c r="O41" i="30"/>
  <c r="O76" i="30" s="1"/>
  <c r="M41" i="30"/>
  <c r="M76" i="30" s="1"/>
  <c r="L41" i="30"/>
  <c r="L76" i="30" s="1"/>
  <c r="K41" i="30"/>
  <c r="K76" i="30" s="1"/>
  <c r="J41" i="30"/>
  <c r="J76" i="30" s="1"/>
  <c r="I76" i="30" l="1"/>
  <c r="N76" i="30"/>
  <c r="N70" i="30"/>
  <c r="N68" i="30"/>
  <c r="N67" i="30"/>
  <c r="N66" i="30"/>
  <c r="N64" i="30"/>
  <c r="N63" i="30"/>
  <c r="N62" i="30"/>
  <c r="N61" i="30"/>
  <c r="N60" i="30"/>
  <c r="N59" i="30"/>
  <c r="N57" i="30"/>
  <c r="N56" i="30"/>
  <c r="N55" i="30"/>
  <c r="I70" i="30"/>
  <c r="H70" i="30" s="1"/>
  <c r="I68" i="30"/>
  <c r="I67" i="30"/>
  <c r="H67" i="30" s="1"/>
  <c r="I66" i="30"/>
  <c r="I64" i="30"/>
  <c r="I63" i="30"/>
  <c r="I62" i="30"/>
  <c r="I61" i="30"/>
  <c r="I60" i="30"/>
  <c r="H60" i="30" s="1"/>
  <c r="I59" i="30"/>
  <c r="I57" i="30"/>
  <c r="H57" i="30" s="1"/>
  <c r="I56" i="30"/>
  <c r="H56" i="30" l="1"/>
  <c r="H59" i="30"/>
  <c r="H66" i="30"/>
  <c r="H68" i="30"/>
  <c r="H62" i="30"/>
  <c r="H64" i="30"/>
  <c r="H61" i="30"/>
  <c r="H63" i="30"/>
  <c r="I55" i="30"/>
  <c r="H55" i="30" s="1"/>
  <c r="I50" i="30" l="1"/>
  <c r="N50" i="30"/>
  <c r="H48" i="30" l="1"/>
  <c r="H50" i="30"/>
  <c r="N46" i="30"/>
  <c r="I46" i="30"/>
  <c r="N44" i="30"/>
  <c r="I44" i="30"/>
  <c r="N42" i="30"/>
  <c r="I42" i="30"/>
  <c r="R77" i="30"/>
  <c r="Q77" i="30"/>
  <c r="P77" i="30"/>
  <c r="O77" i="30"/>
  <c r="M77" i="30"/>
  <c r="L77" i="30"/>
  <c r="K77" i="30"/>
  <c r="J77" i="30"/>
  <c r="H42" i="30" l="1"/>
  <c r="H44" i="30"/>
  <c r="H46" i="30"/>
  <c r="N41" i="30"/>
  <c r="N77" i="30" s="1"/>
  <c r="I41" i="30"/>
  <c r="I77" i="30" l="1"/>
  <c r="H41" i="30"/>
  <c r="H76" i="30" s="1"/>
  <c r="H77" i="30" s="1"/>
</calcChain>
</file>

<file path=xl/sharedStrings.xml><?xml version="1.0" encoding="utf-8"?>
<sst xmlns="http://schemas.openxmlformats.org/spreadsheetml/2006/main" count="666" uniqueCount="158">
  <si>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</si>
  <si>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</si>
  <si>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</si>
  <si>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</si>
  <si>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</si>
  <si>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</si>
  <si>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</si>
  <si>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</si>
  <si>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</si>
  <si>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</si>
  <si>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</si>
  <si>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</si>
  <si>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</si>
  <si>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</si>
  <si>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</si>
  <si>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</si>
  <si>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</si>
  <si>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</si>
  <si>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</si>
  <si>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</si>
  <si>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</si>
  <si>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</si>
  <si>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</si>
  <si>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</si>
  <si>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</si>
  <si>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</si>
  <si>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</si>
  <si>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</si>
  <si>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</si>
  <si>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</si>
  <si>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</si>
  <si>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</si>
  <si>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</si>
  <si>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Итого по подпрограмме 3: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</si>
  <si>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</si>
  <si>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</si>
  <si>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</si>
  <si>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</si>
  <si>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</si>
  <si>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</si>
  <si>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</si>
  <si>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</si>
  <si>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</si>
  <si>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</si>
  <si>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</si>
  <si>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</si>
  <si>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</si>
  <si>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</si>
  <si>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</si>
  <si>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</si>
  <si>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Повышение уровня профессионального мастерства. </t>
  </si>
  <si>
    <t>6.</t>
  </si>
  <si>
    <t>6.1.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</si>
  <si>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</si>
  <si>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</si>
  <si>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</si>
  <si>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</si>
  <si>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</si>
  <si>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</si>
  <si>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</si>
  <si>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</si>
  <si>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</si>
  <si>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</si>
  <si>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</si>
  <si>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</si>
  <si>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</si>
  <si>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6.2.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</si>
  <si>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</si>
  <si>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</si>
  <si>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</si>
  <si>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</si>
  <si>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</si>
  <si>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Подпрограмма 1 «Стратегическое планирование в МО МР «Печора»</t>
  </si>
  <si>
    <t>Подпрограмма 3 "Развитие и поддержка малого и среднего предпринимательства на территории МО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</si>
  <si>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</si>
  <si>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</si>
  <si>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</si>
  <si>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</si>
  <si>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</si>
  <si>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</si>
  <si>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</si>
  <si>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>Мероприятие 3.1.1.1. Организация демонстрации моделей одежды "Весеннее вдохновение"</t>
  </si>
  <si>
    <t>Мероприятие 3.1.1.2. Проведение выставки профессионального мастерства кулинарного искусства "Кулинарный салон"</t>
  </si>
  <si>
    <t xml:space="preserve">Обновление материально-технической базы </t>
  </si>
  <si>
    <t>2019 год</t>
  </si>
  <si>
    <t>Развитие деятельности субъектов малого бизнеса</t>
  </si>
  <si>
    <t>6.3.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</si>
  <si>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</si>
  <si>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</si>
  <si>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</si>
  <si>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</si>
  <si>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</si>
  <si>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</si>
  <si>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</si>
  <si>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</si>
  <si>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</si>
  <si>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</si>
  <si>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</si>
  <si>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</si>
  <si>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</si>
  <si>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</si>
  <si>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</si>
  <si>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</si>
  <si>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</si>
  <si>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</si>
  <si>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1.2.1.1.
Разработка уточненного прогноза социально-экономического развития муниципального района на среднесрочный период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</si>
  <si>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</si>
  <si>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</si>
  <si>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Основное мероприятие 3.2.3.
Реализация народных проектов в сфере предпринимательства, прошедших отбор в рамках проекта "Народный бюджет"</t>
  </si>
  <si>
    <t>Бюджет МО МР "Печора"</t>
  </si>
  <si>
    <t>Мероприятие 3.1.2.1.Содействие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</si>
  <si>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</si>
  <si>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</si>
  <si>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</si>
  <si>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</si>
  <si>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</si>
  <si>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</si>
  <si>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</si>
  <si>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</si>
  <si>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</si>
  <si>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</si>
  <si>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Кузьмина Е. Г. - заместитель руководителя администрации МР "Печора"</t>
  </si>
  <si>
    <t>Фокина О. Э. - заведующий  отделом экономики и инвестиций администрации МР "Печора"</t>
  </si>
  <si>
    <t>Анищик В. А. -  заместитель главы администрации МР "Печора"</t>
  </si>
  <si>
    <t>Яковина Г.С. - председатель комитета по управлению муниципальной собственностью МР "Печора"</t>
  </si>
  <si>
    <t>План мероприятий по реализации муниципальной программы "Развитие экономики МО МР "Печора" на 2019-2021 годы</t>
  </si>
  <si>
    <t>2021 год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</si>
  <si>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</t>
    </r>
    <r>
      <rPr>
        <sz val="11"/>
        <color rgb="FF000000"/>
        <rFont val="Times New Roman"/>
        <family val="1"/>
        <charset val="204"/>
      </rPr>
      <t xml:space="preserve"> 1      Актуализация  Стратегии социально-экономического развития МР "Печора" 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</si>
  <si>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</t>
    </r>
    <r>
      <rPr>
        <sz val="11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</si>
  <si>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r>
      <rPr>
        <i/>
        <sz val="11"/>
        <color theme="1"/>
        <rFont val="Times New Roman"/>
        <family val="1"/>
        <charset val="204"/>
      </rPr>
      <t xml:space="preserve">Контрольное событие  </t>
    </r>
    <r>
      <rPr>
        <sz val="11"/>
        <color theme="1"/>
        <rFont val="Times New Roman"/>
        <family val="1"/>
        <charset val="204"/>
      </rPr>
      <t xml:space="preserve"> 3 Подготовлены ежеквартальные отчеты о ходе реализации муниципальных программ МО МР "Печора"</t>
    </r>
  </si>
  <si>
    <r>
      <rPr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4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</si>
  <si>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1"/>
        <color rgb="FF000000"/>
        <rFont val="Times New Roman"/>
        <family val="1"/>
        <charset val="204"/>
      </rPr>
      <t>Контрольное событие</t>
    </r>
    <r>
      <rPr>
        <sz val="11"/>
        <color rgb="FF000000"/>
        <rFont val="Times New Roman"/>
        <family val="1"/>
        <charset val="204"/>
      </rPr>
      <t xml:space="preserve">  5                             Разработан прогноз социально-экономического развития МР "Печора" на среднесрочный период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</si>
  <si>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</t>
    </r>
    <r>
      <rPr>
        <sz val="11"/>
        <color rgb="FF000000"/>
        <rFont val="Times New Roman"/>
        <family val="1"/>
        <charset val="204"/>
      </rPr>
      <t xml:space="preserve"> 6                Проведение мониторинга реализации инвестиционных проектов</t>
    </r>
  </si>
  <si>
    <r>
      <t>Основное мероприятие 3.1.2.</t>
    </r>
    <r>
      <rPr>
        <b/>
        <i/>
        <sz val="11"/>
        <color indexed="8"/>
        <rFont val="Times New Roman"/>
        <family val="1"/>
        <charset val="204"/>
      </rPr>
      <t xml:space="preserve">                      </t>
    </r>
    <r>
      <rPr>
        <b/>
        <sz val="11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</si>
  <si>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</t>
    </r>
    <r>
      <rPr>
        <sz val="11"/>
        <color rgb="FF000000"/>
        <rFont val="Times New Roman"/>
        <family val="1"/>
        <charset val="204"/>
      </rPr>
      <t xml:space="preserve">                              Создание визит-центра</t>
    </r>
  </si>
  <si>
    <t>7.3.</t>
  </si>
  <si>
    <t xml:space="preserve">Мероприятие 3.1.2.3.
Организация издания буклетов, брошюр и др. раздаточных материалов по вопросам малого и среднего предпринимательства </t>
  </si>
  <si>
    <t xml:space="preserve">Мероприятие 3.1.2.2.
Организация опубликования материалов по вопросам малого и среднего предпринимательства в СМИ и на официальном сайте администрации МР "Печора" </t>
  </si>
  <si>
    <r>
      <rPr>
        <sz val="11"/>
        <rFont val="Times New Roman"/>
        <family val="1"/>
        <charset val="204"/>
      </rPr>
      <t>Мероприятие 2.2.1.1.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</si>
  <si>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t>Подпрограмма 2  «Инвестиционный климат в МО МР «Печора»</t>
  </si>
  <si>
    <t xml:space="preserve">Широкая О. А.  -заведующий сектором  муниципальных программ отдела экономики и инвестиций администрации МР "Печора"     </t>
  </si>
  <si>
    <t xml:space="preserve">Фокина О. Э. - заведующий  отделом экономики и инвестиций администрации МР "Печора",                Широкая О. А.  -заведующий сектором муниципальных программ отдела экономики и инвестиций администрации МР "Печора"              </t>
  </si>
  <si>
    <t>Глазкова О.Н. - заведующий сектором потребительского рынка и развития предпринимательства отдела экономики и инвестиций администрации МР "Печора"</t>
  </si>
  <si>
    <t>10.1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</si>
  <si>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</si>
  <si>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10.2</t>
  </si>
  <si>
    <t>Контрольное событие 9                            Проведена демонстрация моделей одежды "Весеннее вдохновение"</t>
  </si>
  <si>
    <t>Контрольное событие   10                       Проведена выставка профессионального мастерства кулинарного искусства "Кулинарный салон"</t>
  </si>
  <si>
    <t xml:space="preserve">Контрольное событие   12                      Оказание консультационной поддержки  субъектам малого бизнеса. Обучение   граждан, желающих организовать собственное дело     </t>
  </si>
  <si>
    <r>
      <rPr>
        <i/>
        <sz val="11"/>
        <color indexed="8"/>
        <rFont val="Times New Roman"/>
        <family val="1"/>
        <charset val="204"/>
      </rPr>
      <t xml:space="preserve">Контрольное событие </t>
    </r>
    <r>
      <rPr>
        <sz val="11"/>
        <color indexed="8"/>
        <rFont val="Times New Roman"/>
        <family val="1"/>
        <charset val="204"/>
      </rPr>
      <t xml:space="preserve">   13                        Оказание финансовой поддержки субъектам малого и среднего предпринимательства 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</si>
  <si>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</t>
    </r>
    <r>
      <rPr>
        <sz val="11"/>
        <color rgb="FF000000"/>
        <rFont val="Times New Roman"/>
        <family val="1"/>
        <charset val="204"/>
      </rPr>
      <t xml:space="preserve">  14               Предоставление финансовой поддержки субъектам малого и среднего предпринимательства</t>
    </r>
  </si>
  <si>
    <t xml:space="preserve">Контрольное событие   15                   Заключены договора аренды  муниципальной собственности </t>
  </si>
  <si>
    <t>Контрольное событие 17
Количество реализованных народных проектов в сфере предпринимательства в рамках проекта "Народный бюджет"</t>
  </si>
  <si>
    <t>Мероприятие 3.1.1.3. 
Проведение мероприятия, посвященного Дню российского предпринимательства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</si>
  <si>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</t>
    </r>
    <r>
      <rPr>
        <sz val="11"/>
        <color rgb="FF000000"/>
        <rFont val="Times New Roman"/>
        <family val="1"/>
        <charset val="204"/>
      </rPr>
      <t xml:space="preserve"> 11                Проведено мероприятие, посвященное Дню российского предпринимательства</t>
    </r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</si>
  <si>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</si>
  <si>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Контрольное событие 16
Осуществлено взаимодействие с Министерством экономики Республики Коми по вопросу реализации народного  проекта</t>
  </si>
  <si>
    <t>Приложение
к постановлению администрации МР "Печора"
от  "25" декабря 2018 г. № 1525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</si>
</sst>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/>
    </xf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top" wrapText="1"/>
    </xf>
    <xf numFmtId="14" fontId="4" fillId="2" borderId="1" xfId="0" applyNumberFormat="1" applyFont="1" applyFill="1" applyBorder="1" applyAlignment="1">
      <alignment horizontal="center" vertical="top" wrapText="1"/>
    </xf>
    <xf numFmtId="0" fontId="11" fillId="2" borderId="7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49" fontId="4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8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left" vertical="center" wrapText="1"/>
    </xf>
    <xf numFmtId="0" fontId="15" fillId="4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center" vertical="top" wrapText="1"/>
    </xf>
    <xf numFmtId="164" fontId="15" fillId="4" borderId="1" xfId="0" applyNumberFormat="1" applyFont="1" applyFill="1" applyBorder="1" applyAlignment="1">
      <alignment horizontal="center" vertical="top"/>
    </xf>
    <xf numFmtId="0" fontId="16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/>
    <xf numFmtId="164" fontId="16" fillId="3" borderId="1" xfId="0" applyNumberFormat="1" applyFont="1" applyFill="1" applyBorder="1" applyAlignment="1">
      <alignment horizontal="center" vertical="center"/>
    </xf>
    <xf numFmtId="164" fontId="16" fillId="3" borderId="1" xfId="0" applyNumberFormat="1" applyFont="1" applyFill="1" applyBorder="1"/>
    <xf numFmtId="0" fontId="15" fillId="4" borderId="1" xfId="0" applyFont="1" applyFill="1" applyBorder="1" applyAlignment="1">
      <alignment horizontal="left" vertical="top"/>
    </xf>
    <xf numFmtId="0" fontId="17" fillId="4" borderId="1" xfId="0" applyFont="1" applyFill="1" applyBorder="1" applyAlignment="1">
      <alignment vertical="top" wrapText="1"/>
    </xf>
    <xf numFmtId="0" fontId="17" fillId="4" borderId="1" xfId="0" applyFont="1" applyFill="1" applyBorder="1" applyAlignment="1">
      <alignment wrapText="1"/>
    </xf>
    <xf numFmtId="164" fontId="15" fillId="4" borderId="1" xfId="0" applyNumberFormat="1" applyFont="1" applyFill="1" applyBorder="1" applyAlignment="1">
      <alignment horizontal="center" vertical="top" wrapText="1"/>
    </xf>
    <xf numFmtId="0" fontId="15" fillId="4" borderId="1" xfId="0" applyFont="1" applyFill="1" applyBorder="1" applyAlignment="1">
      <alignment horizontal="center" vertical="top"/>
    </xf>
    <xf numFmtId="0" fontId="17" fillId="0" borderId="0" xfId="0" applyFont="1" applyAlignment="1">
      <alignment horizontal="left" vertical="top"/>
    </xf>
    <xf numFmtId="0" fontId="15" fillId="0" borderId="1" xfId="0" applyFont="1" applyBorder="1" applyAlignment="1">
      <alignment horizontal="left" vertical="top"/>
    </xf>
    <xf numFmtId="164" fontId="15" fillId="4" borderId="1" xfId="0" applyNumberFormat="1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20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18" fillId="3" borderId="1" xfId="0" applyFont="1" applyFill="1" applyBorder="1" applyAlignment="1">
      <alignment horizontal="center" vertical="top"/>
    </xf>
    <xf numFmtId="0" fontId="15" fillId="3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22" fillId="0" borderId="2" xfId="0" applyFont="1" applyBorder="1" applyAlignment="1">
      <alignment horizontal="left" vertical="top"/>
    </xf>
    <xf numFmtId="0" fontId="22" fillId="0" borderId="8" xfId="0" applyFont="1" applyBorder="1" applyAlignment="1">
      <alignment horizontal="left" vertical="top"/>
    </xf>
    <xf numFmtId="0" fontId="22" fillId="0" borderId="3" xfId="0" applyFont="1" applyBorder="1" applyAlignment="1">
      <alignment horizontal="left" vertical="top"/>
    </xf>
    <xf numFmtId="0" fontId="18" fillId="3" borderId="1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horizontal="left" vertical="top" wrapText="1"/>
    </xf>
    <xf numFmtId="0" fontId="22" fillId="0" borderId="8" xfId="0" applyFont="1" applyFill="1" applyBorder="1" applyAlignment="1">
      <alignment horizontal="left" vertical="top" wrapText="1"/>
    </xf>
    <xf numFmtId="0" fontId="22" fillId="0" borderId="3" xfId="0" applyFont="1" applyFill="1" applyBorder="1" applyAlignment="1">
      <alignment horizontal="left" vertical="top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top" wrapText="1"/>
    </xf>
    <xf numFmtId="0" fontId="23" fillId="0" borderId="8" xfId="0" applyFont="1" applyBorder="1" applyAlignment="1">
      <alignment wrapText="1"/>
    </xf>
    <xf numFmtId="0" fontId="23" fillId="0" borderId="3" xfId="0" applyFont="1" applyBorder="1" applyAlignment="1">
      <alignment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9"/>
  <sheetViews>
    <sheetView tabSelected="1" view="pageBreakPreview" topLeftCell="D1" zoomScale="70" zoomScaleNormal="40" zoomScaleSheetLayoutView="70" workbookViewId="0">
      <selection activeCell="R1" sqref="R1:AI3"/>
    </sheetView>
  </sheetViews>
  <sheetFormatPr defaultColWidth="9.140625" defaultRowHeight="15" x14ac:dyDescent="0.25"/>
  <cols>
    <col min="1" max="1" width="10.5703125" style="1" customWidth="1"/>
    <col min="2" max="2" width="38.85546875" style="2" customWidth="1"/>
    <col min="3" max="3" width="21.140625" style="1" customWidth="1"/>
    <col min="4" max="4" width="25.85546875" style="1" customWidth="1"/>
    <col min="5" max="5" width="24.5703125" style="1" customWidth="1"/>
    <col min="6" max="6" width="12.140625" style="1" customWidth="1"/>
    <col min="7" max="7" width="13.5703125" style="1" customWidth="1"/>
    <col min="8" max="8" width="14.5703125" style="1" bestFit="1" customWidth="1"/>
    <col min="9" max="9" width="8.28515625" style="1" bestFit="1" customWidth="1"/>
    <col min="10" max="10" width="5.140625" style="1" bestFit="1" customWidth="1"/>
    <col min="11" max="11" width="7.28515625" style="1" bestFit="1" customWidth="1"/>
    <col min="12" max="12" width="8.28515625" style="1" bestFit="1" customWidth="1"/>
    <col min="13" max="13" width="5.140625" style="1" bestFit="1" customWidth="1"/>
    <col min="14" max="14" width="8.28515625" style="1" bestFit="1" customWidth="1"/>
    <col min="15" max="15" width="5.28515625" style="1" customWidth="1"/>
    <col min="16" max="16" width="7.28515625" style="1" bestFit="1" customWidth="1"/>
    <col min="17" max="17" width="8.28515625" style="1" bestFit="1" customWidth="1"/>
    <col min="18" max="18" width="5.140625" style="1" bestFit="1" customWidth="1"/>
    <col min="19" max="19" width="8.28515625" style="1" bestFit="1" customWidth="1"/>
    <col min="20" max="20" width="5.28515625" style="1" customWidth="1"/>
    <col min="21" max="21" width="7.28515625" style="1" bestFit="1" customWidth="1"/>
    <col min="22" max="22" width="8.28515625" style="1" bestFit="1" customWidth="1"/>
    <col min="23" max="23" width="5.140625" style="1" bestFit="1" customWidth="1"/>
    <col min="24" max="35" width="3.85546875" style="1" bestFit="1" customWidth="1"/>
    <col min="36" max="16384" width="9.140625" style="1"/>
  </cols>
  <sheetData>
    <row r="1" spans="1:35" x14ac:dyDescent="0.25">
      <c r="O1" s="3"/>
      <c r="P1" s="3"/>
      <c r="Q1" s="3"/>
      <c r="R1" s="120" t="s">
        <v>157</v>
      </c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</row>
    <row r="2" spans="1:35" x14ac:dyDescent="0.25">
      <c r="O2" s="3"/>
      <c r="P2" s="3"/>
      <c r="Q2" s="3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</row>
    <row r="3" spans="1:35" ht="70.5" customHeight="1" x14ac:dyDescent="0.25">
      <c r="O3" s="3"/>
      <c r="P3" s="3"/>
      <c r="Q3" s="3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</row>
    <row r="4" spans="1:35" ht="20.25" x14ac:dyDescent="0.25">
      <c r="A4" s="121" t="s">
        <v>125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</row>
    <row r="5" spans="1:35" s="2" customFormat="1" ht="15.75" customHeight="1" x14ac:dyDescent="0.25">
      <c r="A5" s="123" t="s">
        <v>0</v>
      </c>
      <c r="B5" s="124" t="s">
        <v>11</v>
      </c>
      <c r="C5" s="123" t="s">
        <v>107</v>
      </c>
      <c r="D5" s="123" t="s">
        <v>88</v>
      </c>
      <c r="E5" s="123" t="s">
        <v>1</v>
      </c>
      <c r="F5" s="123" t="s">
        <v>2</v>
      </c>
      <c r="G5" s="123" t="s">
        <v>3</v>
      </c>
      <c r="H5" s="127" t="s">
        <v>4</v>
      </c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9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</row>
    <row r="6" spans="1:35" s="2" customFormat="1" x14ac:dyDescent="0.25">
      <c r="A6" s="123"/>
      <c r="B6" s="125"/>
      <c r="C6" s="123"/>
      <c r="D6" s="123"/>
      <c r="E6" s="123"/>
      <c r="F6" s="123"/>
      <c r="G6" s="123"/>
      <c r="H6" s="130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2"/>
      <c r="X6" s="123" t="s">
        <v>84</v>
      </c>
      <c r="Y6" s="123"/>
      <c r="Z6" s="123"/>
      <c r="AA6" s="123"/>
      <c r="AB6" s="123" t="s">
        <v>126</v>
      </c>
      <c r="AC6" s="123"/>
      <c r="AD6" s="123"/>
      <c r="AE6" s="123"/>
      <c r="AF6" s="123" t="s">
        <v>126</v>
      </c>
      <c r="AG6" s="123"/>
      <c r="AH6" s="123"/>
      <c r="AI6" s="123"/>
    </row>
    <row r="7" spans="1:35" s="2" customFormat="1" ht="15.75" customHeight="1" x14ac:dyDescent="0.25">
      <c r="A7" s="123"/>
      <c r="B7" s="125"/>
      <c r="C7" s="123"/>
      <c r="D7" s="123"/>
      <c r="E7" s="123"/>
      <c r="F7" s="123"/>
      <c r="G7" s="123"/>
      <c r="H7" s="123" t="s">
        <v>5</v>
      </c>
      <c r="I7" s="123" t="s">
        <v>84</v>
      </c>
      <c r="J7" s="123"/>
      <c r="K7" s="123"/>
      <c r="L7" s="123"/>
      <c r="M7" s="123"/>
      <c r="N7" s="123" t="s">
        <v>126</v>
      </c>
      <c r="O7" s="123"/>
      <c r="P7" s="123"/>
      <c r="Q7" s="123"/>
      <c r="R7" s="123"/>
      <c r="S7" s="123" t="s">
        <v>126</v>
      </c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</row>
    <row r="8" spans="1:35" s="2" customFormat="1" ht="111" customHeight="1" x14ac:dyDescent="0.25">
      <c r="A8" s="123"/>
      <c r="B8" s="126"/>
      <c r="C8" s="123"/>
      <c r="D8" s="123"/>
      <c r="E8" s="123"/>
      <c r="F8" s="123"/>
      <c r="G8" s="123"/>
      <c r="H8" s="123"/>
      <c r="I8" s="4" t="s">
        <v>9</v>
      </c>
      <c r="J8" s="4" t="s">
        <v>8</v>
      </c>
      <c r="K8" s="4" t="s">
        <v>7</v>
      </c>
      <c r="L8" s="4" t="s">
        <v>109</v>
      </c>
      <c r="M8" s="4" t="s">
        <v>6</v>
      </c>
      <c r="N8" s="4" t="s">
        <v>9</v>
      </c>
      <c r="O8" s="4" t="s">
        <v>8</v>
      </c>
      <c r="P8" s="4" t="s">
        <v>7</v>
      </c>
      <c r="Q8" s="4" t="s">
        <v>109</v>
      </c>
      <c r="R8" s="4" t="s">
        <v>6</v>
      </c>
      <c r="S8" s="4" t="s">
        <v>9</v>
      </c>
      <c r="T8" s="4" t="s">
        <v>8</v>
      </c>
      <c r="U8" s="4" t="s">
        <v>7</v>
      </c>
      <c r="V8" s="4" t="s">
        <v>109</v>
      </c>
      <c r="W8" s="4" t="s">
        <v>6</v>
      </c>
      <c r="X8" s="5">
        <v>1</v>
      </c>
      <c r="Y8" s="5">
        <v>2</v>
      </c>
      <c r="Z8" s="5">
        <v>3</v>
      </c>
      <c r="AA8" s="5">
        <v>4</v>
      </c>
      <c r="AB8" s="5">
        <v>1</v>
      </c>
      <c r="AC8" s="5">
        <v>2</v>
      </c>
      <c r="AD8" s="5">
        <v>3</v>
      </c>
      <c r="AE8" s="5">
        <v>4</v>
      </c>
      <c r="AF8" s="5">
        <v>1</v>
      </c>
      <c r="AG8" s="5">
        <v>2</v>
      </c>
      <c r="AH8" s="5">
        <v>3</v>
      </c>
      <c r="AI8" s="5">
        <v>4</v>
      </c>
    </row>
    <row r="9" spans="1:35" s="8" customFormat="1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7">
        <v>6</v>
      </c>
      <c r="G9" s="6">
        <v>7</v>
      </c>
      <c r="H9" s="6">
        <v>8</v>
      </c>
      <c r="I9" s="6">
        <v>9</v>
      </c>
      <c r="J9" s="7">
        <v>10</v>
      </c>
      <c r="K9" s="6">
        <v>11</v>
      </c>
      <c r="L9" s="6">
        <v>12</v>
      </c>
      <c r="M9" s="6">
        <v>13</v>
      </c>
      <c r="N9" s="7">
        <v>14</v>
      </c>
      <c r="O9" s="6">
        <v>15</v>
      </c>
      <c r="P9" s="6">
        <v>16</v>
      </c>
      <c r="Q9" s="6">
        <v>17</v>
      </c>
      <c r="R9" s="7">
        <v>18</v>
      </c>
      <c r="S9" s="6">
        <v>19</v>
      </c>
      <c r="T9" s="6">
        <v>20</v>
      </c>
      <c r="U9" s="6">
        <v>21</v>
      </c>
      <c r="V9" s="7">
        <v>22</v>
      </c>
      <c r="W9" s="6">
        <v>23</v>
      </c>
      <c r="X9" s="6">
        <v>24</v>
      </c>
      <c r="Y9" s="6">
        <v>25</v>
      </c>
      <c r="Z9" s="7">
        <v>26</v>
      </c>
      <c r="AA9" s="6">
        <v>27</v>
      </c>
      <c r="AB9" s="6">
        <v>28</v>
      </c>
      <c r="AC9" s="6">
        <v>29</v>
      </c>
      <c r="AD9" s="7">
        <v>30</v>
      </c>
      <c r="AE9" s="6">
        <v>31</v>
      </c>
      <c r="AF9" s="6">
        <v>32</v>
      </c>
      <c r="AG9" s="6">
        <v>33</v>
      </c>
      <c r="AH9" s="7">
        <v>34</v>
      </c>
      <c r="AI9" s="6">
        <v>35</v>
      </c>
    </row>
    <row r="10" spans="1:35" s="111" customFormat="1" ht="20.25" x14ac:dyDescent="0.25">
      <c r="A10" s="134" t="s">
        <v>72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</row>
    <row r="11" spans="1:35" s="2" customFormat="1" x14ac:dyDescent="0.25">
      <c r="A11" s="136" t="s">
        <v>12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8"/>
    </row>
    <row r="12" spans="1:35" s="2" customFormat="1" ht="178.5" customHeight="1" x14ac:dyDescent="0.25">
      <c r="A12" s="9" t="s">
        <v>39</v>
      </c>
      <c r="B12" s="10" t="s">
        <v>13</v>
      </c>
      <c r="C12" s="11" t="s">
        <v>121</v>
      </c>
      <c r="D12" s="11" t="s">
        <v>141</v>
      </c>
      <c r="E12" s="12" t="s">
        <v>14</v>
      </c>
      <c r="F12" s="74">
        <v>43466</v>
      </c>
      <c r="G12" s="74">
        <v>44531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5" t="s">
        <v>10</v>
      </c>
      <c r="Y12" s="16" t="s">
        <v>10</v>
      </c>
      <c r="Z12" s="15" t="s">
        <v>10</v>
      </c>
      <c r="AA12" s="16" t="s">
        <v>10</v>
      </c>
      <c r="AB12" s="16" t="s">
        <v>10</v>
      </c>
      <c r="AC12" s="15" t="s">
        <v>10</v>
      </c>
      <c r="AD12" s="16" t="s">
        <v>10</v>
      </c>
      <c r="AE12" s="16" t="s">
        <v>10</v>
      </c>
      <c r="AF12" s="15" t="s">
        <v>10</v>
      </c>
      <c r="AG12" s="16" t="s">
        <v>10</v>
      </c>
      <c r="AH12" s="16" t="s">
        <v>10</v>
      </c>
      <c r="AI12" s="15" t="s">
        <v>10</v>
      </c>
    </row>
    <row r="13" spans="1:35" s="2" customFormat="1" ht="166.5" customHeight="1" x14ac:dyDescent="0.25">
      <c r="A13" s="17" t="s">
        <v>40</v>
      </c>
      <c r="B13" s="18" t="s">
        <v>69</v>
      </c>
      <c r="C13" s="7" t="s">
        <v>121</v>
      </c>
      <c r="D13" s="7" t="s">
        <v>122</v>
      </c>
      <c r="E13" s="5" t="s">
        <v>41</v>
      </c>
      <c r="F13" s="116">
        <v>43466</v>
      </c>
      <c r="G13" s="116">
        <v>44531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20" t="s">
        <v>10</v>
      </c>
      <c r="Y13" s="21" t="s">
        <v>10</v>
      </c>
      <c r="Z13" s="21" t="s">
        <v>10</v>
      </c>
      <c r="AA13" s="21" t="s">
        <v>10</v>
      </c>
      <c r="AB13" s="21" t="s">
        <v>10</v>
      </c>
      <c r="AC13" s="21" t="s">
        <v>10</v>
      </c>
      <c r="AD13" s="21" t="s">
        <v>10</v>
      </c>
      <c r="AE13" s="20" t="s">
        <v>10</v>
      </c>
      <c r="AF13" s="21" t="s">
        <v>10</v>
      </c>
      <c r="AG13" s="21" t="s">
        <v>10</v>
      </c>
      <c r="AH13" s="21" t="s">
        <v>10</v>
      </c>
      <c r="AI13" s="21" t="s">
        <v>10</v>
      </c>
    </row>
    <row r="14" spans="1:35" s="2" customFormat="1" ht="54.75" customHeight="1" x14ac:dyDescent="0.25">
      <c r="A14" s="17"/>
      <c r="B14" s="18" t="s">
        <v>127</v>
      </c>
      <c r="C14" s="7"/>
      <c r="D14" s="22"/>
      <c r="E14" s="5"/>
      <c r="F14" s="23" t="s">
        <v>17</v>
      </c>
      <c r="G14" s="6">
        <v>2021</v>
      </c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21"/>
      <c r="Y14" s="20"/>
      <c r="Z14" s="21"/>
      <c r="AA14" s="21" t="s">
        <v>10</v>
      </c>
      <c r="AB14" s="20"/>
      <c r="AC14" s="21"/>
      <c r="AD14" s="20"/>
      <c r="AE14" s="21" t="s">
        <v>10</v>
      </c>
      <c r="AF14" s="21"/>
      <c r="AG14" s="20"/>
      <c r="AH14" s="20"/>
      <c r="AI14" s="21" t="s">
        <v>10</v>
      </c>
    </row>
    <row r="15" spans="1:35" s="2" customFormat="1" ht="168.75" customHeight="1" x14ac:dyDescent="0.25">
      <c r="A15" s="17" t="s">
        <v>65</v>
      </c>
      <c r="B15" s="18" t="s">
        <v>61</v>
      </c>
      <c r="C15" s="7" t="s">
        <v>121</v>
      </c>
      <c r="D15" s="7" t="s">
        <v>122</v>
      </c>
      <c r="E15" s="5" t="s">
        <v>41</v>
      </c>
      <c r="F15" s="116">
        <v>43466</v>
      </c>
      <c r="G15" s="116">
        <v>44531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21"/>
      <c r="Y15" s="20" t="s">
        <v>10</v>
      </c>
      <c r="Z15" s="21" t="s">
        <v>10</v>
      </c>
      <c r="AA15" s="20" t="s">
        <v>10</v>
      </c>
      <c r="AB15" s="20"/>
      <c r="AC15" s="21" t="s">
        <v>10</v>
      </c>
      <c r="AD15" s="20" t="s">
        <v>10</v>
      </c>
      <c r="AE15" s="20" t="s">
        <v>10</v>
      </c>
      <c r="AF15" s="21"/>
      <c r="AG15" s="20" t="s">
        <v>10</v>
      </c>
      <c r="AH15" s="20" t="s">
        <v>10</v>
      </c>
      <c r="AI15" s="21" t="s">
        <v>10</v>
      </c>
    </row>
    <row r="16" spans="1:35" s="2" customFormat="1" ht="103.5" customHeight="1" x14ac:dyDescent="0.25">
      <c r="A16" s="17"/>
      <c r="B16" s="18" t="s">
        <v>128</v>
      </c>
      <c r="C16" s="24" t="s">
        <v>62</v>
      </c>
      <c r="D16" s="25"/>
      <c r="E16" s="24"/>
      <c r="F16" s="116">
        <v>43466</v>
      </c>
      <c r="G16" s="116">
        <v>44531</v>
      </c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1"/>
      <c r="Y16" s="20"/>
      <c r="Z16" s="21"/>
      <c r="AA16" s="20" t="s">
        <v>10</v>
      </c>
      <c r="AB16" s="20"/>
      <c r="AC16" s="21"/>
      <c r="AD16" s="20"/>
      <c r="AE16" s="20" t="s">
        <v>10</v>
      </c>
      <c r="AF16" s="21"/>
      <c r="AG16" s="20"/>
      <c r="AH16" s="20"/>
      <c r="AI16" s="21" t="s">
        <v>10</v>
      </c>
    </row>
    <row r="17" spans="1:35" s="2" customFormat="1" ht="102" customHeight="1" x14ac:dyDescent="0.25">
      <c r="A17" s="9" t="s">
        <v>42</v>
      </c>
      <c r="B17" s="27" t="s">
        <v>15</v>
      </c>
      <c r="C17" s="11" t="s">
        <v>121</v>
      </c>
      <c r="D17" s="11" t="s">
        <v>140</v>
      </c>
      <c r="E17" s="28" t="s">
        <v>43</v>
      </c>
      <c r="F17" s="74">
        <v>43466</v>
      </c>
      <c r="G17" s="74">
        <v>44531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1" t="s">
        <v>10</v>
      </c>
      <c r="Y17" s="13" t="s">
        <v>10</v>
      </c>
      <c r="Z17" s="11" t="s">
        <v>10</v>
      </c>
      <c r="AA17" s="13" t="s">
        <v>10</v>
      </c>
      <c r="AB17" s="13" t="s">
        <v>10</v>
      </c>
      <c r="AC17" s="11" t="s">
        <v>10</v>
      </c>
      <c r="AD17" s="13" t="s">
        <v>10</v>
      </c>
      <c r="AE17" s="13" t="s">
        <v>10</v>
      </c>
      <c r="AF17" s="11" t="s">
        <v>10</v>
      </c>
      <c r="AG17" s="13" t="s">
        <v>10</v>
      </c>
      <c r="AH17" s="13" t="s">
        <v>10</v>
      </c>
      <c r="AI17" s="11" t="s">
        <v>10</v>
      </c>
    </row>
    <row r="18" spans="1:35" s="2" customFormat="1" ht="96.75" customHeight="1" x14ac:dyDescent="0.25">
      <c r="A18" s="17" t="s">
        <v>44</v>
      </c>
      <c r="B18" s="29" t="s">
        <v>70</v>
      </c>
      <c r="C18" s="7" t="s">
        <v>121</v>
      </c>
      <c r="D18" s="7" t="s">
        <v>140</v>
      </c>
      <c r="E18" s="25" t="s">
        <v>68</v>
      </c>
      <c r="F18" s="116">
        <v>43466</v>
      </c>
      <c r="G18" s="116">
        <v>44531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7" t="s">
        <v>10</v>
      </c>
      <c r="Y18" s="6" t="s">
        <v>10</v>
      </c>
      <c r="Z18" s="7" t="s">
        <v>10</v>
      </c>
      <c r="AA18" s="6" t="s">
        <v>10</v>
      </c>
      <c r="AB18" s="6" t="s">
        <v>10</v>
      </c>
      <c r="AC18" s="7" t="s">
        <v>10</v>
      </c>
      <c r="AD18" s="6" t="s">
        <v>10</v>
      </c>
      <c r="AE18" s="6" t="s">
        <v>10</v>
      </c>
      <c r="AF18" s="7" t="s">
        <v>10</v>
      </c>
      <c r="AG18" s="6" t="s">
        <v>10</v>
      </c>
      <c r="AH18" s="6" t="s">
        <v>10</v>
      </c>
      <c r="AI18" s="7" t="s">
        <v>10</v>
      </c>
    </row>
    <row r="19" spans="1:35" s="2" customFormat="1" ht="60" x14ac:dyDescent="0.25">
      <c r="A19" s="17"/>
      <c r="B19" s="29" t="s">
        <v>129</v>
      </c>
      <c r="C19" s="24"/>
      <c r="D19" s="25"/>
      <c r="E19" s="24"/>
      <c r="F19" s="116">
        <v>43466</v>
      </c>
      <c r="G19" s="116">
        <v>44531</v>
      </c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6" t="s">
        <v>10</v>
      </c>
      <c r="Y19" s="6" t="s">
        <v>10</v>
      </c>
      <c r="Z19" s="7" t="s">
        <v>10</v>
      </c>
      <c r="AA19" s="6" t="s">
        <v>10</v>
      </c>
      <c r="AB19" s="6" t="s">
        <v>10</v>
      </c>
      <c r="AC19" s="7" t="s">
        <v>10</v>
      </c>
      <c r="AD19" s="6" t="s">
        <v>10</v>
      </c>
      <c r="AE19" s="6" t="s">
        <v>10</v>
      </c>
      <c r="AF19" s="6" t="s">
        <v>10</v>
      </c>
      <c r="AG19" s="6" t="s">
        <v>10</v>
      </c>
      <c r="AH19" s="6" t="s">
        <v>10</v>
      </c>
      <c r="AI19" s="7" t="s">
        <v>10</v>
      </c>
    </row>
    <row r="20" spans="1:35" ht="90" x14ac:dyDescent="0.25">
      <c r="A20" s="30" t="s">
        <v>67</v>
      </c>
      <c r="B20" s="29" t="s">
        <v>71</v>
      </c>
      <c r="C20" s="7" t="s">
        <v>121</v>
      </c>
      <c r="D20" s="7" t="s">
        <v>140</v>
      </c>
      <c r="E20" s="25" t="s">
        <v>16</v>
      </c>
      <c r="F20" s="116">
        <v>43466</v>
      </c>
      <c r="G20" s="116">
        <v>44531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1">
        <v>0</v>
      </c>
      <c r="W20" s="31">
        <v>0</v>
      </c>
      <c r="X20" s="21"/>
      <c r="Y20" s="20" t="s">
        <v>10</v>
      </c>
      <c r="Z20" s="21"/>
      <c r="AA20" s="20"/>
      <c r="AB20" s="20"/>
      <c r="AC20" s="21" t="s">
        <v>10</v>
      </c>
      <c r="AD20" s="20"/>
      <c r="AE20" s="20"/>
      <c r="AF20" s="21"/>
      <c r="AG20" s="20" t="s">
        <v>10</v>
      </c>
      <c r="AH20" s="20"/>
      <c r="AI20" s="21"/>
    </row>
    <row r="21" spans="1:35" ht="74.25" customHeight="1" x14ac:dyDescent="0.25">
      <c r="A21" s="32"/>
      <c r="B21" s="29" t="s">
        <v>130</v>
      </c>
      <c r="C21" s="18"/>
      <c r="D21" s="25"/>
      <c r="E21" s="32"/>
      <c r="F21" s="116">
        <v>43466</v>
      </c>
      <c r="G21" s="116">
        <v>44531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31">
        <v>0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21"/>
      <c r="Y21" s="20" t="s">
        <v>10</v>
      </c>
      <c r="Z21" s="21"/>
      <c r="AA21" s="20"/>
      <c r="AB21" s="20"/>
      <c r="AC21" s="21" t="s">
        <v>10</v>
      </c>
      <c r="AD21" s="20"/>
      <c r="AE21" s="20"/>
      <c r="AF21" s="21"/>
      <c r="AG21" s="20" t="s">
        <v>10</v>
      </c>
      <c r="AH21" s="20"/>
      <c r="AI21" s="21"/>
    </row>
    <row r="22" spans="1:35" s="2" customFormat="1" x14ac:dyDescent="0.25">
      <c r="A22" s="139" t="s">
        <v>74</v>
      </c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</row>
    <row r="23" spans="1:35" s="2" customFormat="1" ht="72" customHeight="1" x14ac:dyDescent="0.25">
      <c r="A23" s="9" t="s">
        <v>45</v>
      </c>
      <c r="B23" s="10" t="s">
        <v>18</v>
      </c>
      <c r="C23" s="11" t="s">
        <v>121</v>
      </c>
      <c r="D23" s="12" t="s">
        <v>122</v>
      </c>
      <c r="E23" s="151" t="s">
        <v>46</v>
      </c>
      <c r="F23" s="74">
        <v>43466</v>
      </c>
      <c r="G23" s="74">
        <v>44531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5"/>
      <c r="Y23" s="16"/>
      <c r="Z23" s="15"/>
      <c r="AA23" s="16" t="s">
        <v>10</v>
      </c>
      <c r="AB23" s="16"/>
      <c r="AC23" s="15"/>
      <c r="AD23" s="16"/>
      <c r="AE23" s="16" t="s">
        <v>10</v>
      </c>
      <c r="AF23" s="15"/>
      <c r="AG23" s="16"/>
      <c r="AH23" s="16"/>
      <c r="AI23" s="16" t="s">
        <v>10</v>
      </c>
    </row>
    <row r="24" spans="1:35" s="2" customFormat="1" ht="77.25" customHeight="1" x14ac:dyDescent="0.25">
      <c r="A24" s="17" t="s">
        <v>104</v>
      </c>
      <c r="B24" s="18" t="s">
        <v>105</v>
      </c>
      <c r="C24" s="7" t="s">
        <v>121</v>
      </c>
      <c r="D24" s="5" t="s">
        <v>122</v>
      </c>
      <c r="E24" s="152"/>
      <c r="F24" s="116">
        <v>43466</v>
      </c>
      <c r="G24" s="116">
        <v>44531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21"/>
      <c r="Y24" s="20"/>
      <c r="Z24" s="21"/>
      <c r="AA24" s="20" t="s">
        <v>10</v>
      </c>
      <c r="AB24" s="20"/>
      <c r="AC24" s="21"/>
      <c r="AD24" s="20"/>
      <c r="AE24" s="20" t="s">
        <v>10</v>
      </c>
      <c r="AF24" s="21"/>
      <c r="AG24" s="20"/>
      <c r="AH24" s="20"/>
      <c r="AI24" s="20" t="s">
        <v>10</v>
      </c>
    </row>
    <row r="25" spans="1:35" s="2" customFormat="1" ht="79.5" customHeight="1" x14ac:dyDescent="0.25">
      <c r="A25" s="17"/>
      <c r="B25" s="18" t="s">
        <v>131</v>
      </c>
      <c r="C25" s="7" t="s">
        <v>121</v>
      </c>
      <c r="D25" s="5" t="s">
        <v>122</v>
      </c>
      <c r="E25" s="33"/>
      <c r="F25" s="116">
        <v>43466</v>
      </c>
      <c r="G25" s="116">
        <v>44531</v>
      </c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21"/>
      <c r="Y25" s="20"/>
      <c r="Z25" s="21"/>
      <c r="AA25" s="20" t="s">
        <v>10</v>
      </c>
      <c r="AB25" s="20"/>
      <c r="AC25" s="21"/>
      <c r="AD25" s="20"/>
      <c r="AE25" s="20" t="s">
        <v>10</v>
      </c>
      <c r="AF25" s="21"/>
      <c r="AG25" s="20"/>
      <c r="AH25" s="20"/>
      <c r="AI25" s="20" t="s">
        <v>10</v>
      </c>
    </row>
    <row r="26" spans="1:35" s="111" customFormat="1" ht="28.5" customHeight="1" x14ac:dyDescent="0.3">
      <c r="A26" s="112"/>
      <c r="B26" s="99" t="s">
        <v>19</v>
      </c>
      <c r="C26" s="99"/>
      <c r="D26" s="107"/>
      <c r="E26" s="108"/>
      <c r="F26" s="106"/>
      <c r="G26" s="106"/>
      <c r="H26" s="113">
        <v>0</v>
      </c>
      <c r="I26" s="113">
        <v>0</v>
      </c>
      <c r="J26" s="113">
        <v>0</v>
      </c>
      <c r="K26" s="113">
        <v>0</v>
      </c>
      <c r="L26" s="113">
        <v>0</v>
      </c>
      <c r="M26" s="113">
        <v>0</v>
      </c>
      <c r="N26" s="113">
        <v>0</v>
      </c>
      <c r="O26" s="113">
        <v>0</v>
      </c>
      <c r="P26" s="113">
        <v>0</v>
      </c>
      <c r="Q26" s="113">
        <v>0</v>
      </c>
      <c r="R26" s="113">
        <v>0</v>
      </c>
      <c r="S26" s="113">
        <v>0</v>
      </c>
      <c r="T26" s="113">
        <v>0</v>
      </c>
      <c r="U26" s="113">
        <v>0</v>
      </c>
      <c r="V26" s="113">
        <v>0</v>
      </c>
      <c r="W26" s="113">
        <v>0</v>
      </c>
      <c r="X26" s="99"/>
      <c r="Y26" s="106"/>
      <c r="Z26" s="99"/>
      <c r="AA26" s="106"/>
      <c r="AB26" s="106"/>
      <c r="AC26" s="99"/>
      <c r="AD26" s="106"/>
      <c r="AE26" s="106"/>
      <c r="AF26" s="99"/>
      <c r="AG26" s="106"/>
      <c r="AH26" s="106"/>
      <c r="AI26" s="99"/>
    </row>
    <row r="27" spans="1:35" s="111" customFormat="1" ht="20.25" x14ac:dyDescent="0.25">
      <c r="A27" s="134" t="s">
        <v>139</v>
      </c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</row>
    <row r="28" spans="1:35" s="2" customFormat="1" ht="29.25" customHeight="1" x14ac:dyDescent="0.25">
      <c r="A28" s="140" t="s">
        <v>20</v>
      </c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2"/>
    </row>
    <row r="29" spans="1:35" s="2" customFormat="1" ht="283.5" customHeight="1" x14ac:dyDescent="0.25">
      <c r="A29" s="118" t="s">
        <v>47</v>
      </c>
      <c r="B29" s="10" t="s">
        <v>21</v>
      </c>
      <c r="C29" s="11" t="s">
        <v>121</v>
      </c>
      <c r="D29" s="11" t="s">
        <v>122</v>
      </c>
      <c r="E29" s="35" t="s">
        <v>22</v>
      </c>
      <c r="F29" s="74">
        <v>43466</v>
      </c>
      <c r="G29" s="74">
        <v>44531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36" t="s">
        <v>10</v>
      </c>
      <c r="Y29" s="36" t="s">
        <v>10</v>
      </c>
      <c r="Z29" s="36" t="s">
        <v>10</v>
      </c>
      <c r="AA29" s="36" t="s">
        <v>10</v>
      </c>
      <c r="AB29" s="36" t="s">
        <v>10</v>
      </c>
      <c r="AC29" s="36" t="s">
        <v>10</v>
      </c>
      <c r="AD29" s="36" t="s">
        <v>10</v>
      </c>
      <c r="AE29" s="36" t="s">
        <v>10</v>
      </c>
      <c r="AF29" s="36" t="s">
        <v>10</v>
      </c>
      <c r="AG29" s="36" t="s">
        <v>10</v>
      </c>
      <c r="AH29" s="37" t="s">
        <v>10</v>
      </c>
      <c r="AI29" s="37" t="s">
        <v>10</v>
      </c>
    </row>
    <row r="30" spans="1:35" s="2" customFormat="1" ht="111.75" customHeight="1" x14ac:dyDescent="0.25">
      <c r="A30" s="119" t="s">
        <v>48</v>
      </c>
      <c r="B30" s="18" t="s">
        <v>23</v>
      </c>
      <c r="C30" s="7" t="s">
        <v>121</v>
      </c>
      <c r="D30" s="7" t="s">
        <v>122</v>
      </c>
      <c r="E30" s="38" t="s">
        <v>24</v>
      </c>
      <c r="F30" s="116">
        <v>43466</v>
      </c>
      <c r="G30" s="116">
        <v>44531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39" t="s">
        <v>10</v>
      </c>
      <c r="Y30" s="39" t="s">
        <v>10</v>
      </c>
      <c r="Z30" s="39" t="s">
        <v>10</v>
      </c>
      <c r="AA30" s="39" t="s">
        <v>10</v>
      </c>
      <c r="AB30" s="39" t="s">
        <v>10</v>
      </c>
      <c r="AC30" s="39" t="s">
        <v>10</v>
      </c>
      <c r="AD30" s="39" t="s">
        <v>10</v>
      </c>
      <c r="AE30" s="39" t="s">
        <v>10</v>
      </c>
      <c r="AF30" s="39" t="s">
        <v>10</v>
      </c>
      <c r="AG30" s="39" t="s">
        <v>10</v>
      </c>
      <c r="AH30" s="40" t="s">
        <v>10</v>
      </c>
      <c r="AI30" s="40" t="s">
        <v>10</v>
      </c>
    </row>
    <row r="31" spans="1:35" s="2" customFormat="1" ht="44.25" customHeight="1" x14ac:dyDescent="0.25">
      <c r="A31" s="17"/>
      <c r="B31" s="18" t="s">
        <v>132</v>
      </c>
      <c r="C31" s="18"/>
      <c r="D31" s="25"/>
      <c r="E31" s="25"/>
      <c r="F31" s="153" t="s">
        <v>60</v>
      </c>
      <c r="G31" s="154"/>
      <c r="H31" s="19"/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39" t="s">
        <v>10</v>
      </c>
      <c r="Y31" s="39" t="s">
        <v>10</v>
      </c>
      <c r="Z31" s="39" t="s">
        <v>10</v>
      </c>
      <c r="AA31" s="39" t="s">
        <v>10</v>
      </c>
      <c r="AB31" s="39" t="s">
        <v>10</v>
      </c>
      <c r="AC31" s="39" t="s">
        <v>10</v>
      </c>
      <c r="AD31" s="39" t="s">
        <v>10</v>
      </c>
      <c r="AE31" s="39" t="s">
        <v>10</v>
      </c>
      <c r="AF31" s="39" t="s">
        <v>10</v>
      </c>
      <c r="AG31" s="39" t="s">
        <v>10</v>
      </c>
      <c r="AH31" s="40" t="s">
        <v>10</v>
      </c>
      <c r="AI31" s="40" t="s">
        <v>10</v>
      </c>
    </row>
    <row r="32" spans="1:35" s="2" customFormat="1" ht="27.75" customHeight="1" x14ac:dyDescent="0.3">
      <c r="A32" s="155" t="s">
        <v>113</v>
      </c>
      <c r="B32" s="156"/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  <c r="AC32" s="156"/>
      <c r="AD32" s="156"/>
      <c r="AE32" s="156"/>
      <c r="AF32" s="156"/>
      <c r="AG32" s="156"/>
      <c r="AH32" s="156"/>
      <c r="AI32" s="157"/>
    </row>
    <row r="33" spans="1:35" s="91" customFormat="1" ht="72.75" customHeight="1" x14ac:dyDescent="0.25">
      <c r="A33" s="82" t="s">
        <v>118</v>
      </c>
      <c r="B33" s="83" t="s">
        <v>112</v>
      </c>
      <c r="C33" s="84" t="s">
        <v>121</v>
      </c>
      <c r="D33" s="84" t="s">
        <v>122</v>
      </c>
      <c r="E33" s="158" t="s">
        <v>114</v>
      </c>
      <c r="F33" s="74">
        <v>43466</v>
      </c>
      <c r="G33" s="74">
        <v>44531</v>
      </c>
      <c r="H33" s="86">
        <f>I33+N33+S33</f>
        <v>300</v>
      </c>
      <c r="I33" s="86">
        <f>L33</f>
        <v>100</v>
      </c>
      <c r="J33" s="86"/>
      <c r="K33" s="86"/>
      <c r="L33" s="86">
        <f>L36</f>
        <v>100</v>
      </c>
      <c r="M33" s="86"/>
      <c r="N33" s="86">
        <f>Q33</f>
        <v>100</v>
      </c>
      <c r="O33" s="86"/>
      <c r="P33" s="86"/>
      <c r="Q33" s="86">
        <f>Q36</f>
        <v>100</v>
      </c>
      <c r="R33" s="86"/>
      <c r="S33" s="86">
        <f>V33</f>
        <v>100</v>
      </c>
      <c r="T33" s="86"/>
      <c r="U33" s="86"/>
      <c r="V33" s="86">
        <f>V36</f>
        <v>100</v>
      </c>
      <c r="W33" s="86"/>
      <c r="X33" s="88"/>
      <c r="Y33" s="89" t="s">
        <v>10</v>
      </c>
      <c r="Z33" s="89" t="s">
        <v>10</v>
      </c>
      <c r="AA33" s="88"/>
      <c r="AB33" s="88"/>
      <c r="AC33" s="89" t="s">
        <v>10</v>
      </c>
      <c r="AD33" s="89" t="s">
        <v>10</v>
      </c>
      <c r="AE33" s="90"/>
      <c r="AF33" s="88"/>
      <c r="AG33" s="89" t="s">
        <v>10</v>
      </c>
      <c r="AH33" s="89" t="s">
        <v>10</v>
      </c>
    </row>
    <row r="34" spans="1:35" s="91" customFormat="1" ht="121.5" customHeight="1" x14ac:dyDescent="0.25">
      <c r="A34" s="117" t="s">
        <v>119</v>
      </c>
      <c r="B34" s="83" t="s">
        <v>138</v>
      </c>
      <c r="C34" s="92" t="s">
        <v>121</v>
      </c>
      <c r="D34" s="92" t="s">
        <v>122</v>
      </c>
      <c r="E34" s="159"/>
      <c r="F34" s="116">
        <v>43466</v>
      </c>
      <c r="G34" s="116">
        <v>44531</v>
      </c>
      <c r="H34" s="86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8"/>
      <c r="Y34" s="85" t="s">
        <v>10</v>
      </c>
      <c r="Z34" s="85" t="s">
        <v>10</v>
      </c>
      <c r="AA34" s="88"/>
      <c r="AB34" s="88"/>
      <c r="AC34" s="85" t="s">
        <v>10</v>
      </c>
      <c r="AD34" s="85" t="s">
        <v>10</v>
      </c>
      <c r="AE34" s="88"/>
      <c r="AF34" s="88"/>
      <c r="AG34" s="85" t="s">
        <v>10</v>
      </c>
      <c r="AH34" s="85" t="s">
        <v>10</v>
      </c>
      <c r="AI34" s="93"/>
    </row>
    <row r="35" spans="1:35" s="91" customFormat="1" ht="122.25" customHeight="1" x14ac:dyDescent="0.25">
      <c r="A35" s="81"/>
      <c r="B35" s="94" t="s">
        <v>115</v>
      </c>
      <c r="C35" s="92" t="s">
        <v>121</v>
      </c>
      <c r="D35" s="92" t="s">
        <v>122</v>
      </c>
      <c r="E35" s="159"/>
      <c r="F35" s="116">
        <v>43466</v>
      </c>
      <c r="G35" s="116">
        <v>44531</v>
      </c>
      <c r="H35" s="86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8"/>
      <c r="Y35" s="85" t="s">
        <v>10</v>
      </c>
      <c r="Z35" s="85" t="s">
        <v>10</v>
      </c>
      <c r="AA35" s="88"/>
      <c r="AB35" s="88"/>
      <c r="AC35" s="85" t="s">
        <v>10</v>
      </c>
      <c r="AD35" s="85" t="s">
        <v>10</v>
      </c>
      <c r="AE35" s="88"/>
      <c r="AF35" s="88"/>
      <c r="AG35" s="85" t="s">
        <v>10</v>
      </c>
      <c r="AH35" s="85" t="s">
        <v>10</v>
      </c>
      <c r="AI35" s="93"/>
    </row>
    <row r="36" spans="1:35" s="91" customFormat="1" ht="81.75" customHeight="1" x14ac:dyDescent="0.25">
      <c r="A36" s="117" t="s">
        <v>120</v>
      </c>
      <c r="B36" s="94" t="s">
        <v>117</v>
      </c>
      <c r="C36" s="92" t="s">
        <v>121</v>
      </c>
      <c r="D36" s="92" t="s">
        <v>122</v>
      </c>
      <c r="E36" s="160"/>
      <c r="F36" s="116">
        <v>43466</v>
      </c>
      <c r="G36" s="116">
        <v>44531</v>
      </c>
      <c r="H36" s="95">
        <f>I36+N36+S36</f>
        <v>300</v>
      </c>
      <c r="I36" s="95">
        <f>L36</f>
        <v>100</v>
      </c>
      <c r="J36" s="95"/>
      <c r="K36" s="95"/>
      <c r="L36" s="95">
        <v>100</v>
      </c>
      <c r="M36" s="95"/>
      <c r="N36" s="95">
        <f>Q36</f>
        <v>100</v>
      </c>
      <c r="O36" s="95"/>
      <c r="P36" s="95"/>
      <c r="Q36" s="95">
        <v>100</v>
      </c>
      <c r="R36" s="95"/>
      <c r="S36" s="95">
        <f>V36</f>
        <v>100</v>
      </c>
      <c r="T36" s="95"/>
      <c r="U36" s="95"/>
      <c r="V36" s="95">
        <v>100</v>
      </c>
      <c r="W36" s="95"/>
      <c r="X36" s="96"/>
      <c r="Y36" s="96"/>
      <c r="Z36" s="85" t="s">
        <v>10</v>
      </c>
      <c r="AA36" s="96"/>
      <c r="AB36" s="96"/>
      <c r="AC36" s="96"/>
      <c r="AD36" s="85" t="s">
        <v>10</v>
      </c>
      <c r="AE36" s="96"/>
      <c r="AF36" s="96"/>
      <c r="AG36" s="96"/>
      <c r="AH36" s="85" t="s">
        <v>10</v>
      </c>
      <c r="AI36" s="97"/>
    </row>
    <row r="37" spans="1:35" s="91" customFormat="1" ht="77.25" customHeight="1" x14ac:dyDescent="0.25">
      <c r="A37" s="117"/>
      <c r="B37" s="94" t="s">
        <v>116</v>
      </c>
      <c r="C37" s="92" t="s">
        <v>121</v>
      </c>
      <c r="D37" s="92" t="s">
        <v>122</v>
      </c>
      <c r="E37" s="161"/>
      <c r="F37" s="116">
        <v>43466</v>
      </c>
      <c r="G37" s="116">
        <v>44531</v>
      </c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6"/>
      <c r="Y37" s="96"/>
      <c r="Z37" s="85" t="s">
        <v>10</v>
      </c>
      <c r="AA37" s="96"/>
      <c r="AB37" s="96"/>
      <c r="AC37" s="96"/>
      <c r="AD37" s="85" t="s">
        <v>10</v>
      </c>
      <c r="AE37" s="96"/>
      <c r="AF37" s="96"/>
      <c r="AG37" s="96"/>
      <c r="AH37" s="85" t="s">
        <v>10</v>
      </c>
      <c r="AI37" s="97"/>
    </row>
    <row r="38" spans="1:35" s="111" customFormat="1" ht="21.75" customHeight="1" x14ac:dyDescent="0.3">
      <c r="A38" s="106"/>
      <c r="B38" s="99" t="s">
        <v>25</v>
      </c>
      <c r="C38" s="99"/>
      <c r="D38" s="107"/>
      <c r="E38" s="108"/>
      <c r="F38" s="106"/>
      <c r="G38" s="106"/>
      <c r="H38" s="109">
        <f>I38+N38+S38</f>
        <v>300</v>
      </c>
      <c r="I38" s="109">
        <f>L38</f>
        <v>100</v>
      </c>
      <c r="J38" s="109">
        <v>0</v>
      </c>
      <c r="K38" s="109">
        <v>0</v>
      </c>
      <c r="L38" s="109">
        <f>L33</f>
        <v>100</v>
      </c>
      <c r="M38" s="109">
        <v>0</v>
      </c>
      <c r="N38" s="109">
        <f>Q38</f>
        <v>100</v>
      </c>
      <c r="O38" s="109">
        <v>0</v>
      </c>
      <c r="P38" s="109">
        <v>0</v>
      </c>
      <c r="Q38" s="109">
        <f>Q33</f>
        <v>100</v>
      </c>
      <c r="R38" s="109">
        <v>0</v>
      </c>
      <c r="S38" s="109">
        <f>V38</f>
        <v>100</v>
      </c>
      <c r="T38" s="109">
        <v>0</v>
      </c>
      <c r="U38" s="109">
        <v>0</v>
      </c>
      <c r="V38" s="109">
        <f>V33</f>
        <v>100</v>
      </c>
      <c r="W38" s="109">
        <v>0</v>
      </c>
      <c r="X38" s="100"/>
      <c r="Y38" s="110"/>
      <c r="Z38" s="100"/>
      <c r="AA38" s="106"/>
      <c r="AB38" s="106"/>
      <c r="AC38" s="99"/>
      <c r="AD38" s="106"/>
      <c r="AE38" s="106"/>
      <c r="AF38" s="99"/>
      <c r="AG38" s="106"/>
      <c r="AH38" s="106"/>
      <c r="AI38" s="99"/>
    </row>
    <row r="39" spans="1:35" s="111" customFormat="1" ht="30.75" customHeight="1" x14ac:dyDescent="0.25">
      <c r="A39" s="143" t="s">
        <v>73</v>
      </c>
      <c r="B39" s="144"/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4"/>
      <c r="U39" s="144"/>
      <c r="V39" s="144"/>
      <c r="W39" s="144"/>
      <c r="X39" s="144"/>
      <c r="Y39" s="144"/>
      <c r="Z39" s="144"/>
      <c r="AA39" s="144"/>
      <c r="AB39" s="144"/>
      <c r="AC39" s="144"/>
      <c r="AD39" s="144"/>
      <c r="AE39" s="144"/>
      <c r="AF39" s="144"/>
      <c r="AG39" s="144"/>
      <c r="AH39" s="144"/>
      <c r="AI39" s="144"/>
    </row>
    <row r="40" spans="1:35" s="2" customFormat="1" ht="27" customHeight="1" x14ac:dyDescent="0.25">
      <c r="A40" s="145" t="s">
        <v>75</v>
      </c>
      <c r="B40" s="146"/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7"/>
    </row>
    <row r="41" spans="1:35" s="48" customFormat="1" ht="156.75" customHeight="1" x14ac:dyDescent="0.25">
      <c r="A41" s="41" t="s">
        <v>51</v>
      </c>
      <c r="B41" s="42" t="s">
        <v>49</v>
      </c>
      <c r="C41" s="11" t="s">
        <v>121</v>
      </c>
      <c r="D41" s="44" t="s">
        <v>142</v>
      </c>
      <c r="E41" s="44" t="s">
        <v>26</v>
      </c>
      <c r="F41" s="74">
        <v>43466</v>
      </c>
      <c r="G41" s="74">
        <v>44531</v>
      </c>
      <c r="H41" s="45">
        <f>I41+N41+S41</f>
        <v>540</v>
      </c>
      <c r="I41" s="45">
        <f>J41+K41+L41+M41</f>
        <v>180</v>
      </c>
      <c r="J41" s="46">
        <f>J42+J44+J46</f>
        <v>0</v>
      </c>
      <c r="K41" s="46">
        <f>K42+K44+K46</f>
        <v>0</v>
      </c>
      <c r="L41" s="46">
        <f>L42+L44+L46</f>
        <v>180</v>
      </c>
      <c r="M41" s="46">
        <f>M42+M44+M46</f>
        <v>0</v>
      </c>
      <c r="N41" s="45">
        <f>O41+P41+Q41+R41</f>
        <v>180</v>
      </c>
      <c r="O41" s="46">
        <f>O42+O44+O46</f>
        <v>0</v>
      </c>
      <c r="P41" s="46">
        <f>P42+P44+P46</f>
        <v>0</v>
      </c>
      <c r="Q41" s="46">
        <f>Q42+Q44+Q46</f>
        <v>180</v>
      </c>
      <c r="R41" s="46">
        <f>R42+R44+R46</f>
        <v>0</v>
      </c>
      <c r="S41" s="45">
        <f>T41+U41+V41+W41</f>
        <v>180</v>
      </c>
      <c r="T41" s="46">
        <f>T42+T44+T46</f>
        <v>0</v>
      </c>
      <c r="U41" s="46">
        <f>U42+U44+U46</f>
        <v>0</v>
      </c>
      <c r="V41" s="46">
        <f>V42+V44+V46</f>
        <v>180</v>
      </c>
      <c r="W41" s="46">
        <f>W42+W44+W46</f>
        <v>0</v>
      </c>
      <c r="X41" s="47" t="s">
        <v>10</v>
      </c>
      <c r="Y41" s="47" t="s">
        <v>10</v>
      </c>
      <c r="Z41" s="47" t="s">
        <v>10</v>
      </c>
      <c r="AA41" s="47" t="s">
        <v>10</v>
      </c>
      <c r="AB41" s="47" t="s">
        <v>10</v>
      </c>
      <c r="AC41" s="47" t="s">
        <v>10</v>
      </c>
      <c r="AD41" s="47" t="s">
        <v>10</v>
      </c>
      <c r="AE41" s="47" t="s">
        <v>10</v>
      </c>
      <c r="AF41" s="47" t="s">
        <v>10</v>
      </c>
      <c r="AG41" s="47" t="s">
        <v>10</v>
      </c>
      <c r="AH41" s="47" t="s">
        <v>10</v>
      </c>
      <c r="AI41" s="47" t="s">
        <v>10</v>
      </c>
    </row>
    <row r="42" spans="1:35" s="2" customFormat="1" ht="130.5" customHeight="1" x14ac:dyDescent="0.25">
      <c r="A42" s="49" t="s">
        <v>52</v>
      </c>
      <c r="B42" s="50" t="s">
        <v>81</v>
      </c>
      <c r="C42" s="7" t="s">
        <v>121</v>
      </c>
      <c r="D42" s="52" t="s">
        <v>142</v>
      </c>
      <c r="E42" s="40" t="s">
        <v>50</v>
      </c>
      <c r="F42" s="116">
        <v>43466</v>
      </c>
      <c r="G42" s="116">
        <v>44531</v>
      </c>
      <c r="H42" s="53">
        <f>I42+N42+S42</f>
        <v>210</v>
      </c>
      <c r="I42" s="53">
        <f t="shared" ref="I42:I50" si="0">J42+K42+L42+M42</f>
        <v>70</v>
      </c>
      <c r="J42" s="53">
        <v>0</v>
      </c>
      <c r="K42" s="53">
        <v>0</v>
      </c>
      <c r="L42" s="53">
        <v>70</v>
      </c>
      <c r="M42" s="53">
        <v>0</v>
      </c>
      <c r="N42" s="53">
        <f t="shared" ref="N42:N50" si="1">O42+P42+Q42+R42</f>
        <v>70</v>
      </c>
      <c r="O42" s="53">
        <v>0</v>
      </c>
      <c r="P42" s="53">
        <v>0</v>
      </c>
      <c r="Q42" s="53">
        <v>70</v>
      </c>
      <c r="R42" s="53">
        <v>0</v>
      </c>
      <c r="S42" s="53">
        <f t="shared" ref="S42" si="2">T42+U42+V42+W42</f>
        <v>70</v>
      </c>
      <c r="T42" s="53">
        <v>0</v>
      </c>
      <c r="U42" s="53">
        <v>0</v>
      </c>
      <c r="V42" s="53">
        <v>70</v>
      </c>
      <c r="W42" s="53">
        <v>0</v>
      </c>
      <c r="X42" s="39"/>
      <c r="Y42" s="39" t="s">
        <v>10</v>
      </c>
      <c r="Z42" s="39"/>
      <c r="AA42" s="39"/>
      <c r="AB42" s="39"/>
      <c r="AC42" s="39" t="s">
        <v>10</v>
      </c>
      <c r="AD42" s="39"/>
      <c r="AE42" s="39"/>
      <c r="AF42" s="39"/>
      <c r="AG42" s="40" t="s">
        <v>10</v>
      </c>
      <c r="AH42" s="40"/>
      <c r="AI42" s="51"/>
    </row>
    <row r="43" spans="1:35" s="2" customFormat="1" ht="52.5" customHeight="1" x14ac:dyDescent="0.25">
      <c r="A43" s="49"/>
      <c r="B43" s="50" t="s">
        <v>146</v>
      </c>
      <c r="C43" s="7"/>
      <c r="D43" s="54"/>
      <c r="E43" s="51"/>
      <c r="F43" s="116">
        <v>43466</v>
      </c>
      <c r="G43" s="116">
        <v>44531</v>
      </c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39"/>
      <c r="Y43" s="39" t="s">
        <v>10</v>
      </c>
      <c r="Z43" s="39"/>
      <c r="AA43" s="39"/>
      <c r="AB43" s="39"/>
      <c r="AC43" s="39" t="s">
        <v>10</v>
      </c>
      <c r="AD43" s="39"/>
      <c r="AE43" s="39"/>
      <c r="AF43" s="39"/>
      <c r="AG43" s="40" t="s">
        <v>10</v>
      </c>
      <c r="AH43" s="40"/>
      <c r="AI43" s="51"/>
    </row>
    <row r="44" spans="1:35" s="2" customFormat="1" ht="107.25" customHeight="1" x14ac:dyDescent="0.25">
      <c r="A44" s="49" t="s">
        <v>66</v>
      </c>
      <c r="B44" s="50" t="s">
        <v>82</v>
      </c>
      <c r="C44" s="7" t="s">
        <v>121</v>
      </c>
      <c r="D44" s="52" t="s">
        <v>142</v>
      </c>
      <c r="E44" s="40" t="s">
        <v>50</v>
      </c>
      <c r="F44" s="116">
        <v>43466</v>
      </c>
      <c r="G44" s="116">
        <v>44531</v>
      </c>
      <c r="H44" s="53">
        <f>I44+N44+S44</f>
        <v>270</v>
      </c>
      <c r="I44" s="53">
        <f t="shared" si="0"/>
        <v>90</v>
      </c>
      <c r="J44" s="53">
        <v>0</v>
      </c>
      <c r="K44" s="53">
        <v>0</v>
      </c>
      <c r="L44" s="53">
        <v>90</v>
      </c>
      <c r="M44" s="53">
        <v>0</v>
      </c>
      <c r="N44" s="53">
        <f t="shared" si="1"/>
        <v>90</v>
      </c>
      <c r="O44" s="53">
        <v>0</v>
      </c>
      <c r="P44" s="53">
        <v>0</v>
      </c>
      <c r="Q44" s="53">
        <v>90</v>
      </c>
      <c r="R44" s="53">
        <v>0</v>
      </c>
      <c r="S44" s="53">
        <f t="shared" ref="S44" si="3">T44+U44+V44+W44</f>
        <v>90</v>
      </c>
      <c r="T44" s="53">
        <v>0</v>
      </c>
      <c r="U44" s="53">
        <v>0</v>
      </c>
      <c r="V44" s="53">
        <v>90</v>
      </c>
      <c r="W44" s="53">
        <v>0</v>
      </c>
      <c r="X44" s="39"/>
      <c r="Y44" s="39"/>
      <c r="Z44" s="39"/>
      <c r="AA44" s="39" t="s">
        <v>10</v>
      </c>
      <c r="AB44" s="39"/>
      <c r="AC44" s="39"/>
      <c r="AD44" s="39"/>
      <c r="AE44" s="39" t="s">
        <v>10</v>
      </c>
      <c r="AF44" s="39"/>
      <c r="AG44" s="39"/>
      <c r="AH44" s="40"/>
      <c r="AI44" s="7" t="s">
        <v>10</v>
      </c>
    </row>
    <row r="45" spans="1:35" s="2" customFormat="1" ht="77.25" customHeight="1" x14ac:dyDescent="0.25">
      <c r="A45" s="49"/>
      <c r="B45" s="50" t="s">
        <v>147</v>
      </c>
      <c r="C45" s="7"/>
      <c r="D45" s="52"/>
      <c r="E45" s="51"/>
      <c r="F45" s="116">
        <v>43466</v>
      </c>
      <c r="G45" s="116">
        <v>44531</v>
      </c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39"/>
      <c r="Y45" s="39"/>
      <c r="Z45" s="39"/>
      <c r="AA45" s="39" t="s">
        <v>10</v>
      </c>
      <c r="AB45" s="39"/>
      <c r="AC45" s="39"/>
      <c r="AD45" s="39"/>
      <c r="AE45" s="39" t="s">
        <v>10</v>
      </c>
      <c r="AF45" s="39"/>
      <c r="AG45" s="39"/>
      <c r="AH45" s="40"/>
      <c r="AI45" s="7" t="s">
        <v>10</v>
      </c>
    </row>
    <row r="46" spans="1:35" s="2" customFormat="1" ht="120" x14ac:dyDescent="0.25">
      <c r="A46" s="49" t="s">
        <v>86</v>
      </c>
      <c r="B46" s="50" t="s">
        <v>153</v>
      </c>
      <c r="C46" s="7" t="s">
        <v>121</v>
      </c>
      <c r="D46" s="52" t="s">
        <v>142</v>
      </c>
      <c r="E46" s="51" t="s">
        <v>27</v>
      </c>
      <c r="F46" s="116">
        <v>43466</v>
      </c>
      <c r="G46" s="116">
        <v>44531</v>
      </c>
      <c r="H46" s="53">
        <f>I46+N46+S46</f>
        <v>60</v>
      </c>
      <c r="I46" s="53">
        <f t="shared" si="0"/>
        <v>20</v>
      </c>
      <c r="J46" s="53">
        <v>0</v>
      </c>
      <c r="K46" s="53">
        <v>0</v>
      </c>
      <c r="L46" s="53">
        <v>20</v>
      </c>
      <c r="M46" s="53">
        <v>0</v>
      </c>
      <c r="N46" s="53">
        <f t="shared" si="1"/>
        <v>20</v>
      </c>
      <c r="O46" s="53">
        <v>0</v>
      </c>
      <c r="P46" s="53">
        <v>0</v>
      </c>
      <c r="Q46" s="53">
        <v>20</v>
      </c>
      <c r="R46" s="53">
        <v>0</v>
      </c>
      <c r="S46" s="53">
        <f t="shared" ref="S46" si="4">T46+U46+V46+W46</f>
        <v>20</v>
      </c>
      <c r="T46" s="53">
        <v>0</v>
      </c>
      <c r="U46" s="53">
        <v>0</v>
      </c>
      <c r="V46" s="53">
        <v>20</v>
      </c>
      <c r="W46" s="53">
        <v>0</v>
      </c>
      <c r="X46" s="39"/>
      <c r="Y46" s="39" t="s">
        <v>10</v>
      </c>
      <c r="Z46" s="39"/>
      <c r="AA46" s="39"/>
      <c r="AB46" s="39"/>
      <c r="AC46" s="6" t="s">
        <v>10</v>
      </c>
      <c r="AD46" s="39"/>
      <c r="AE46" s="39"/>
      <c r="AF46" s="39"/>
      <c r="AG46" s="6" t="s">
        <v>10</v>
      </c>
      <c r="AH46" s="40"/>
      <c r="AI46" s="51"/>
    </row>
    <row r="47" spans="1:35" s="2" customFormat="1" ht="45" x14ac:dyDescent="0.25">
      <c r="A47" s="49"/>
      <c r="B47" s="50" t="s">
        <v>154</v>
      </c>
      <c r="C47" s="18"/>
      <c r="D47" s="25"/>
      <c r="E47" s="51"/>
      <c r="F47" s="116">
        <v>43466</v>
      </c>
      <c r="G47" s="116">
        <v>44531</v>
      </c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39"/>
      <c r="Y47" s="39" t="s">
        <v>10</v>
      </c>
      <c r="Z47" s="39"/>
      <c r="AA47" s="39"/>
      <c r="AB47" s="39"/>
      <c r="AC47" s="39" t="s">
        <v>10</v>
      </c>
      <c r="AD47" s="39"/>
      <c r="AE47" s="39"/>
      <c r="AF47" s="39"/>
      <c r="AG47" s="39" t="s">
        <v>10</v>
      </c>
      <c r="AH47" s="40"/>
      <c r="AI47" s="40"/>
    </row>
    <row r="48" spans="1:35" s="48" customFormat="1" ht="128.25" x14ac:dyDescent="0.25">
      <c r="A48" s="41" t="s">
        <v>54</v>
      </c>
      <c r="B48" s="56" t="s">
        <v>133</v>
      </c>
      <c r="C48" s="11" t="s">
        <v>121</v>
      </c>
      <c r="D48" s="44" t="s">
        <v>142</v>
      </c>
      <c r="E48" s="57" t="s">
        <v>63</v>
      </c>
      <c r="F48" s="74">
        <v>43466</v>
      </c>
      <c r="G48" s="74">
        <v>44531</v>
      </c>
      <c r="H48" s="45">
        <f>I48+N48+S48</f>
        <v>397.90000000000003</v>
      </c>
      <c r="I48" s="45">
        <f>L48</f>
        <v>139.30000000000001</v>
      </c>
      <c r="J48" s="45">
        <f>J49+J50+J51</f>
        <v>0</v>
      </c>
      <c r="K48" s="45">
        <f t="shared" ref="K48:M48" si="5">K49+K50+K51</f>
        <v>0</v>
      </c>
      <c r="L48" s="45">
        <f t="shared" si="5"/>
        <v>139.30000000000001</v>
      </c>
      <c r="M48" s="45">
        <f t="shared" si="5"/>
        <v>0</v>
      </c>
      <c r="N48" s="45">
        <f>Q48</f>
        <v>139.30000000000001</v>
      </c>
      <c r="O48" s="45">
        <f>O49+O50+O51</f>
        <v>0</v>
      </c>
      <c r="P48" s="45">
        <f t="shared" ref="P48" si="6">P49+P50+P51</f>
        <v>0</v>
      </c>
      <c r="Q48" s="45">
        <f t="shared" ref="Q48" si="7">Q49+Q50+Q51</f>
        <v>139.30000000000001</v>
      </c>
      <c r="R48" s="45">
        <f t="shared" ref="R48" si="8">R49+R50+R51</f>
        <v>0</v>
      </c>
      <c r="S48" s="45">
        <f t="shared" ref="S48" si="9">S49+S50</f>
        <v>119.3</v>
      </c>
      <c r="T48" s="45">
        <f>T49+T50+T51</f>
        <v>0</v>
      </c>
      <c r="U48" s="45">
        <f t="shared" ref="U48" si="10">U49+U50+U51</f>
        <v>0</v>
      </c>
      <c r="V48" s="45">
        <f t="shared" ref="V48" si="11">V49+V50+V51</f>
        <v>139.30000000000001</v>
      </c>
      <c r="W48" s="45">
        <f t="shared" ref="W48" si="12">W49+W50+W51</f>
        <v>0</v>
      </c>
      <c r="X48" s="47" t="s">
        <v>10</v>
      </c>
      <c r="Y48" s="47" t="s">
        <v>10</v>
      </c>
      <c r="Z48" s="47" t="s">
        <v>10</v>
      </c>
      <c r="AA48" s="47" t="s">
        <v>10</v>
      </c>
      <c r="AB48" s="47" t="s">
        <v>10</v>
      </c>
      <c r="AC48" s="47" t="s">
        <v>10</v>
      </c>
      <c r="AD48" s="47" t="s">
        <v>10</v>
      </c>
      <c r="AE48" s="47" t="s">
        <v>10</v>
      </c>
      <c r="AF48" s="47" t="s">
        <v>10</v>
      </c>
      <c r="AG48" s="47" t="s">
        <v>10</v>
      </c>
      <c r="AH48" s="44" t="s">
        <v>10</v>
      </c>
      <c r="AI48" s="44" t="s">
        <v>10</v>
      </c>
    </row>
    <row r="49" spans="1:35" s="48" customFormat="1" ht="120" x14ac:dyDescent="0.25">
      <c r="A49" s="58" t="s">
        <v>111</v>
      </c>
      <c r="B49" s="59" t="s">
        <v>110</v>
      </c>
      <c r="C49" s="7" t="s">
        <v>121</v>
      </c>
      <c r="D49" s="52" t="s">
        <v>142</v>
      </c>
      <c r="E49" s="61" t="s">
        <v>63</v>
      </c>
      <c r="F49" s="116">
        <v>43466</v>
      </c>
      <c r="G49" s="116">
        <v>44531</v>
      </c>
      <c r="H49" s="63">
        <v>357.9</v>
      </c>
      <c r="I49" s="63">
        <v>119.3</v>
      </c>
      <c r="J49" s="63">
        <v>0</v>
      </c>
      <c r="K49" s="63">
        <v>0</v>
      </c>
      <c r="L49" s="63">
        <v>119.3</v>
      </c>
      <c r="M49" s="63">
        <v>0</v>
      </c>
      <c r="N49" s="53">
        <f t="shared" si="1"/>
        <v>119.3</v>
      </c>
      <c r="O49" s="63">
        <v>0</v>
      </c>
      <c r="P49" s="63">
        <v>0</v>
      </c>
      <c r="Q49" s="63">
        <v>119.3</v>
      </c>
      <c r="R49" s="63">
        <v>0</v>
      </c>
      <c r="S49" s="53">
        <f t="shared" ref="S49:S50" si="13">T49+U49+V49+W49</f>
        <v>119.3</v>
      </c>
      <c r="T49" s="63">
        <v>0</v>
      </c>
      <c r="U49" s="63">
        <v>0</v>
      </c>
      <c r="V49" s="63">
        <v>119.3</v>
      </c>
      <c r="W49" s="63">
        <v>0</v>
      </c>
      <c r="X49" s="47" t="s">
        <v>10</v>
      </c>
      <c r="Y49" s="47" t="s">
        <v>10</v>
      </c>
      <c r="Z49" s="47" t="s">
        <v>10</v>
      </c>
      <c r="AA49" s="47" t="s">
        <v>10</v>
      </c>
      <c r="AB49" s="47" t="s">
        <v>10</v>
      </c>
      <c r="AC49" s="47" t="s">
        <v>10</v>
      </c>
      <c r="AD49" s="47" t="s">
        <v>10</v>
      </c>
      <c r="AE49" s="47" t="s">
        <v>10</v>
      </c>
      <c r="AF49" s="47" t="s">
        <v>10</v>
      </c>
      <c r="AG49" s="47" t="s">
        <v>10</v>
      </c>
      <c r="AH49" s="44" t="s">
        <v>10</v>
      </c>
      <c r="AI49" s="44" t="s">
        <v>10</v>
      </c>
    </row>
    <row r="50" spans="1:35" s="2" customFormat="1" ht="120.75" customHeight="1" x14ac:dyDescent="0.25">
      <c r="A50" s="49" t="s">
        <v>56</v>
      </c>
      <c r="B50" s="64" t="s">
        <v>137</v>
      </c>
      <c r="C50" s="7" t="s">
        <v>121</v>
      </c>
      <c r="D50" s="52" t="s">
        <v>142</v>
      </c>
      <c r="E50" s="61" t="s">
        <v>63</v>
      </c>
      <c r="F50" s="116">
        <v>43466</v>
      </c>
      <c r="G50" s="116">
        <v>44531</v>
      </c>
      <c r="H50" s="53">
        <f>I50+N50+S50</f>
        <v>0</v>
      </c>
      <c r="I50" s="53">
        <f t="shared" si="0"/>
        <v>0</v>
      </c>
      <c r="J50" s="53">
        <v>0</v>
      </c>
      <c r="K50" s="53">
        <v>0</v>
      </c>
      <c r="L50" s="53">
        <v>0</v>
      </c>
      <c r="M50" s="53">
        <v>0</v>
      </c>
      <c r="N50" s="53">
        <f t="shared" si="1"/>
        <v>0</v>
      </c>
      <c r="O50" s="53">
        <v>0</v>
      </c>
      <c r="P50" s="53">
        <v>0</v>
      </c>
      <c r="Q50" s="53">
        <v>0</v>
      </c>
      <c r="R50" s="53">
        <v>0</v>
      </c>
      <c r="S50" s="53">
        <f t="shared" si="13"/>
        <v>0</v>
      </c>
      <c r="T50" s="53">
        <v>0</v>
      </c>
      <c r="U50" s="53">
        <v>0</v>
      </c>
      <c r="V50" s="53">
        <v>0</v>
      </c>
      <c r="W50" s="53">
        <v>0</v>
      </c>
      <c r="X50" s="62" t="s">
        <v>10</v>
      </c>
      <c r="Y50" s="62" t="s">
        <v>10</v>
      </c>
      <c r="Z50" s="62" t="s">
        <v>10</v>
      </c>
      <c r="AA50" s="62" t="s">
        <v>10</v>
      </c>
      <c r="AB50" s="62" t="s">
        <v>10</v>
      </c>
      <c r="AC50" s="62" t="s">
        <v>10</v>
      </c>
      <c r="AD50" s="62" t="s">
        <v>10</v>
      </c>
      <c r="AE50" s="62" t="s">
        <v>10</v>
      </c>
      <c r="AF50" s="62" t="s">
        <v>10</v>
      </c>
      <c r="AG50" s="62" t="s">
        <v>10</v>
      </c>
      <c r="AH50" s="52" t="s">
        <v>10</v>
      </c>
      <c r="AI50" s="52" t="s">
        <v>10</v>
      </c>
    </row>
    <row r="51" spans="1:35" s="2" customFormat="1" ht="120.75" customHeight="1" x14ac:dyDescent="0.25">
      <c r="A51" s="49" t="s">
        <v>135</v>
      </c>
      <c r="B51" s="64" t="s">
        <v>136</v>
      </c>
      <c r="C51" s="7" t="s">
        <v>121</v>
      </c>
      <c r="D51" s="52" t="s">
        <v>142</v>
      </c>
      <c r="E51" s="61" t="s">
        <v>63</v>
      </c>
      <c r="F51" s="116">
        <v>43466</v>
      </c>
      <c r="G51" s="116">
        <v>44531</v>
      </c>
      <c r="H51" s="53">
        <f>I51+N51+S51</f>
        <v>60</v>
      </c>
      <c r="I51" s="53">
        <f t="shared" ref="I51" si="14">J51+K51+L51+M51</f>
        <v>20</v>
      </c>
      <c r="J51" s="53">
        <v>0</v>
      </c>
      <c r="K51" s="53">
        <v>0</v>
      </c>
      <c r="L51" s="53">
        <v>20</v>
      </c>
      <c r="M51" s="53">
        <v>0</v>
      </c>
      <c r="N51" s="53">
        <f t="shared" ref="N51" si="15">O51+P51+Q51+R51</f>
        <v>20</v>
      </c>
      <c r="O51" s="53">
        <v>0</v>
      </c>
      <c r="P51" s="53">
        <v>0</v>
      </c>
      <c r="Q51" s="53">
        <v>20</v>
      </c>
      <c r="R51" s="53">
        <v>0</v>
      </c>
      <c r="S51" s="53">
        <f t="shared" ref="S51" si="16">T51+U51+V51+W51</f>
        <v>20</v>
      </c>
      <c r="T51" s="53">
        <v>0</v>
      </c>
      <c r="U51" s="53">
        <v>0</v>
      </c>
      <c r="V51" s="53">
        <v>20</v>
      </c>
      <c r="W51" s="53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52"/>
      <c r="AI51" s="52"/>
    </row>
    <row r="52" spans="1:35" s="2" customFormat="1" ht="114.75" customHeight="1" x14ac:dyDescent="0.25">
      <c r="A52" s="58"/>
      <c r="B52" s="65" t="s">
        <v>148</v>
      </c>
      <c r="C52" s="7" t="s">
        <v>121</v>
      </c>
      <c r="D52" s="52" t="s">
        <v>142</v>
      </c>
      <c r="E52" s="61" t="s">
        <v>63</v>
      </c>
      <c r="F52" s="116">
        <v>43466</v>
      </c>
      <c r="G52" s="116">
        <v>44531</v>
      </c>
      <c r="H52" s="63">
        <v>0</v>
      </c>
      <c r="I52" s="63">
        <v>0</v>
      </c>
      <c r="J52" s="63">
        <v>0</v>
      </c>
      <c r="K52" s="63">
        <v>0</v>
      </c>
      <c r="L52" s="63">
        <v>0</v>
      </c>
      <c r="M52" s="63">
        <v>0</v>
      </c>
      <c r="N52" s="63">
        <v>0</v>
      </c>
      <c r="O52" s="63">
        <v>0</v>
      </c>
      <c r="P52" s="63">
        <v>0</v>
      </c>
      <c r="Q52" s="63">
        <v>0</v>
      </c>
      <c r="R52" s="63">
        <v>0</v>
      </c>
      <c r="S52" s="63">
        <v>0</v>
      </c>
      <c r="T52" s="63">
        <v>0</v>
      </c>
      <c r="U52" s="63">
        <v>0</v>
      </c>
      <c r="V52" s="63">
        <v>0</v>
      </c>
      <c r="W52" s="63">
        <v>0</v>
      </c>
      <c r="X52" s="62" t="s">
        <v>10</v>
      </c>
      <c r="Y52" s="62" t="s">
        <v>10</v>
      </c>
      <c r="Z52" s="62" t="s">
        <v>10</v>
      </c>
      <c r="AA52" s="62" t="s">
        <v>10</v>
      </c>
      <c r="AB52" s="62" t="s">
        <v>10</v>
      </c>
      <c r="AC52" s="62" t="s">
        <v>10</v>
      </c>
      <c r="AD52" s="62" t="s">
        <v>10</v>
      </c>
      <c r="AE52" s="62" t="s">
        <v>10</v>
      </c>
      <c r="AF52" s="62" t="s">
        <v>10</v>
      </c>
      <c r="AG52" s="62" t="s">
        <v>10</v>
      </c>
      <c r="AH52" s="52" t="s">
        <v>10</v>
      </c>
      <c r="AI52" s="52" t="s">
        <v>10</v>
      </c>
    </row>
    <row r="53" spans="1:35" s="2" customFormat="1" ht="24" customHeight="1" x14ac:dyDescent="0.25">
      <c r="A53" s="148" t="s">
        <v>28</v>
      </c>
      <c r="B53" s="149"/>
      <c r="C53" s="149"/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49"/>
      <c r="O53" s="149"/>
      <c r="P53" s="149"/>
      <c r="Q53" s="149"/>
      <c r="R53" s="149"/>
      <c r="S53" s="149"/>
      <c r="T53" s="149"/>
      <c r="U53" s="149"/>
      <c r="V53" s="149"/>
      <c r="W53" s="149"/>
      <c r="X53" s="149"/>
      <c r="Y53" s="149"/>
      <c r="Z53" s="149"/>
      <c r="AA53" s="149"/>
      <c r="AB53" s="149"/>
      <c r="AC53" s="149"/>
      <c r="AD53" s="149"/>
      <c r="AE53" s="149"/>
      <c r="AF53" s="149"/>
      <c r="AG53" s="149"/>
      <c r="AH53" s="149"/>
      <c r="AI53" s="150"/>
    </row>
    <row r="54" spans="1:35" s="48" customFormat="1" ht="199.5" x14ac:dyDescent="0.25">
      <c r="A54" s="66" t="s">
        <v>87</v>
      </c>
      <c r="B54" s="56" t="s">
        <v>53</v>
      </c>
      <c r="C54" s="11" t="s">
        <v>121</v>
      </c>
      <c r="D54" s="44" t="s">
        <v>142</v>
      </c>
      <c r="E54" s="43" t="s">
        <v>38</v>
      </c>
      <c r="F54" s="74">
        <v>43466</v>
      </c>
      <c r="G54" s="74">
        <v>44531</v>
      </c>
      <c r="H54" s="46">
        <f>I54+N54+S54</f>
        <v>1410</v>
      </c>
      <c r="I54" s="46">
        <f>J54+K54+L54+M54</f>
        <v>470</v>
      </c>
      <c r="J54" s="46">
        <f>J55+J56+J57+J59+J60+J65+J66</f>
        <v>0</v>
      </c>
      <c r="K54" s="46">
        <f t="shared" ref="K54" si="17">K55+K56+K57+K59+K60+K65+K66</f>
        <v>0</v>
      </c>
      <c r="L54" s="46">
        <f t="shared" ref="L54" si="18">L55+L56+L57+L59+L60+L65+L66</f>
        <v>470</v>
      </c>
      <c r="M54" s="46">
        <f t="shared" ref="M54" si="19">M55+M56+M57+M59+M60+M65+M66</f>
        <v>0</v>
      </c>
      <c r="N54" s="46">
        <f>O54+P54+Q54+R54</f>
        <v>470</v>
      </c>
      <c r="O54" s="46">
        <f>O55+O56+O57+O59+O60+O65+O66</f>
        <v>0</v>
      </c>
      <c r="P54" s="46">
        <f t="shared" ref="P54" si="20">P55+P56+P57+P59+P60+P65+P66</f>
        <v>0</v>
      </c>
      <c r="Q54" s="46">
        <f t="shared" ref="Q54" si="21">Q55+Q56+Q57+Q59+Q60+Q65+Q66</f>
        <v>470</v>
      </c>
      <c r="R54" s="46">
        <f t="shared" ref="R54" si="22">R55+R56+R57+R59+R60+R65+R66</f>
        <v>0</v>
      </c>
      <c r="S54" s="46">
        <f>T54+U54+V54+W54</f>
        <v>470</v>
      </c>
      <c r="T54" s="46">
        <f>T55+T56+T57+T59+T60+T65+T66</f>
        <v>0</v>
      </c>
      <c r="U54" s="46">
        <f t="shared" ref="U54:W54" si="23">U55+U56+U57+U59+U60+U65+U66</f>
        <v>0</v>
      </c>
      <c r="V54" s="46">
        <f t="shared" si="23"/>
        <v>470</v>
      </c>
      <c r="W54" s="46">
        <f t="shared" si="23"/>
        <v>0</v>
      </c>
      <c r="X54" s="44" t="s">
        <v>10</v>
      </c>
      <c r="Y54" s="44" t="s">
        <v>10</v>
      </c>
      <c r="Z54" s="44" t="s">
        <v>10</v>
      </c>
      <c r="AA54" s="44" t="s">
        <v>10</v>
      </c>
      <c r="AB54" s="44" t="s">
        <v>10</v>
      </c>
      <c r="AC54" s="44" t="s">
        <v>10</v>
      </c>
      <c r="AD54" s="44" t="s">
        <v>10</v>
      </c>
      <c r="AE54" s="44" t="s">
        <v>10</v>
      </c>
      <c r="AF54" s="44" t="s">
        <v>10</v>
      </c>
      <c r="AG54" s="44" t="s">
        <v>10</v>
      </c>
      <c r="AH54" s="44" t="s">
        <v>10</v>
      </c>
      <c r="AI54" s="44" t="s">
        <v>10</v>
      </c>
    </row>
    <row r="55" spans="1:35" s="2" customFormat="1" ht="120" x14ac:dyDescent="0.25">
      <c r="A55" s="67" t="s">
        <v>90</v>
      </c>
      <c r="B55" s="50" t="s">
        <v>55</v>
      </c>
      <c r="C55" s="7" t="s">
        <v>121</v>
      </c>
      <c r="D55" s="52" t="s">
        <v>142</v>
      </c>
      <c r="E55" s="51" t="s">
        <v>83</v>
      </c>
      <c r="F55" s="116">
        <v>43466</v>
      </c>
      <c r="G55" s="116">
        <v>44531</v>
      </c>
      <c r="H55" s="53">
        <f>I55+N55+S55</f>
        <v>660</v>
      </c>
      <c r="I55" s="53">
        <f>J55+K55+L55</f>
        <v>260</v>
      </c>
      <c r="J55" s="53">
        <v>0</v>
      </c>
      <c r="K55" s="53">
        <v>0</v>
      </c>
      <c r="L55" s="53">
        <v>260</v>
      </c>
      <c r="M55" s="53">
        <v>0</v>
      </c>
      <c r="N55" s="53">
        <f>O55+P55+Q55</f>
        <v>200</v>
      </c>
      <c r="O55" s="53">
        <v>0</v>
      </c>
      <c r="P55" s="53">
        <v>0</v>
      </c>
      <c r="Q55" s="53">
        <v>200</v>
      </c>
      <c r="R55" s="53">
        <v>0</v>
      </c>
      <c r="S55" s="53">
        <f>T55+U55+V55</f>
        <v>200</v>
      </c>
      <c r="T55" s="53">
        <v>0</v>
      </c>
      <c r="U55" s="53">
        <v>0</v>
      </c>
      <c r="V55" s="53">
        <v>200</v>
      </c>
      <c r="W55" s="53">
        <v>0</v>
      </c>
      <c r="X55" s="39" t="s">
        <v>10</v>
      </c>
      <c r="Y55" s="39" t="s">
        <v>10</v>
      </c>
      <c r="Z55" s="39" t="s">
        <v>10</v>
      </c>
      <c r="AA55" s="39" t="s">
        <v>10</v>
      </c>
      <c r="AB55" s="39" t="s">
        <v>10</v>
      </c>
      <c r="AC55" s="39" t="s">
        <v>10</v>
      </c>
      <c r="AD55" s="39" t="s">
        <v>10</v>
      </c>
      <c r="AE55" s="39" t="s">
        <v>10</v>
      </c>
      <c r="AF55" s="39" t="s">
        <v>10</v>
      </c>
      <c r="AG55" s="39" t="s">
        <v>10</v>
      </c>
      <c r="AH55" s="39" t="s">
        <v>10</v>
      </c>
      <c r="AI55" s="39" t="s">
        <v>10</v>
      </c>
    </row>
    <row r="56" spans="1:35" s="2" customFormat="1" ht="120" x14ac:dyDescent="0.25">
      <c r="A56" s="67" t="s">
        <v>92</v>
      </c>
      <c r="B56" s="50" t="s">
        <v>57</v>
      </c>
      <c r="C56" s="7" t="s">
        <v>121</v>
      </c>
      <c r="D56" s="52" t="s">
        <v>142</v>
      </c>
      <c r="E56" s="51" t="s">
        <v>76</v>
      </c>
      <c r="F56" s="116">
        <v>43831</v>
      </c>
      <c r="G56" s="116">
        <v>44531</v>
      </c>
      <c r="H56" s="53">
        <f>I56+N56+S56</f>
        <v>100</v>
      </c>
      <c r="I56" s="53">
        <f t="shared" ref="I56:I70" si="24">J56+K56+L56</f>
        <v>0</v>
      </c>
      <c r="J56" s="53">
        <v>0</v>
      </c>
      <c r="K56" s="53">
        <v>0</v>
      </c>
      <c r="L56" s="53">
        <v>0</v>
      </c>
      <c r="M56" s="53">
        <v>0</v>
      </c>
      <c r="N56" s="53">
        <f t="shared" ref="N56:N70" si="25">O56+P56+Q56</f>
        <v>50</v>
      </c>
      <c r="O56" s="53">
        <v>0</v>
      </c>
      <c r="P56" s="53">
        <v>0</v>
      </c>
      <c r="Q56" s="53">
        <v>50</v>
      </c>
      <c r="R56" s="53">
        <v>0</v>
      </c>
      <c r="S56" s="53">
        <f t="shared" ref="S56:S57" si="26">T56+U56+V56</f>
        <v>50</v>
      </c>
      <c r="T56" s="53">
        <v>0</v>
      </c>
      <c r="U56" s="53">
        <v>0</v>
      </c>
      <c r="V56" s="53">
        <v>50</v>
      </c>
      <c r="W56" s="53">
        <v>0</v>
      </c>
      <c r="X56" s="39"/>
      <c r="Y56" s="39"/>
      <c r="Z56" s="39"/>
      <c r="AA56" s="39"/>
      <c r="AB56" s="39" t="s">
        <v>10</v>
      </c>
      <c r="AC56" s="39" t="s">
        <v>10</v>
      </c>
      <c r="AD56" s="39" t="s">
        <v>10</v>
      </c>
      <c r="AE56" s="39" t="s">
        <v>10</v>
      </c>
      <c r="AF56" s="39" t="s">
        <v>10</v>
      </c>
      <c r="AG56" s="39" t="s">
        <v>10</v>
      </c>
      <c r="AH56" s="40" t="s">
        <v>10</v>
      </c>
      <c r="AI56" s="40" t="s">
        <v>10</v>
      </c>
    </row>
    <row r="57" spans="1:35" s="2" customFormat="1" ht="120" x14ac:dyDescent="0.25">
      <c r="A57" s="67" t="s">
        <v>93</v>
      </c>
      <c r="B57" s="50" t="s">
        <v>58</v>
      </c>
      <c r="C57" s="7" t="s">
        <v>121</v>
      </c>
      <c r="D57" s="52" t="s">
        <v>142</v>
      </c>
      <c r="E57" s="51" t="s">
        <v>77</v>
      </c>
      <c r="F57" s="116">
        <v>43831</v>
      </c>
      <c r="G57" s="116">
        <v>44531</v>
      </c>
      <c r="H57" s="53">
        <f>I57+N57+S57</f>
        <v>100</v>
      </c>
      <c r="I57" s="53">
        <f t="shared" si="24"/>
        <v>0</v>
      </c>
      <c r="J57" s="53">
        <v>0</v>
      </c>
      <c r="K57" s="53">
        <v>0</v>
      </c>
      <c r="L57" s="53">
        <v>0</v>
      </c>
      <c r="M57" s="53">
        <v>0</v>
      </c>
      <c r="N57" s="53">
        <f t="shared" si="25"/>
        <v>50</v>
      </c>
      <c r="O57" s="53">
        <v>0</v>
      </c>
      <c r="P57" s="53">
        <v>0</v>
      </c>
      <c r="Q57" s="53">
        <v>50</v>
      </c>
      <c r="R57" s="53">
        <v>0</v>
      </c>
      <c r="S57" s="53">
        <f t="shared" si="26"/>
        <v>50</v>
      </c>
      <c r="T57" s="53">
        <v>0</v>
      </c>
      <c r="U57" s="53">
        <v>0</v>
      </c>
      <c r="V57" s="53">
        <v>50</v>
      </c>
      <c r="W57" s="53">
        <v>0</v>
      </c>
      <c r="X57" s="39"/>
      <c r="Y57" s="39"/>
      <c r="Z57" s="39"/>
      <c r="AA57" s="39"/>
      <c r="AB57" s="39" t="s">
        <v>10</v>
      </c>
      <c r="AC57" s="39" t="s">
        <v>10</v>
      </c>
      <c r="AD57" s="39" t="s">
        <v>10</v>
      </c>
      <c r="AE57" s="39" t="s">
        <v>10</v>
      </c>
      <c r="AF57" s="39" t="s">
        <v>10</v>
      </c>
      <c r="AG57" s="39" t="s">
        <v>10</v>
      </c>
      <c r="AH57" s="40" t="s">
        <v>10</v>
      </c>
      <c r="AI57" s="40" t="s">
        <v>10</v>
      </c>
    </row>
    <row r="58" spans="1:35" s="2" customFormat="1" ht="60" x14ac:dyDescent="0.25">
      <c r="A58" s="67"/>
      <c r="B58" s="64" t="s">
        <v>149</v>
      </c>
      <c r="C58" s="18"/>
      <c r="D58" s="25"/>
      <c r="E58" s="51"/>
      <c r="F58" s="116">
        <v>43466</v>
      </c>
      <c r="G58" s="116">
        <v>44531</v>
      </c>
      <c r="H58" s="55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39" t="s">
        <v>10</v>
      </c>
      <c r="Y58" s="39" t="s">
        <v>10</v>
      </c>
      <c r="Z58" s="39" t="s">
        <v>10</v>
      </c>
      <c r="AA58" s="39" t="s">
        <v>10</v>
      </c>
      <c r="AB58" s="39" t="s">
        <v>10</v>
      </c>
      <c r="AC58" s="39" t="s">
        <v>10</v>
      </c>
      <c r="AD58" s="39" t="s">
        <v>10</v>
      </c>
      <c r="AE58" s="39" t="s">
        <v>10</v>
      </c>
      <c r="AF58" s="39" t="s">
        <v>10</v>
      </c>
      <c r="AG58" s="39" t="s">
        <v>10</v>
      </c>
      <c r="AH58" s="40" t="s">
        <v>10</v>
      </c>
      <c r="AI58" s="40" t="s">
        <v>10</v>
      </c>
    </row>
    <row r="59" spans="1:35" s="2" customFormat="1" ht="120" x14ac:dyDescent="0.25">
      <c r="A59" s="67" t="s">
        <v>94</v>
      </c>
      <c r="B59" s="50" t="s">
        <v>99</v>
      </c>
      <c r="C59" s="7" t="s">
        <v>121</v>
      </c>
      <c r="D59" s="52" t="s">
        <v>142</v>
      </c>
      <c r="E59" s="51" t="s">
        <v>78</v>
      </c>
      <c r="F59" s="116">
        <v>43466</v>
      </c>
      <c r="G59" s="116">
        <v>44531</v>
      </c>
      <c r="H59" s="53">
        <f>I59+N59+S59</f>
        <v>45</v>
      </c>
      <c r="I59" s="53">
        <f t="shared" si="24"/>
        <v>15</v>
      </c>
      <c r="J59" s="53">
        <v>0</v>
      </c>
      <c r="K59" s="53">
        <v>0</v>
      </c>
      <c r="L59" s="53">
        <v>15</v>
      </c>
      <c r="M59" s="53">
        <v>0</v>
      </c>
      <c r="N59" s="53">
        <f t="shared" si="25"/>
        <v>15</v>
      </c>
      <c r="O59" s="53">
        <v>0</v>
      </c>
      <c r="P59" s="53">
        <v>0</v>
      </c>
      <c r="Q59" s="53">
        <v>15</v>
      </c>
      <c r="R59" s="53">
        <v>0</v>
      </c>
      <c r="S59" s="53">
        <f t="shared" ref="S59:S68" si="27">T59+U59+V59</f>
        <v>15</v>
      </c>
      <c r="T59" s="53">
        <v>0</v>
      </c>
      <c r="U59" s="53">
        <v>0</v>
      </c>
      <c r="V59" s="53">
        <v>15</v>
      </c>
      <c r="W59" s="53">
        <v>0</v>
      </c>
      <c r="X59" s="39" t="s">
        <v>10</v>
      </c>
      <c r="Y59" s="39" t="s">
        <v>10</v>
      </c>
      <c r="Z59" s="39" t="s">
        <v>10</v>
      </c>
      <c r="AA59" s="39" t="s">
        <v>10</v>
      </c>
      <c r="AB59" s="39" t="s">
        <v>10</v>
      </c>
      <c r="AC59" s="39" t="s">
        <v>10</v>
      </c>
      <c r="AD59" s="39" t="s">
        <v>10</v>
      </c>
      <c r="AE59" s="39" t="s">
        <v>10</v>
      </c>
      <c r="AF59" s="39" t="s">
        <v>10</v>
      </c>
      <c r="AG59" s="39" t="s">
        <v>10</v>
      </c>
      <c r="AH59" s="40" t="s">
        <v>10</v>
      </c>
      <c r="AI59" s="40" t="s">
        <v>10</v>
      </c>
    </row>
    <row r="60" spans="1:35" s="2" customFormat="1" ht="120" x14ac:dyDescent="0.25">
      <c r="A60" s="67" t="s">
        <v>103</v>
      </c>
      <c r="B60" s="50" t="s">
        <v>100</v>
      </c>
      <c r="C60" s="7" t="s">
        <v>121</v>
      </c>
      <c r="D60" s="52" t="s">
        <v>142</v>
      </c>
      <c r="E60" s="51" t="s">
        <v>79</v>
      </c>
      <c r="F60" s="116">
        <v>43466</v>
      </c>
      <c r="G60" s="116">
        <v>44531</v>
      </c>
      <c r="H60" s="53">
        <f>I60+N60+S60</f>
        <v>390</v>
      </c>
      <c r="I60" s="53">
        <f t="shared" si="24"/>
        <v>190</v>
      </c>
      <c r="J60" s="53">
        <v>0</v>
      </c>
      <c r="K60" s="53">
        <v>0</v>
      </c>
      <c r="L60" s="53">
        <v>190</v>
      </c>
      <c r="M60" s="53">
        <v>0</v>
      </c>
      <c r="N60" s="53">
        <f t="shared" si="25"/>
        <v>100</v>
      </c>
      <c r="O60" s="53">
        <v>0</v>
      </c>
      <c r="P60" s="53">
        <v>0</v>
      </c>
      <c r="Q60" s="53">
        <v>100</v>
      </c>
      <c r="R60" s="53">
        <v>0</v>
      </c>
      <c r="S60" s="53">
        <f t="shared" si="27"/>
        <v>100</v>
      </c>
      <c r="T60" s="53">
        <v>0</v>
      </c>
      <c r="U60" s="53">
        <v>0</v>
      </c>
      <c r="V60" s="53">
        <v>100</v>
      </c>
      <c r="W60" s="53">
        <v>0</v>
      </c>
      <c r="X60" s="40" t="s">
        <v>10</v>
      </c>
      <c r="Y60" s="40" t="s">
        <v>10</v>
      </c>
      <c r="Z60" s="40" t="s">
        <v>10</v>
      </c>
      <c r="AA60" s="40" t="s">
        <v>10</v>
      </c>
      <c r="AB60" s="40" t="s">
        <v>10</v>
      </c>
      <c r="AC60" s="40" t="s">
        <v>10</v>
      </c>
      <c r="AD60" s="40" t="s">
        <v>10</v>
      </c>
      <c r="AE60" s="40" t="s">
        <v>10</v>
      </c>
      <c r="AF60" s="40" t="s">
        <v>10</v>
      </c>
      <c r="AG60" s="40" t="s">
        <v>10</v>
      </c>
      <c r="AH60" s="40" t="s">
        <v>10</v>
      </c>
      <c r="AI60" s="40" t="s">
        <v>10</v>
      </c>
    </row>
    <row r="61" spans="1:35" s="2" customFormat="1" ht="135" hidden="1" x14ac:dyDescent="0.25">
      <c r="A61" s="67"/>
      <c r="B61" s="50" t="s">
        <v>35</v>
      </c>
      <c r="C61" s="7" t="s">
        <v>121</v>
      </c>
      <c r="D61" s="52" t="s">
        <v>142</v>
      </c>
      <c r="E61" s="51" t="s">
        <v>29</v>
      </c>
      <c r="F61" s="40">
        <v>2015</v>
      </c>
      <c r="G61" s="40">
        <v>2017</v>
      </c>
      <c r="H61" s="53" t="e">
        <f>#REF!+I61+N61</f>
        <v>#REF!</v>
      </c>
      <c r="I61" s="53">
        <f t="shared" si="24"/>
        <v>0</v>
      </c>
      <c r="J61" s="53">
        <v>0</v>
      </c>
      <c r="K61" s="53">
        <v>0</v>
      </c>
      <c r="L61" s="53">
        <v>0</v>
      </c>
      <c r="M61" s="53">
        <v>0</v>
      </c>
      <c r="N61" s="53">
        <f t="shared" si="25"/>
        <v>0</v>
      </c>
      <c r="O61" s="53">
        <v>0</v>
      </c>
      <c r="P61" s="53">
        <v>0</v>
      </c>
      <c r="Q61" s="53">
        <v>0</v>
      </c>
      <c r="R61" s="53">
        <v>0</v>
      </c>
      <c r="S61" s="53">
        <f t="shared" si="27"/>
        <v>0</v>
      </c>
      <c r="T61" s="53">
        <v>0</v>
      </c>
      <c r="U61" s="53">
        <v>0</v>
      </c>
      <c r="V61" s="53">
        <v>0</v>
      </c>
      <c r="W61" s="53">
        <v>0</v>
      </c>
      <c r="X61" s="51" t="s">
        <v>10</v>
      </c>
      <c r="Y61" s="51"/>
      <c r="Z61" s="51"/>
      <c r="AA61" s="51" t="s">
        <v>10</v>
      </c>
      <c r="AB61" s="51" t="s">
        <v>10</v>
      </c>
      <c r="AC61" s="51"/>
      <c r="AD61" s="51" t="s">
        <v>10</v>
      </c>
      <c r="AE61" s="51" t="s">
        <v>10</v>
      </c>
      <c r="AF61" s="51" t="s">
        <v>10</v>
      </c>
      <c r="AG61" s="51"/>
      <c r="AH61" s="51" t="s">
        <v>10</v>
      </c>
      <c r="AI61" s="51"/>
    </row>
    <row r="62" spans="1:35" s="2" customFormat="1" ht="135" hidden="1" x14ac:dyDescent="0.25">
      <c r="A62" s="67"/>
      <c r="B62" s="50" t="s">
        <v>134</v>
      </c>
      <c r="C62" s="7" t="s">
        <v>121</v>
      </c>
      <c r="D62" s="52" t="s">
        <v>142</v>
      </c>
      <c r="E62" s="51" t="s">
        <v>29</v>
      </c>
      <c r="F62" s="40"/>
      <c r="G62" s="40"/>
      <c r="H62" s="53" t="e">
        <f>#REF!+I62+N62</f>
        <v>#REF!</v>
      </c>
      <c r="I62" s="53">
        <f t="shared" si="24"/>
        <v>0</v>
      </c>
      <c r="J62" s="53"/>
      <c r="K62" s="53"/>
      <c r="L62" s="53"/>
      <c r="M62" s="53"/>
      <c r="N62" s="53">
        <f t="shared" si="25"/>
        <v>0</v>
      </c>
      <c r="O62" s="53"/>
      <c r="P62" s="53"/>
      <c r="Q62" s="53"/>
      <c r="R62" s="53"/>
      <c r="S62" s="53">
        <f t="shared" si="27"/>
        <v>0</v>
      </c>
      <c r="T62" s="53"/>
      <c r="U62" s="53"/>
      <c r="V62" s="53"/>
      <c r="W62" s="53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</row>
    <row r="63" spans="1:35" s="2" customFormat="1" ht="135" hidden="1" x14ac:dyDescent="0.25">
      <c r="A63" s="67"/>
      <c r="B63" s="50" t="s">
        <v>36</v>
      </c>
      <c r="C63" s="7" t="s">
        <v>121</v>
      </c>
      <c r="D63" s="52" t="s">
        <v>142</v>
      </c>
      <c r="E63" s="51" t="s">
        <v>30</v>
      </c>
      <c r="F63" s="40">
        <v>2015</v>
      </c>
      <c r="G63" s="40">
        <v>2017</v>
      </c>
      <c r="H63" s="53" t="e">
        <f>#REF!+I63+N63</f>
        <v>#REF!</v>
      </c>
      <c r="I63" s="53">
        <f t="shared" si="24"/>
        <v>0</v>
      </c>
      <c r="J63" s="53">
        <v>0</v>
      </c>
      <c r="K63" s="53">
        <v>0</v>
      </c>
      <c r="L63" s="53">
        <v>0</v>
      </c>
      <c r="M63" s="53">
        <v>0</v>
      </c>
      <c r="N63" s="53">
        <f t="shared" si="25"/>
        <v>0</v>
      </c>
      <c r="O63" s="53">
        <v>0</v>
      </c>
      <c r="P63" s="53">
        <v>0</v>
      </c>
      <c r="Q63" s="53">
        <v>0</v>
      </c>
      <c r="R63" s="53">
        <v>0</v>
      </c>
      <c r="S63" s="53">
        <f t="shared" si="27"/>
        <v>0</v>
      </c>
      <c r="T63" s="53">
        <v>0</v>
      </c>
      <c r="U63" s="53">
        <v>0</v>
      </c>
      <c r="V63" s="53">
        <v>0</v>
      </c>
      <c r="W63" s="53">
        <v>0</v>
      </c>
      <c r="X63" s="51" t="s">
        <v>10</v>
      </c>
      <c r="Y63" s="51"/>
      <c r="Z63" s="51"/>
      <c r="AA63" s="51" t="s">
        <v>10</v>
      </c>
      <c r="AB63" s="51" t="s">
        <v>10</v>
      </c>
      <c r="AC63" s="51"/>
      <c r="AD63" s="51" t="s">
        <v>10</v>
      </c>
      <c r="AE63" s="51" t="s">
        <v>10</v>
      </c>
      <c r="AF63" s="51" t="s">
        <v>10</v>
      </c>
      <c r="AG63" s="51"/>
      <c r="AH63" s="51" t="s">
        <v>10</v>
      </c>
      <c r="AI63" s="51"/>
    </row>
    <row r="64" spans="1:35" s="2" customFormat="1" ht="135" hidden="1" x14ac:dyDescent="0.25">
      <c r="A64" s="67"/>
      <c r="B64" s="50" t="s">
        <v>37</v>
      </c>
      <c r="C64" s="7" t="s">
        <v>121</v>
      </c>
      <c r="D64" s="52" t="s">
        <v>142</v>
      </c>
      <c r="E64" s="51" t="s">
        <v>31</v>
      </c>
      <c r="F64" s="40">
        <v>2015</v>
      </c>
      <c r="G64" s="40">
        <v>2017</v>
      </c>
      <c r="H64" s="53" t="e">
        <f>#REF!+I64+N64</f>
        <v>#REF!</v>
      </c>
      <c r="I64" s="53">
        <f t="shared" si="24"/>
        <v>0</v>
      </c>
      <c r="J64" s="53">
        <v>0</v>
      </c>
      <c r="K64" s="53">
        <v>0</v>
      </c>
      <c r="L64" s="53">
        <v>0</v>
      </c>
      <c r="M64" s="53">
        <v>0</v>
      </c>
      <c r="N64" s="53">
        <f t="shared" si="25"/>
        <v>0</v>
      </c>
      <c r="O64" s="53">
        <v>0</v>
      </c>
      <c r="P64" s="53">
        <v>0</v>
      </c>
      <c r="Q64" s="53">
        <v>0</v>
      </c>
      <c r="R64" s="53">
        <v>0</v>
      </c>
      <c r="S64" s="53">
        <f t="shared" si="27"/>
        <v>0</v>
      </c>
      <c r="T64" s="53">
        <v>0</v>
      </c>
      <c r="U64" s="53">
        <v>0</v>
      </c>
      <c r="V64" s="53">
        <v>0</v>
      </c>
      <c r="W64" s="53">
        <v>0</v>
      </c>
      <c r="X64" s="51" t="s">
        <v>10</v>
      </c>
      <c r="Y64" s="51"/>
      <c r="Z64" s="51"/>
      <c r="AA64" s="51" t="s">
        <v>10</v>
      </c>
      <c r="AB64" s="51" t="s">
        <v>10</v>
      </c>
      <c r="AC64" s="51"/>
      <c r="AD64" s="51" t="s">
        <v>10</v>
      </c>
      <c r="AE64" s="51" t="s">
        <v>10</v>
      </c>
      <c r="AF64" s="51" t="s">
        <v>10</v>
      </c>
      <c r="AG64" s="51"/>
      <c r="AH64" s="51" t="s">
        <v>10</v>
      </c>
      <c r="AI64" s="51"/>
    </row>
    <row r="65" spans="1:35" s="2" customFormat="1" ht="120" x14ac:dyDescent="0.25">
      <c r="A65" s="67" t="s">
        <v>95</v>
      </c>
      <c r="B65" s="50" t="s">
        <v>101</v>
      </c>
      <c r="C65" s="7" t="s">
        <v>121</v>
      </c>
      <c r="D65" s="52" t="s">
        <v>142</v>
      </c>
      <c r="E65" s="51" t="s">
        <v>85</v>
      </c>
      <c r="F65" s="116">
        <v>43831</v>
      </c>
      <c r="G65" s="116">
        <v>44531</v>
      </c>
      <c r="H65" s="53">
        <f>I65+N65+S65</f>
        <v>100</v>
      </c>
      <c r="I65" s="53">
        <f t="shared" si="24"/>
        <v>0</v>
      </c>
      <c r="J65" s="53">
        <v>0</v>
      </c>
      <c r="K65" s="53">
        <v>0</v>
      </c>
      <c r="L65" s="53">
        <v>0</v>
      </c>
      <c r="M65" s="53">
        <v>0</v>
      </c>
      <c r="N65" s="53">
        <f t="shared" si="25"/>
        <v>50</v>
      </c>
      <c r="O65" s="53">
        <v>0</v>
      </c>
      <c r="P65" s="53">
        <v>0</v>
      </c>
      <c r="Q65" s="53">
        <v>50</v>
      </c>
      <c r="R65" s="53">
        <v>0</v>
      </c>
      <c r="S65" s="53">
        <f t="shared" si="27"/>
        <v>50</v>
      </c>
      <c r="T65" s="53">
        <v>0</v>
      </c>
      <c r="U65" s="53">
        <v>0</v>
      </c>
      <c r="V65" s="53">
        <v>50</v>
      </c>
      <c r="W65" s="53">
        <v>0</v>
      </c>
      <c r="X65" s="40"/>
      <c r="Y65" s="40"/>
      <c r="Z65" s="40"/>
      <c r="AA65" s="40"/>
      <c r="AB65" s="40" t="s">
        <v>10</v>
      </c>
      <c r="AC65" s="40" t="s">
        <v>10</v>
      </c>
      <c r="AD65" s="40" t="s">
        <v>10</v>
      </c>
      <c r="AE65" s="40" t="s">
        <v>10</v>
      </c>
      <c r="AF65" s="40" t="s">
        <v>10</v>
      </c>
      <c r="AG65" s="40" t="s">
        <v>10</v>
      </c>
      <c r="AH65" s="40" t="s">
        <v>10</v>
      </c>
      <c r="AI65" s="40" t="s">
        <v>10</v>
      </c>
    </row>
    <row r="66" spans="1:35" s="2" customFormat="1" ht="120" x14ac:dyDescent="0.25">
      <c r="A66" s="67" t="s">
        <v>98</v>
      </c>
      <c r="B66" s="50" t="s">
        <v>102</v>
      </c>
      <c r="C66" s="7" t="s">
        <v>121</v>
      </c>
      <c r="D66" s="52" t="s">
        <v>142</v>
      </c>
      <c r="E66" s="51" t="s">
        <v>80</v>
      </c>
      <c r="F66" s="116">
        <v>43466</v>
      </c>
      <c r="G66" s="116">
        <v>44531</v>
      </c>
      <c r="H66" s="53">
        <f>I66+N66+S66</f>
        <v>15</v>
      </c>
      <c r="I66" s="53">
        <f t="shared" si="24"/>
        <v>5</v>
      </c>
      <c r="J66" s="53">
        <v>0</v>
      </c>
      <c r="K66" s="53">
        <v>0</v>
      </c>
      <c r="L66" s="53">
        <v>5</v>
      </c>
      <c r="M66" s="53">
        <v>0</v>
      </c>
      <c r="N66" s="53">
        <f t="shared" si="25"/>
        <v>5</v>
      </c>
      <c r="O66" s="53">
        <v>0</v>
      </c>
      <c r="P66" s="53">
        <v>0</v>
      </c>
      <c r="Q66" s="53">
        <v>5</v>
      </c>
      <c r="R66" s="53">
        <v>0</v>
      </c>
      <c r="S66" s="53">
        <f t="shared" si="27"/>
        <v>5</v>
      </c>
      <c r="T66" s="53">
        <v>0</v>
      </c>
      <c r="U66" s="53">
        <v>0</v>
      </c>
      <c r="V66" s="53">
        <v>5</v>
      </c>
      <c r="W66" s="53">
        <v>0</v>
      </c>
      <c r="X66" s="39" t="s">
        <v>10</v>
      </c>
      <c r="Y66" s="39" t="s">
        <v>10</v>
      </c>
      <c r="Z66" s="39" t="s">
        <v>10</v>
      </c>
      <c r="AA66" s="39" t="s">
        <v>10</v>
      </c>
      <c r="AB66" s="39" t="s">
        <v>10</v>
      </c>
      <c r="AC66" s="39" t="s">
        <v>10</v>
      </c>
      <c r="AD66" s="39" t="s">
        <v>10</v>
      </c>
      <c r="AE66" s="39" t="s">
        <v>10</v>
      </c>
      <c r="AF66" s="39" t="s">
        <v>10</v>
      </c>
      <c r="AG66" s="39" t="s">
        <v>10</v>
      </c>
      <c r="AH66" s="40" t="s">
        <v>10</v>
      </c>
      <c r="AI66" s="40" t="s">
        <v>10</v>
      </c>
    </row>
    <row r="67" spans="1:35" s="2" customFormat="1" ht="90" customHeight="1" x14ac:dyDescent="0.25">
      <c r="A67" s="67"/>
      <c r="B67" s="50" t="s">
        <v>150</v>
      </c>
      <c r="C67" s="54"/>
      <c r="D67" s="54"/>
      <c r="E67" s="51" t="s">
        <v>64</v>
      </c>
      <c r="F67" s="116">
        <v>43466</v>
      </c>
      <c r="G67" s="116">
        <v>44531</v>
      </c>
      <c r="H67" s="53">
        <f>I67+N67+S67</f>
        <v>0</v>
      </c>
      <c r="I67" s="53">
        <f t="shared" si="24"/>
        <v>0</v>
      </c>
      <c r="J67" s="53"/>
      <c r="K67" s="53"/>
      <c r="L67" s="53"/>
      <c r="M67" s="53"/>
      <c r="N67" s="53">
        <f t="shared" si="25"/>
        <v>0</v>
      </c>
      <c r="O67" s="53"/>
      <c r="P67" s="53"/>
      <c r="Q67" s="55"/>
      <c r="R67" s="55"/>
      <c r="S67" s="53">
        <f t="shared" si="27"/>
        <v>0</v>
      </c>
      <c r="T67" s="53"/>
      <c r="U67" s="53"/>
      <c r="V67" s="55"/>
      <c r="W67" s="55"/>
      <c r="X67" s="39" t="s">
        <v>10</v>
      </c>
      <c r="Y67" s="39" t="s">
        <v>10</v>
      </c>
      <c r="Z67" s="39" t="s">
        <v>10</v>
      </c>
      <c r="AA67" s="39" t="s">
        <v>10</v>
      </c>
      <c r="AB67" s="39" t="s">
        <v>10</v>
      </c>
      <c r="AC67" s="39" t="s">
        <v>10</v>
      </c>
      <c r="AD67" s="39" t="s">
        <v>10</v>
      </c>
      <c r="AE67" s="39" t="s">
        <v>10</v>
      </c>
      <c r="AF67" s="39" t="s">
        <v>10</v>
      </c>
      <c r="AG67" s="39" t="s">
        <v>10</v>
      </c>
      <c r="AH67" s="40" t="s">
        <v>10</v>
      </c>
      <c r="AI67" s="40" t="s">
        <v>10</v>
      </c>
    </row>
    <row r="68" spans="1:35" s="69" customFormat="1" ht="101.25" customHeight="1" x14ac:dyDescent="0.25">
      <c r="A68" s="66" t="s">
        <v>91</v>
      </c>
      <c r="B68" s="42" t="s">
        <v>59</v>
      </c>
      <c r="C68" s="44" t="s">
        <v>123</v>
      </c>
      <c r="D68" s="44" t="s">
        <v>124</v>
      </c>
      <c r="E68" s="43" t="s">
        <v>32</v>
      </c>
      <c r="F68" s="74">
        <v>43466</v>
      </c>
      <c r="G68" s="74">
        <v>44531</v>
      </c>
      <c r="H68" s="45">
        <f>I68+N68+S68</f>
        <v>0</v>
      </c>
      <c r="I68" s="45">
        <f t="shared" si="24"/>
        <v>0</v>
      </c>
      <c r="J68" s="45">
        <v>0</v>
      </c>
      <c r="K68" s="45">
        <v>0</v>
      </c>
      <c r="L68" s="45">
        <v>0</v>
      </c>
      <c r="M68" s="45">
        <v>0</v>
      </c>
      <c r="N68" s="45">
        <f t="shared" si="25"/>
        <v>0</v>
      </c>
      <c r="O68" s="45">
        <v>0</v>
      </c>
      <c r="P68" s="45">
        <v>0</v>
      </c>
      <c r="Q68" s="45">
        <v>0</v>
      </c>
      <c r="R68" s="45">
        <v>0</v>
      </c>
      <c r="S68" s="45">
        <f t="shared" si="27"/>
        <v>0</v>
      </c>
      <c r="T68" s="45">
        <v>0</v>
      </c>
      <c r="U68" s="45">
        <v>0</v>
      </c>
      <c r="V68" s="45">
        <v>0</v>
      </c>
      <c r="W68" s="45">
        <v>0</v>
      </c>
      <c r="X68" s="47" t="s">
        <v>10</v>
      </c>
      <c r="Y68" s="47" t="s">
        <v>10</v>
      </c>
      <c r="Z68" s="47" t="s">
        <v>10</v>
      </c>
      <c r="AA68" s="47" t="s">
        <v>10</v>
      </c>
      <c r="AB68" s="47" t="s">
        <v>10</v>
      </c>
      <c r="AC68" s="47" t="s">
        <v>10</v>
      </c>
      <c r="AD68" s="47" t="s">
        <v>10</v>
      </c>
      <c r="AE68" s="47" t="s">
        <v>10</v>
      </c>
      <c r="AF68" s="47" t="s">
        <v>10</v>
      </c>
      <c r="AG68" s="47" t="s">
        <v>10</v>
      </c>
      <c r="AH68" s="44" t="s">
        <v>10</v>
      </c>
      <c r="AI68" s="44" t="s">
        <v>10</v>
      </c>
    </row>
    <row r="69" spans="1:35" s="48" customFormat="1" ht="85.5" customHeight="1" x14ac:dyDescent="0.25">
      <c r="A69" s="70" t="s">
        <v>96</v>
      </c>
      <c r="B69" s="54" t="s">
        <v>106</v>
      </c>
      <c r="C69" s="52" t="s">
        <v>123</v>
      </c>
      <c r="D69" s="40" t="s">
        <v>124</v>
      </c>
      <c r="E69" s="60"/>
      <c r="F69" s="116">
        <v>43466</v>
      </c>
      <c r="G69" s="116">
        <v>44531</v>
      </c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2" t="s">
        <v>10</v>
      </c>
      <c r="Y69" s="62" t="s">
        <v>10</v>
      </c>
      <c r="Z69" s="62" t="s">
        <v>10</v>
      </c>
      <c r="AA69" s="62" t="s">
        <v>10</v>
      </c>
      <c r="AB69" s="62" t="s">
        <v>10</v>
      </c>
      <c r="AC69" s="62" t="s">
        <v>10</v>
      </c>
      <c r="AD69" s="62" t="s">
        <v>10</v>
      </c>
      <c r="AE69" s="62" t="s">
        <v>10</v>
      </c>
      <c r="AF69" s="62" t="s">
        <v>10</v>
      </c>
      <c r="AG69" s="62" t="s">
        <v>10</v>
      </c>
      <c r="AH69" s="52" t="s">
        <v>10</v>
      </c>
      <c r="AI69" s="52" t="s">
        <v>10</v>
      </c>
    </row>
    <row r="70" spans="1:35" s="71" customFormat="1" ht="97.5" customHeight="1" x14ac:dyDescent="0.25">
      <c r="A70" s="67"/>
      <c r="B70" s="50" t="s">
        <v>151</v>
      </c>
      <c r="C70" s="52" t="s">
        <v>123</v>
      </c>
      <c r="D70" s="40" t="s">
        <v>124</v>
      </c>
      <c r="E70" s="51" t="s">
        <v>89</v>
      </c>
      <c r="F70" s="116">
        <v>43466</v>
      </c>
      <c r="G70" s="116">
        <v>44531</v>
      </c>
      <c r="H70" s="53">
        <f>I70+N70+S70</f>
        <v>0</v>
      </c>
      <c r="I70" s="53">
        <f t="shared" si="24"/>
        <v>0</v>
      </c>
      <c r="J70" s="53"/>
      <c r="K70" s="53"/>
      <c r="L70" s="53"/>
      <c r="M70" s="53"/>
      <c r="N70" s="53">
        <f t="shared" si="25"/>
        <v>0</v>
      </c>
      <c r="O70" s="53"/>
      <c r="P70" s="55"/>
      <c r="Q70" s="55"/>
      <c r="R70" s="55"/>
      <c r="S70" s="53">
        <f t="shared" ref="S70" si="28">T70+U70+V70</f>
        <v>0</v>
      </c>
      <c r="T70" s="53"/>
      <c r="U70" s="55"/>
      <c r="V70" s="55"/>
      <c r="W70" s="55"/>
      <c r="X70" s="39" t="s">
        <v>10</v>
      </c>
      <c r="Y70" s="39" t="s">
        <v>10</v>
      </c>
      <c r="Z70" s="39" t="s">
        <v>10</v>
      </c>
      <c r="AA70" s="39" t="s">
        <v>10</v>
      </c>
      <c r="AB70" s="39" t="s">
        <v>10</v>
      </c>
      <c r="AC70" s="39" t="s">
        <v>10</v>
      </c>
      <c r="AD70" s="39" t="s">
        <v>10</v>
      </c>
      <c r="AE70" s="39" t="s">
        <v>10</v>
      </c>
      <c r="AF70" s="39" t="s">
        <v>10</v>
      </c>
      <c r="AG70" s="39" t="s">
        <v>10</v>
      </c>
      <c r="AH70" s="40" t="s">
        <v>10</v>
      </c>
      <c r="AI70" s="40" t="s">
        <v>10</v>
      </c>
    </row>
    <row r="71" spans="1:35" s="77" customFormat="1" ht="135" customHeight="1" x14ac:dyDescent="0.25">
      <c r="A71" s="72" t="s">
        <v>97</v>
      </c>
      <c r="B71" s="73" t="s">
        <v>108</v>
      </c>
      <c r="C71" s="11" t="s">
        <v>121</v>
      </c>
      <c r="D71" s="44" t="s">
        <v>142</v>
      </c>
      <c r="E71" s="162" t="s">
        <v>85</v>
      </c>
      <c r="F71" s="116">
        <v>43466</v>
      </c>
      <c r="G71" s="116">
        <v>44531</v>
      </c>
      <c r="H71" s="75">
        <f>I71+N71+S71</f>
        <v>72.5</v>
      </c>
      <c r="I71" s="75">
        <f>L71</f>
        <v>72.5</v>
      </c>
      <c r="J71" s="76">
        <v>0</v>
      </c>
      <c r="K71" s="76">
        <v>0</v>
      </c>
      <c r="L71" s="76">
        <f>L74</f>
        <v>72.5</v>
      </c>
      <c r="M71" s="76">
        <v>0</v>
      </c>
      <c r="N71" s="75">
        <f>O71+P71+Q71+R71</f>
        <v>0</v>
      </c>
      <c r="O71" s="76">
        <v>0</v>
      </c>
      <c r="P71" s="76">
        <v>0</v>
      </c>
      <c r="Q71" s="76">
        <v>0</v>
      </c>
      <c r="R71" s="76">
        <v>0</v>
      </c>
      <c r="S71" s="75">
        <f>T71+U71+V71+W71</f>
        <v>0</v>
      </c>
      <c r="T71" s="76">
        <v>0</v>
      </c>
      <c r="U71" s="76">
        <v>0</v>
      </c>
      <c r="V71" s="76">
        <v>0</v>
      </c>
      <c r="W71" s="76">
        <v>0</v>
      </c>
      <c r="X71" s="39" t="s">
        <v>10</v>
      </c>
      <c r="Y71" s="39" t="s">
        <v>10</v>
      </c>
      <c r="Z71" s="39" t="s">
        <v>10</v>
      </c>
      <c r="AA71" s="39"/>
      <c r="AB71" s="39"/>
      <c r="AC71" s="39"/>
      <c r="AD71" s="36"/>
      <c r="AE71" s="36"/>
      <c r="AF71" s="36"/>
      <c r="AG71" s="36"/>
      <c r="AH71" s="37"/>
      <c r="AI71" s="37"/>
    </row>
    <row r="72" spans="1:35" s="77" customFormat="1" ht="127.5" customHeight="1" x14ac:dyDescent="0.25">
      <c r="A72" s="67" t="s">
        <v>143</v>
      </c>
      <c r="B72" s="114" t="s">
        <v>155</v>
      </c>
      <c r="C72" s="7" t="s">
        <v>121</v>
      </c>
      <c r="D72" s="52" t="s">
        <v>142</v>
      </c>
      <c r="E72" s="163"/>
      <c r="F72" s="116">
        <v>43466</v>
      </c>
      <c r="G72" s="116">
        <v>44531</v>
      </c>
      <c r="H72" s="75"/>
      <c r="I72" s="75"/>
      <c r="J72" s="76"/>
      <c r="K72" s="76"/>
      <c r="L72" s="76"/>
      <c r="M72" s="76"/>
      <c r="N72" s="75"/>
      <c r="O72" s="76"/>
      <c r="P72" s="76"/>
      <c r="Q72" s="76"/>
      <c r="R72" s="76"/>
      <c r="S72" s="75"/>
      <c r="T72" s="76"/>
      <c r="U72" s="76"/>
      <c r="V72" s="76"/>
      <c r="W72" s="76"/>
      <c r="X72" s="39" t="s">
        <v>10</v>
      </c>
      <c r="Y72" s="39" t="s">
        <v>10</v>
      </c>
      <c r="Z72" s="39" t="s">
        <v>10</v>
      </c>
      <c r="AA72" s="39"/>
      <c r="AB72" s="36"/>
      <c r="AC72" s="36"/>
      <c r="AD72" s="36"/>
      <c r="AE72" s="36"/>
      <c r="AF72" s="36"/>
      <c r="AG72" s="36"/>
      <c r="AH72" s="37"/>
      <c r="AI72" s="37"/>
    </row>
    <row r="73" spans="1:35" s="77" customFormat="1" ht="121.5" customHeight="1" x14ac:dyDescent="0.25">
      <c r="A73" s="67"/>
      <c r="B73" s="114" t="s">
        <v>156</v>
      </c>
      <c r="C73" s="7" t="s">
        <v>121</v>
      </c>
      <c r="D73" s="52" t="s">
        <v>142</v>
      </c>
      <c r="E73" s="163"/>
      <c r="F73" s="116">
        <v>43466</v>
      </c>
      <c r="G73" s="116">
        <v>43739</v>
      </c>
      <c r="H73" s="75"/>
      <c r="I73" s="75"/>
      <c r="J73" s="76"/>
      <c r="K73" s="76"/>
      <c r="L73" s="76"/>
      <c r="M73" s="76"/>
      <c r="N73" s="75"/>
      <c r="O73" s="76"/>
      <c r="P73" s="76"/>
      <c r="Q73" s="76"/>
      <c r="R73" s="76"/>
      <c r="S73" s="75"/>
      <c r="T73" s="76"/>
      <c r="U73" s="76"/>
      <c r="V73" s="76"/>
      <c r="W73" s="76"/>
      <c r="X73" s="36"/>
      <c r="Y73" s="39" t="s">
        <v>10</v>
      </c>
      <c r="Z73" s="39" t="s">
        <v>10</v>
      </c>
      <c r="AA73" s="39"/>
      <c r="AB73" s="36"/>
      <c r="AC73" s="36"/>
      <c r="AD73" s="36"/>
      <c r="AE73" s="36"/>
      <c r="AF73" s="36"/>
      <c r="AG73" s="36"/>
      <c r="AH73" s="37"/>
      <c r="AI73" s="37"/>
    </row>
    <row r="74" spans="1:35" s="77" customFormat="1" ht="98.25" customHeight="1" x14ac:dyDescent="0.25">
      <c r="A74" s="67" t="s">
        <v>145</v>
      </c>
      <c r="B74" s="114" t="s">
        <v>144</v>
      </c>
      <c r="C74" s="7" t="s">
        <v>121</v>
      </c>
      <c r="D74" s="52" t="s">
        <v>142</v>
      </c>
      <c r="E74" s="163"/>
      <c r="F74" s="116">
        <v>43466</v>
      </c>
      <c r="G74" s="116">
        <v>43739</v>
      </c>
      <c r="H74" s="53">
        <f>I74</f>
        <v>72.5</v>
      </c>
      <c r="I74" s="53">
        <f>L74</f>
        <v>72.5</v>
      </c>
      <c r="J74" s="115"/>
      <c r="K74" s="115"/>
      <c r="L74" s="115">
        <v>72.5</v>
      </c>
      <c r="M74" s="76"/>
      <c r="N74" s="75"/>
      <c r="O74" s="76"/>
      <c r="P74" s="76"/>
      <c r="Q74" s="76"/>
      <c r="R74" s="76"/>
      <c r="S74" s="75"/>
      <c r="T74" s="76"/>
      <c r="U74" s="76"/>
      <c r="V74" s="76"/>
      <c r="W74" s="76"/>
      <c r="X74" s="36"/>
      <c r="Y74" s="39" t="s">
        <v>10</v>
      </c>
      <c r="Z74" s="39" t="s">
        <v>10</v>
      </c>
      <c r="AA74" s="39"/>
      <c r="AB74" s="36"/>
      <c r="AC74" s="36"/>
      <c r="AD74" s="36"/>
      <c r="AE74" s="36"/>
      <c r="AF74" s="36"/>
      <c r="AG74" s="36"/>
      <c r="AH74" s="37"/>
      <c r="AI74" s="37"/>
    </row>
    <row r="75" spans="1:35" s="77" customFormat="1" ht="98.25" customHeight="1" x14ac:dyDescent="0.25">
      <c r="A75" s="72"/>
      <c r="B75" s="114" t="s">
        <v>152</v>
      </c>
      <c r="C75" s="7" t="s">
        <v>121</v>
      </c>
      <c r="D75" s="52" t="s">
        <v>142</v>
      </c>
      <c r="E75" s="164"/>
      <c r="F75" s="116">
        <v>43466</v>
      </c>
      <c r="G75" s="116">
        <v>43739</v>
      </c>
      <c r="H75" s="75"/>
      <c r="I75" s="75"/>
      <c r="J75" s="76"/>
      <c r="K75" s="76"/>
      <c r="L75" s="76"/>
      <c r="M75" s="76"/>
      <c r="N75" s="75"/>
      <c r="O75" s="76"/>
      <c r="P75" s="76"/>
      <c r="Q75" s="76"/>
      <c r="R75" s="76"/>
      <c r="S75" s="75"/>
      <c r="T75" s="76"/>
      <c r="U75" s="76"/>
      <c r="V75" s="76"/>
      <c r="W75" s="76"/>
      <c r="X75" s="36"/>
      <c r="Y75" s="39"/>
      <c r="Z75" s="39" t="s">
        <v>10</v>
      </c>
      <c r="AA75" s="39"/>
      <c r="AB75" s="36"/>
      <c r="AC75" s="36"/>
      <c r="AD75" s="36"/>
      <c r="AE75" s="36"/>
      <c r="AF75" s="36"/>
      <c r="AG75" s="36"/>
      <c r="AH75" s="37"/>
      <c r="AI75" s="37"/>
    </row>
    <row r="76" spans="1:35" s="2" customFormat="1" ht="20.25" customHeight="1" x14ac:dyDescent="0.25">
      <c r="A76" s="67"/>
      <c r="B76" s="99" t="s">
        <v>33</v>
      </c>
      <c r="C76" s="100"/>
      <c r="D76" s="100"/>
      <c r="E76" s="100"/>
      <c r="F76" s="100"/>
      <c r="G76" s="100"/>
      <c r="H76" s="101">
        <f>H41+H48+H54+H68</f>
        <v>2347.9</v>
      </c>
      <c r="I76" s="101">
        <f>J76+K76+L76+M76</f>
        <v>861.8</v>
      </c>
      <c r="J76" s="101">
        <f>J41+J48+J54+J68+J71</f>
        <v>0</v>
      </c>
      <c r="K76" s="101">
        <f t="shared" ref="K76:M76" si="29">K41+K48+K54+K68+K71</f>
        <v>0</v>
      </c>
      <c r="L76" s="101">
        <f t="shared" si="29"/>
        <v>861.8</v>
      </c>
      <c r="M76" s="101">
        <f t="shared" si="29"/>
        <v>0</v>
      </c>
      <c r="N76" s="101">
        <f>O76+P76+Q76+R76</f>
        <v>789.3</v>
      </c>
      <c r="O76" s="101">
        <f>O41+O48+O54+O68+O71</f>
        <v>0</v>
      </c>
      <c r="P76" s="101">
        <f t="shared" ref="P76" si="30">P41+P48+P54+P68+P71</f>
        <v>0</v>
      </c>
      <c r="Q76" s="101">
        <f t="shared" ref="Q76" si="31">Q41+Q48+Q54+Q68+Q71</f>
        <v>789.3</v>
      </c>
      <c r="R76" s="101">
        <f t="shared" ref="R76" si="32">R41+R48+R54+R68+R71</f>
        <v>0</v>
      </c>
      <c r="S76" s="101">
        <f>T76+U76+V76+W76</f>
        <v>789.3</v>
      </c>
      <c r="T76" s="101">
        <f>T41+T48+T54+T68+T71</f>
        <v>0</v>
      </c>
      <c r="U76" s="101">
        <f t="shared" ref="U76" si="33">U41+U48+U54+U68+U71</f>
        <v>0</v>
      </c>
      <c r="V76" s="101">
        <f t="shared" ref="V76" si="34">V41+V48+V54+V68+V71</f>
        <v>789.3</v>
      </c>
      <c r="W76" s="101">
        <f t="shared" ref="W76" si="35">W41+W48+W54+W68+W71</f>
        <v>0</v>
      </c>
      <c r="X76" s="100"/>
      <c r="Y76" s="100"/>
      <c r="Z76" s="100"/>
      <c r="AA76" s="100"/>
      <c r="AB76" s="100"/>
      <c r="AC76" s="100"/>
      <c r="AD76" s="100"/>
      <c r="AE76" s="78"/>
      <c r="AF76" s="78"/>
      <c r="AG76" s="78"/>
      <c r="AH76" s="78"/>
      <c r="AI76" s="78"/>
    </row>
    <row r="77" spans="1:35" ht="22.5" customHeight="1" x14ac:dyDescent="0.3">
      <c r="A77" s="32"/>
      <c r="B77" s="102" t="s">
        <v>34</v>
      </c>
      <c r="C77" s="103"/>
      <c r="D77" s="103"/>
      <c r="E77" s="103"/>
      <c r="F77" s="103"/>
      <c r="G77" s="103"/>
      <c r="H77" s="104">
        <f t="shared" ref="H77:W77" si="36">H26+H38+H76</f>
        <v>2647.9</v>
      </c>
      <c r="I77" s="104">
        <f t="shared" si="36"/>
        <v>961.8</v>
      </c>
      <c r="J77" s="104">
        <f t="shared" si="36"/>
        <v>0</v>
      </c>
      <c r="K77" s="104">
        <f t="shared" si="36"/>
        <v>0</v>
      </c>
      <c r="L77" s="104">
        <f t="shared" si="36"/>
        <v>961.8</v>
      </c>
      <c r="M77" s="104">
        <f t="shared" si="36"/>
        <v>0</v>
      </c>
      <c r="N77" s="104">
        <f t="shared" si="36"/>
        <v>889.3</v>
      </c>
      <c r="O77" s="104">
        <f t="shared" si="36"/>
        <v>0</v>
      </c>
      <c r="P77" s="104">
        <f t="shared" si="36"/>
        <v>0</v>
      </c>
      <c r="Q77" s="104">
        <f t="shared" si="36"/>
        <v>889.3</v>
      </c>
      <c r="R77" s="104">
        <f t="shared" si="36"/>
        <v>0</v>
      </c>
      <c r="S77" s="104">
        <f t="shared" si="36"/>
        <v>889.3</v>
      </c>
      <c r="T77" s="104">
        <f t="shared" si="36"/>
        <v>0</v>
      </c>
      <c r="U77" s="104">
        <f t="shared" si="36"/>
        <v>0</v>
      </c>
      <c r="V77" s="104">
        <f t="shared" si="36"/>
        <v>889.3</v>
      </c>
      <c r="W77" s="104">
        <f t="shared" si="36"/>
        <v>0</v>
      </c>
      <c r="X77" s="105"/>
      <c r="Y77" s="105"/>
      <c r="Z77" s="105"/>
      <c r="AA77" s="105"/>
      <c r="AB77" s="105"/>
      <c r="AC77" s="105"/>
      <c r="AD77" s="105"/>
      <c r="AE77" s="79"/>
      <c r="AF77" s="79"/>
      <c r="AG77" s="79"/>
      <c r="AH77" s="79"/>
      <c r="AI77" s="79"/>
    </row>
    <row r="79" spans="1:35" x14ac:dyDescent="0.25">
      <c r="D79" s="133"/>
      <c r="E79" s="133"/>
      <c r="F79" s="133"/>
      <c r="G79" s="133"/>
      <c r="H79" s="133"/>
      <c r="I79" s="133"/>
      <c r="J79" s="133"/>
      <c r="K79" s="133"/>
      <c r="L79" s="133"/>
      <c r="M79" s="133"/>
      <c r="N79" s="133"/>
      <c r="O79" s="133"/>
      <c r="P79" s="133"/>
      <c r="Q79" s="133"/>
      <c r="R79" s="133"/>
      <c r="S79" s="80"/>
      <c r="T79" s="80"/>
      <c r="U79" s="80"/>
      <c r="V79" s="80"/>
      <c r="W79" s="80"/>
    </row>
  </sheetData>
  <mergeCells count="32">
    <mergeCell ref="S7:W7"/>
    <mergeCell ref="H5:W6"/>
    <mergeCell ref="D79:R79"/>
    <mergeCell ref="A10:AI10"/>
    <mergeCell ref="A11:AI11"/>
    <mergeCell ref="A22:AI22"/>
    <mergeCell ref="A27:AI27"/>
    <mergeCell ref="A28:AI28"/>
    <mergeCell ref="A39:AI39"/>
    <mergeCell ref="A40:AI40"/>
    <mergeCell ref="A53:AI53"/>
    <mergeCell ref="E23:E24"/>
    <mergeCell ref="F31:G31"/>
    <mergeCell ref="A32:AI32"/>
    <mergeCell ref="E33:E37"/>
    <mergeCell ref="E71:E75"/>
    <mergeCell ref="R1:AI3"/>
    <mergeCell ref="A4:AI4"/>
    <mergeCell ref="A5:A8"/>
    <mergeCell ref="B5:B8"/>
    <mergeCell ref="C5:C8"/>
    <mergeCell ref="D5:D8"/>
    <mergeCell ref="I7:M7"/>
    <mergeCell ref="N7:R7"/>
    <mergeCell ref="E5:E8"/>
    <mergeCell ref="F5:F8"/>
    <mergeCell ref="G5:G8"/>
    <mergeCell ref="AB6:AE7"/>
    <mergeCell ref="AF6:AI7"/>
    <mergeCell ref="H7:H8"/>
    <mergeCell ref="X5:AI5"/>
    <mergeCell ref="X6:AA7"/>
  </mergeCells>
  <pageMargins left="0.39370078740157483" right="0.39370078740157483" top="0.68" bottom="0.65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2018-12-25T12:24:08Z</cp:lastPrinted>
  <dcterms:created xsi:type="dcterms:W3CDTF">2014-02-04T07:39:47Z</dcterms:created>
  <dcterms:modified xsi:type="dcterms:W3CDTF">2018-12-27T08:08:36Z</dcterms:modified>
</cp:coreProperties>
</file>