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Лист1!$A:$C,Лист1!$7:$10</definedName>
  </definedNames>
  <calcPr calcId="145621" refMode="R1C1"/>
</workbook>
</file>

<file path=xl/calcChain.xml><?xml version="1.0" encoding="utf-8"?>
<calcChain xmlns="http://schemas.openxmlformats.org/spreadsheetml/2006/main">
  <c r="AT15" i="1" l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5" i="1"/>
  <c r="D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E24" i="1"/>
  <c r="K24" i="1"/>
  <c r="Q24" i="1"/>
  <c r="W24" i="1"/>
  <c r="AC24" i="1"/>
  <c r="AI24" i="1"/>
  <c r="AO24" i="1"/>
  <c r="D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O25" i="1" l="1"/>
  <c r="AI25" i="1"/>
  <c r="AC25" i="1"/>
  <c r="W25" i="1"/>
  <c r="Q25" i="1"/>
  <c r="K25" i="1"/>
  <c r="E25" i="1"/>
  <c r="D25" i="1" s="1"/>
  <c r="D24" i="1" l="1"/>
  <c r="AO27" i="1"/>
  <c r="AT22" i="1"/>
  <c r="AT16" i="1" s="1"/>
  <c r="AS22" i="1"/>
  <c r="AS16" i="1" s="1"/>
  <c r="AR22" i="1"/>
  <c r="AR16" i="1" s="1"/>
  <c r="AQ22" i="1"/>
  <c r="AP22" i="1"/>
  <c r="AN22" i="1"/>
  <c r="AN16" i="1" s="1"/>
  <c r="AM22" i="1"/>
  <c r="AM16" i="1" s="1"/>
  <c r="AL22" i="1"/>
  <c r="AK22" i="1"/>
  <c r="AJ22" i="1"/>
  <c r="AH22" i="1"/>
  <c r="AH16" i="1" s="1"/>
  <c r="AG22" i="1"/>
  <c r="AG16" i="1" s="1"/>
  <c r="AF22" i="1"/>
  <c r="AE22" i="1"/>
  <c r="AD22" i="1"/>
  <c r="AB22" i="1"/>
  <c r="AB16" i="1" s="1"/>
  <c r="AA22" i="1"/>
  <c r="AA16" i="1" s="1"/>
  <c r="Z22" i="1"/>
  <c r="Y22" i="1"/>
  <c r="X22" i="1"/>
  <c r="V22" i="1"/>
  <c r="V16" i="1" s="1"/>
  <c r="U22" i="1"/>
  <c r="U16" i="1" s="1"/>
  <c r="T22" i="1"/>
  <c r="S22" i="1"/>
  <c r="R22" i="1"/>
  <c r="P22" i="1"/>
  <c r="P16" i="1" s="1"/>
  <c r="O22" i="1"/>
  <c r="O16" i="1" s="1"/>
  <c r="N22" i="1"/>
  <c r="M22" i="1"/>
  <c r="L22" i="1"/>
  <c r="J22" i="1"/>
  <c r="J16" i="1" s="1"/>
  <c r="I22" i="1"/>
  <c r="I16" i="1" s="1"/>
  <c r="H22" i="1"/>
  <c r="G22" i="1"/>
  <c r="F22" i="1"/>
  <c r="E30" i="1"/>
  <c r="AO30" i="1"/>
  <c r="AI30" i="1"/>
  <c r="AC30" i="1"/>
  <c r="W30" i="1"/>
  <c r="Q30" i="1"/>
  <c r="K30" i="1"/>
  <c r="AO28" i="1"/>
  <c r="AO22" i="1" s="1"/>
  <c r="AI28" i="1"/>
  <c r="AI22" i="1" s="1"/>
  <c r="AC28" i="1"/>
  <c r="AC22" i="1" s="1"/>
  <c r="W28" i="1"/>
  <c r="W22" i="1" s="1"/>
  <c r="Q28" i="1"/>
  <c r="Q22" i="1" s="1"/>
  <c r="K28" i="1"/>
  <c r="K22" i="1" s="1"/>
  <c r="E28" i="1"/>
  <c r="E22" i="1" s="1"/>
  <c r="AI27" i="1"/>
  <c r="AC27" i="1"/>
  <c r="W27" i="1"/>
  <c r="Q27" i="1"/>
  <c r="K27" i="1"/>
  <c r="E27" i="1"/>
  <c r="I17" i="1" l="1"/>
  <c r="O17" i="1"/>
  <c r="S17" i="1"/>
  <c r="U17" i="1"/>
  <c r="Y17" i="1"/>
  <c r="AA17" i="1"/>
  <c r="AE17" i="1"/>
  <c r="AG17" i="1"/>
  <c r="AK17" i="1"/>
  <c r="AM17" i="1"/>
  <c r="AQ17" i="1"/>
  <c r="AS17" i="1"/>
  <c r="D22" i="1"/>
  <c r="G17" i="1"/>
  <c r="M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D28" i="1"/>
  <c r="D27" i="1"/>
  <c r="D30" i="1"/>
  <c r="AO38" i="1"/>
  <c r="I36" i="1" l="1"/>
  <c r="J36" i="1"/>
  <c r="I33" i="1"/>
  <c r="AT36" i="1"/>
  <c r="AS36" i="1"/>
  <c r="AR36" i="1"/>
  <c r="AQ36" i="1"/>
  <c r="AP36" i="1"/>
  <c r="AN36" i="1"/>
  <c r="AM36" i="1"/>
  <c r="AL36" i="1"/>
  <c r="AK36" i="1"/>
  <c r="AJ36" i="1"/>
  <c r="AH36" i="1"/>
  <c r="AG36" i="1"/>
  <c r="AF36" i="1"/>
  <c r="AE36" i="1"/>
  <c r="AD36" i="1"/>
  <c r="AB36" i="1"/>
  <c r="AA36" i="1"/>
  <c r="Z36" i="1"/>
  <c r="Y36" i="1"/>
  <c r="X36" i="1"/>
  <c r="V36" i="1"/>
  <c r="U36" i="1"/>
  <c r="T36" i="1"/>
  <c r="S36" i="1"/>
  <c r="R36" i="1"/>
  <c r="P36" i="1"/>
  <c r="O36" i="1"/>
  <c r="N36" i="1"/>
  <c r="M36" i="1"/>
  <c r="L36" i="1"/>
  <c r="H36" i="1"/>
  <c r="G36" i="1"/>
  <c r="F36" i="1"/>
  <c r="AO40" i="1"/>
  <c r="AI40" i="1"/>
  <c r="AC40" i="1"/>
  <c r="W40" i="1"/>
  <c r="Q40" i="1"/>
  <c r="K40" i="1"/>
  <c r="E40" i="1"/>
  <c r="AO39" i="1"/>
  <c r="AI39" i="1"/>
  <c r="AC39" i="1"/>
  <c r="W39" i="1"/>
  <c r="Q39" i="1"/>
  <c r="K39" i="1"/>
  <c r="E39" i="1"/>
  <c r="AR33" i="1"/>
  <c r="E36" i="1" l="1"/>
  <c r="Q36" i="1"/>
  <c r="AC36" i="1"/>
  <c r="AO36" i="1"/>
  <c r="K36" i="1"/>
  <c r="W36" i="1"/>
  <c r="AI36" i="1"/>
  <c r="AR31" i="1"/>
  <c r="AR11" i="1"/>
  <c r="P31" i="1"/>
  <c r="P11" i="1"/>
  <c r="U31" i="1"/>
  <c r="U11" i="1"/>
  <c r="AB31" i="1"/>
  <c r="AB11" i="1"/>
  <c r="AG31" i="1"/>
  <c r="AG11" i="1"/>
  <c r="AN31" i="1"/>
  <c r="AN11" i="1"/>
  <c r="AS31" i="1"/>
  <c r="AS11" i="1"/>
  <c r="I31" i="1"/>
  <c r="I11" i="1"/>
  <c r="O31" i="1"/>
  <c r="O11" i="1"/>
  <c r="V31" i="1"/>
  <c r="V11" i="1"/>
  <c r="AA31" i="1"/>
  <c r="AA11" i="1"/>
  <c r="AH31" i="1"/>
  <c r="AH11" i="1"/>
  <c r="AM31" i="1"/>
  <c r="AM11" i="1"/>
  <c r="J31" i="1"/>
  <c r="J11" i="1"/>
  <c r="D39" i="1"/>
  <c r="D40" i="1"/>
  <c r="D36" i="1" l="1"/>
  <c r="AO42" i="1"/>
  <c r="AI42" i="1"/>
  <c r="AC42" i="1"/>
  <c r="W42" i="1"/>
  <c r="Q42" i="1"/>
  <c r="K42" i="1"/>
  <c r="E42" i="1"/>
  <c r="AO43" i="1"/>
  <c r="AI43" i="1"/>
  <c r="AC43" i="1"/>
  <c r="W43" i="1"/>
  <c r="Q43" i="1"/>
  <c r="K43" i="1"/>
  <c r="E43" i="1"/>
  <c r="AQ35" i="1"/>
  <c r="AQ16" i="1" s="1"/>
  <c r="AP35" i="1"/>
  <c r="AP16" i="1" s="1"/>
  <c r="AL35" i="1"/>
  <c r="AL16" i="1" s="1"/>
  <c r="AK35" i="1"/>
  <c r="AK16" i="1" s="1"/>
  <c r="AJ35" i="1"/>
  <c r="AJ16" i="1" s="1"/>
  <c r="AF35" i="1"/>
  <c r="AF16" i="1" s="1"/>
  <c r="AE35" i="1"/>
  <c r="AE16" i="1" s="1"/>
  <c r="AD35" i="1"/>
  <c r="AD16" i="1" s="1"/>
  <c r="Z35" i="1"/>
  <c r="Z16" i="1" s="1"/>
  <c r="Y35" i="1"/>
  <c r="Y16" i="1" s="1"/>
  <c r="X35" i="1"/>
  <c r="X16" i="1" s="1"/>
  <c r="T35" i="1"/>
  <c r="T16" i="1" s="1"/>
  <c r="S35" i="1"/>
  <c r="S16" i="1" s="1"/>
  <c r="R35" i="1"/>
  <c r="R16" i="1" s="1"/>
  <c r="N35" i="1"/>
  <c r="N16" i="1" s="1"/>
  <c r="M35" i="1"/>
  <c r="M16" i="1" s="1"/>
  <c r="L35" i="1"/>
  <c r="L16" i="1" s="1"/>
  <c r="H35" i="1"/>
  <c r="H16" i="1" s="1"/>
  <c r="G35" i="1"/>
  <c r="G16" i="1" s="1"/>
  <c r="F35" i="1"/>
  <c r="F16" i="1" s="1"/>
  <c r="AT33" i="1"/>
  <c r="AQ33" i="1"/>
  <c r="AQ11" i="1" s="1"/>
  <c r="AP33" i="1"/>
  <c r="AL33" i="1"/>
  <c r="AK33" i="1"/>
  <c r="AJ33" i="1"/>
  <c r="AF33" i="1"/>
  <c r="AE33" i="1"/>
  <c r="AE11" i="1" s="1"/>
  <c r="AD33" i="1"/>
  <c r="Z33" i="1"/>
  <c r="Y33" i="1"/>
  <c r="X33" i="1"/>
  <c r="T33" i="1"/>
  <c r="S33" i="1"/>
  <c r="S11" i="1" s="1"/>
  <c r="R33" i="1"/>
  <c r="N33" i="1"/>
  <c r="M33" i="1"/>
  <c r="L33" i="1"/>
  <c r="H33" i="1"/>
  <c r="G33" i="1"/>
  <c r="G11" i="1" s="1"/>
  <c r="F33" i="1"/>
  <c r="AO35" i="1"/>
  <c r="AO16" i="1" s="1"/>
  <c r="AI38" i="1"/>
  <c r="AI35" i="1" s="1"/>
  <c r="AI16" i="1" s="1"/>
  <c r="AC38" i="1"/>
  <c r="AC35" i="1" s="1"/>
  <c r="AC16" i="1" s="1"/>
  <c r="W38" i="1"/>
  <c r="W35" i="1" s="1"/>
  <c r="W16" i="1" s="1"/>
  <c r="Q38" i="1"/>
  <c r="Q35" i="1" s="1"/>
  <c r="Q16" i="1" s="1"/>
  <c r="K38" i="1"/>
  <c r="K35" i="1" s="1"/>
  <c r="K16" i="1" s="1"/>
  <c r="E38" i="1"/>
  <c r="E35" i="1" s="1"/>
  <c r="E16" i="1" s="1"/>
  <c r="AO37" i="1"/>
  <c r="AO33" i="1" s="1"/>
  <c r="AI37" i="1"/>
  <c r="AI33" i="1" s="1"/>
  <c r="AC37" i="1"/>
  <c r="AC33" i="1" s="1"/>
  <c r="W37" i="1"/>
  <c r="W33" i="1" s="1"/>
  <c r="K29" i="1"/>
  <c r="M11" i="1" l="1"/>
  <c r="R11" i="1"/>
  <c r="Y11" i="1"/>
  <c r="AK11" i="1"/>
  <c r="F31" i="1"/>
  <c r="F11" i="1"/>
  <c r="H31" i="1"/>
  <c r="H11" i="1"/>
  <c r="T31" i="1"/>
  <c r="T11" i="1"/>
  <c r="AD31" i="1"/>
  <c r="AD11" i="1"/>
  <c r="AF31" i="1"/>
  <c r="AF11" i="1"/>
  <c r="AP31" i="1"/>
  <c r="AP11" i="1"/>
  <c r="AT31" i="1"/>
  <c r="AT11" i="1"/>
  <c r="AC31" i="1"/>
  <c r="W31" i="1"/>
  <c r="AI31" i="1"/>
  <c r="L31" i="1"/>
  <c r="L11" i="1"/>
  <c r="N31" i="1"/>
  <c r="N11" i="1"/>
  <c r="X31" i="1"/>
  <c r="X11" i="1"/>
  <c r="Z31" i="1"/>
  <c r="Z11" i="1"/>
  <c r="AJ31" i="1"/>
  <c r="AJ11" i="1"/>
  <c r="AL31" i="1"/>
  <c r="AL11" i="1"/>
  <c r="R31" i="1"/>
  <c r="G31" i="1"/>
  <c r="S31" i="1"/>
  <c r="AE31" i="1"/>
  <c r="AQ31" i="1"/>
  <c r="M31" i="1"/>
  <c r="Y31" i="1"/>
  <c r="AK31" i="1"/>
  <c r="D42" i="1"/>
  <c r="D43" i="1"/>
  <c r="D35" i="1"/>
  <c r="D16" i="1" s="1"/>
  <c r="Q37" i="1"/>
  <c r="K37" i="1"/>
  <c r="E37" i="1"/>
  <c r="AO31" i="1" l="1"/>
  <c r="K33" i="1"/>
  <c r="E33" i="1"/>
  <c r="Q33" i="1"/>
  <c r="D37" i="1"/>
  <c r="D38" i="1"/>
  <c r="AO29" i="1"/>
  <c r="AI29" i="1"/>
  <c r="AC29" i="1"/>
  <c r="W29" i="1"/>
  <c r="Q29" i="1"/>
  <c r="E29" i="1"/>
  <c r="AO26" i="1"/>
  <c r="AI26" i="1"/>
  <c r="AC26" i="1"/>
  <c r="W26" i="1"/>
  <c r="Q26" i="1"/>
  <c r="K26" i="1"/>
  <c r="E26" i="1"/>
  <c r="K17" i="1" l="1"/>
  <c r="W11" i="1"/>
  <c r="W17" i="1"/>
  <c r="AI11" i="1"/>
  <c r="AI17" i="1"/>
  <c r="K31" i="1"/>
  <c r="E17" i="1"/>
  <c r="Q11" i="1"/>
  <c r="Q17" i="1"/>
  <c r="AC11" i="1"/>
  <c r="AC17" i="1"/>
  <c r="AO11" i="1"/>
  <c r="AO17" i="1"/>
  <c r="E31" i="1"/>
  <c r="Q31" i="1"/>
  <c r="D29" i="1"/>
  <c r="D33" i="1"/>
  <c r="D31" i="1" s="1"/>
  <c r="D26" i="1"/>
  <c r="E11" i="1" l="1"/>
  <c r="K11" i="1"/>
  <c r="D11" i="1"/>
  <c r="D17" i="1"/>
</calcChain>
</file>

<file path=xl/sharedStrings.xml><?xml version="1.0" encoding="utf-8"?>
<sst xmlns="http://schemas.openxmlformats.org/spreadsheetml/2006/main" count="116" uniqueCount="39">
  <si>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</si>
  <si>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</si>
  <si>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</si>
  <si>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</si>
  <si>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</si>
  <si>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</si>
  <si>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</si>
  <si>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</si>
  <si>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</si>
  <si>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</si>
  <si>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</si>
  <si>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</si>
  <si>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</si>
  <si>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</si>
  <si>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</si>
  <si>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Ресурсное обеспечение реализации муниципальной программы "Социальное развитие МО МР "Печора"</t>
  </si>
  <si>
    <t xml:space="preserve">Подпрограмма 1 "Содействие занятости населения МО МР "Печора", в т. ч. по основным мероприятиям: </t>
  </si>
  <si>
    <t>Управление образования МР "Печора"</t>
  </si>
  <si>
    <t>Управление культуры МР "Печора"</t>
  </si>
  <si>
    <t>Бюджет ГП "Печора"</t>
  </si>
  <si>
    <t>Внебюджетные источники</t>
  </si>
  <si>
    <t>Федеральный бюджет</t>
  </si>
  <si>
    <t>Республиканский бюджет РК</t>
  </si>
  <si>
    <r>
      <t xml:space="preserve">Основное  мероприятие 1.1 </t>
    </r>
    <r>
      <rPr>
        <sz val="13"/>
        <color theme="1"/>
        <rFont val="Times New Roman"/>
        <family val="1"/>
        <charset val="204"/>
      </rPr>
      <t>Организация временного турдоустройства несовершеннолетних граждан в возрасте от 14 до 18 лет в свободное от учебы время, в т.ч.:</t>
    </r>
  </si>
  <si>
    <r>
      <rPr>
        <b/>
        <sz val="13"/>
        <color theme="1"/>
        <rFont val="Times New Roman"/>
        <family val="1"/>
        <charset val="204"/>
      </rPr>
      <t xml:space="preserve">Основное мероприятие 1.2  </t>
    </r>
    <r>
      <rPr>
        <sz val="13"/>
        <color theme="1"/>
        <rFont val="Times New Roman"/>
        <family val="1"/>
        <charset val="204"/>
      </rPr>
      <t>Организация проведения оплачиваемых общественных работ</t>
    </r>
  </si>
  <si>
    <r>
      <rPr>
        <b/>
        <sz val="13"/>
        <color theme="1"/>
        <rFont val="Times New Roman"/>
        <family val="1"/>
        <charset val="204"/>
      </rPr>
      <t>Основное мероприятие 1.3</t>
    </r>
    <r>
      <rPr>
        <sz val="13"/>
        <color theme="1"/>
        <rFont val="Times New Roman"/>
        <family val="1"/>
        <charset val="204"/>
      </rPr>
      <t xml:space="preserve">   Организация временного трудоустройства безработных граждан, испытывающих трудности в поиске работы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</si>
  <si>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2.1 </t>
    </r>
    <r>
      <rPr>
        <sz val="13"/>
        <color theme="1"/>
        <rFont val="Times New Roman"/>
        <family val="1"/>
        <charset val="204"/>
      </rPr>
      <t xml:space="preserve">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семье. 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</si>
  <si>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2.2 </t>
    </r>
    <r>
      <rPr>
        <sz val="13"/>
        <color theme="1"/>
        <rFont val="Times New Roman"/>
        <family val="1"/>
        <charset val="204"/>
      </rPr>
      <t>Мероприятия, направленные на развитие и укрепление института семьи, повышение авторитета и общественного значения рождения ребенка.</t>
    </r>
  </si>
  <si>
    <r>
      <rPr>
        <b/>
        <sz val="13"/>
        <color theme="1"/>
        <rFont val="Times New Roman"/>
        <family val="1"/>
        <charset val="204"/>
      </rPr>
      <t>Подпрограмма 3 «Поддержка некоммерческих общественных организаций МО МР «Печора»</t>
    </r>
    <r>
      <rPr>
        <sz val="13"/>
        <color theme="1"/>
        <rFont val="Times New Roman"/>
        <family val="1"/>
        <charset val="204"/>
      </rPr>
      <t xml:space="preserve">, в т.ч. по  основным  мероприятиям: </t>
    </r>
  </si>
  <si>
    <r>
      <rPr>
        <b/>
        <sz val="13"/>
        <color theme="1"/>
        <rFont val="Times New Roman"/>
        <family val="1"/>
        <charset val="204"/>
      </rPr>
      <t>Основное  мероприятие 3.1</t>
    </r>
    <r>
      <rPr>
        <sz val="13"/>
        <color theme="1"/>
        <rFont val="Times New Roman"/>
        <family val="1"/>
        <charset val="204"/>
      </rPr>
      <t xml:space="preserve"> Предоставление субсидий общественным некоммерческим организациям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возмещение затрат на осуществление уставной деятельности</t>
    </r>
  </si>
  <si>
    <r>
      <rPr>
        <b/>
        <sz val="13"/>
        <color theme="1"/>
        <rFont val="Times New Roman"/>
        <family val="1"/>
        <charset val="204"/>
      </rPr>
      <t>Подпрограмма 2 «Социальная поддержка отдельных категорий граждан, развитие и укрепление института семьи на территории  МО МР «Печора»</t>
    </r>
    <r>
      <rPr>
        <sz val="13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</si>
  <si>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                                                                                         Приложение 2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"Социальное развитие МО МР "Печора"</t>
  </si>
  <si>
    <t>Ответственный исполнитель, соисполнитель</t>
  </si>
  <si>
    <t>Управление кульутры и туризма МР "Печора"</t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</si>
  <si>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2.3. </t>
    </r>
    <r>
      <rPr>
        <sz val="13"/>
        <color theme="1"/>
        <rFont val="Times New Roman"/>
        <family val="1"/>
        <charset val="204"/>
      </rPr>
      <t>Обеспечение жилыми помещениями детей-сирот и детей, оставшихся без попечения родителей</t>
    </r>
  </si>
  <si>
    <r>
      <rPr>
        <b/>
        <sz val="13"/>
        <color theme="1"/>
        <rFont val="Times New Roman"/>
        <family val="1"/>
        <charset val="204"/>
      </rPr>
      <t xml:space="preserve">Основное  мероприятие 2.4.  </t>
    </r>
    <r>
      <rPr>
        <sz val="13"/>
        <color theme="1"/>
        <rFont val="Times New Roman"/>
        <family val="1"/>
        <charset val="204"/>
      </rPr>
      <t>Предоставление мер социальной поддержки по обеспечению жильем ветеранов боевых действий, инвалидов, семей, имеющих детей-инвалидов</t>
    </r>
  </si>
  <si>
    <t>Управление культуры и туризма МР "Печора"</t>
  </si>
  <si>
    <t>Бюджетополуча-тель</t>
  </si>
  <si>
    <t>Администрация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</si>
</sst>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6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"/>
  <sheetViews>
    <sheetView tabSelected="1" view="pageBreakPreview" zoomScale="69" zoomScaleNormal="67" zoomScaleSheetLayoutView="69" workbookViewId="0">
      <pane xSplit="4" ySplit="10" topLeftCell="E13" activePane="bottomRight" state="frozenSplit"/>
      <selection pane="topRight" activeCell="E1" sqref="E1"/>
      <selection pane="bottomLeft" activeCell="D41" sqref="D41"/>
      <selection pane="bottomRight" activeCell="P1" sqref="P1:P1048576"/>
    </sheetView>
  </sheetViews>
  <sheetFormatPr defaultRowHeight="14.4" x14ac:dyDescent="0.3"/>
  <cols>
    <col min="1" max="1" width="24.6640625" customWidth="1"/>
    <col min="2" max="2" width="19.21875" customWidth="1"/>
    <col min="3" max="3" width="18.77734375" customWidth="1"/>
    <col min="4" max="4" width="12.6640625" customWidth="1"/>
    <col min="5" max="6" width="10.6640625" customWidth="1"/>
    <col min="7" max="7" width="10.21875" customWidth="1"/>
    <col min="8" max="8" width="11.44140625" customWidth="1"/>
    <col min="9" max="9" width="10.109375" customWidth="1"/>
    <col min="10" max="10" width="11.44140625" customWidth="1"/>
    <col min="11" max="11" width="9.77734375" customWidth="1"/>
    <col min="12" max="12" width="12.33203125" customWidth="1"/>
    <col min="13" max="13" width="10.44140625" customWidth="1"/>
    <col min="14" max="14" width="13" customWidth="1"/>
    <col min="15" max="15" width="11" customWidth="1"/>
    <col min="16" max="16" width="11.33203125" customWidth="1"/>
    <col min="17" max="17" width="9.88671875" customWidth="1"/>
    <col min="18" max="18" width="12" customWidth="1"/>
    <col min="19" max="19" width="10.33203125" customWidth="1"/>
    <col min="20" max="20" width="9.5546875" customWidth="1"/>
    <col min="21" max="21" width="14.5546875" customWidth="1"/>
    <col min="22" max="22" width="13.88671875" customWidth="1"/>
    <col min="23" max="23" width="10.33203125" customWidth="1"/>
    <col min="24" max="24" width="9.88671875" customWidth="1"/>
    <col min="25" max="25" width="10" customWidth="1"/>
    <col min="26" max="26" width="11.6640625" customWidth="1"/>
    <col min="27" max="27" width="9.88671875" customWidth="1"/>
    <col min="28" max="28" width="11" customWidth="1"/>
    <col min="29" max="29" width="10.44140625" customWidth="1"/>
    <col min="30" max="30" width="9.5546875" customWidth="1"/>
    <col min="31" max="31" width="9.77734375" customWidth="1"/>
    <col min="32" max="32" width="10.88671875" customWidth="1"/>
    <col min="33" max="33" width="12.44140625" customWidth="1"/>
    <col min="34" max="34" width="11.33203125" customWidth="1"/>
    <col min="35" max="36" width="10.44140625" customWidth="1"/>
    <col min="37" max="37" width="11" customWidth="1"/>
    <col min="38" max="38" width="13.109375" customWidth="1"/>
    <col min="39" max="39" width="11.5546875" customWidth="1"/>
    <col min="40" max="40" width="11.33203125" customWidth="1"/>
    <col min="41" max="41" width="9.88671875" customWidth="1"/>
    <col min="42" max="43" width="11.21875" customWidth="1"/>
    <col min="44" max="44" width="13.77734375" customWidth="1"/>
    <col min="45" max="45" width="12" customWidth="1"/>
    <col min="46" max="46" width="13.77734375" customWidth="1"/>
  </cols>
  <sheetData>
    <row r="1" spans="1:46" ht="43.2" customHeight="1" x14ac:dyDescent="0.3">
      <c r="D1" s="16"/>
      <c r="E1" s="16"/>
      <c r="R1" s="54"/>
      <c r="S1" s="54"/>
      <c r="T1" s="54"/>
      <c r="U1" s="54"/>
      <c r="V1" s="54"/>
    </row>
    <row r="2" spans="1:46" ht="10.8" customHeight="1" x14ac:dyDescent="0.3">
      <c r="D2" s="16"/>
      <c r="E2" s="16"/>
      <c r="R2" s="54"/>
      <c r="S2" s="54"/>
      <c r="T2" s="54"/>
      <c r="U2" s="54"/>
      <c r="V2" s="54"/>
      <c r="AI2" s="58" t="s">
        <v>31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</row>
    <row r="3" spans="1:46" hidden="1" x14ac:dyDescent="0.3">
      <c r="D3" s="16"/>
      <c r="E3" s="16"/>
      <c r="F3" s="15"/>
      <c r="G3" s="15"/>
      <c r="H3" s="15"/>
      <c r="I3" s="15"/>
      <c r="R3" s="54"/>
      <c r="S3" s="54"/>
      <c r="T3" s="54"/>
      <c r="U3" s="54"/>
      <c r="V3" s="54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</row>
    <row r="4" spans="1:46" ht="43.2" customHeight="1" x14ac:dyDescent="0.3">
      <c r="D4" s="16"/>
      <c r="E4" s="16"/>
      <c r="R4" s="54"/>
      <c r="S4" s="54"/>
      <c r="T4" s="54"/>
      <c r="U4" s="54"/>
      <c r="V4" s="54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</row>
    <row r="5" spans="1:46" ht="37.200000000000003" customHeight="1" x14ac:dyDescent="0.3">
      <c r="A5" s="1"/>
      <c r="B5" s="1"/>
      <c r="C5" s="1"/>
      <c r="D5" s="59" t="s">
        <v>15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2"/>
      <c r="AH5" s="2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16.8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15" customHeight="1" x14ac:dyDescent="0.3">
      <c r="A7" s="48" t="s">
        <v>3</v>
      </c>
      <c r="B7" s="48" t="s">
        <v>32</v>
      </c>
      <c r="C7" s="48" t="s">
        <v>37</v>
      </c>
      <c r="D7" s="48" t="s">
        <v>0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</row>
    <row r="8" spans="1:46" ht="25.2" customHeight="1" x14ac:dyDescent="0.3">
      <c r="A8" s="45"/>
      <c r="B8" s="45"/>
      <c r="C8" s="48"/>
      <c r="D8" s="48" t="s">
        <v>1</v>
      </c>
      <c r="E8" s="51" t="s">
        <v>6</v>
      </c>
      <c r="F8" s="52"/>
      <c r="G8" s="52"/>
      <c r="H8" s="52"/>
      <c r="I8" s="52"/>
      <c r="J8" s="53"/>
      <c r="K8" s="51" t="s">
        <v>7</v>
      </c>
      <c r="L8" s="52"/>
      <c r="M8" s="52"/>
      <c r="N8" s="52"/>
      <c r="O8" s="52"/>
      <c r="P8" s="53"/>
      <c r="Q8" s="51" t="s">
        <v>8</v>
      </c>
      <c r="R8" s="52"/>
      <c r="S8" s="52"/>
      <c r="T8" s="52"/>
      <c r="U8" s="52"/>
      <c r="V8" s="53"/>
      <c r="W8" s="51" t="s">
        <v>9</v>
      </c>
      <c r="X8" s="52"/>
      <c r="Y8" s="52"/>
      <c r="Z8" s="52"/>
      <c r="AA8" s="52"/>
      <c r="AB8" s="53"/>
      <c r="AC8" s="51" t="s">
        <v>10</v>
      </c>
      <c r="AD8" s="52"/>
      <c r="AE8" s="52"/>
      <c r="AF8" s="52"/>
      <c r="AG8" s="52"/>
      <c r="AH8" s="53"/>
      <c r="AI8" s="51" t="s">
        <v>11</v>
      </c>
      <c r="AJ8" s="52"/>
      <c r="AK8" s="52"/>
      <c r="AL8" s="52"/>
      <c r="AM8" s="52"/>
      <c r="AN8" s="53"/>
      <c r="AO8" s="48" t="s">
        <v>12</v>
      </c>
      <c r="AP8" s="48"/>
      <c r="AQ8" s="48"/>
      <c r="AR8" s="48"/>
      <c r="AS8" s="48"/>
      <c r="AT8" s="48"/>
    </row>
    <row r="9" spans="1:46" ht="103.2" customHeight="1" x14ac:dyDescent="0.3">
      <c r="A9" s="45"/>
      <c r="B9" s="45"/>
      <c r="C9" s="48"/>
      <c r="D9" s="48"/>
      <c r="E9" s="4" t="s">
        <v>2</v>
      </c>
      <c r="F9" s="4" t="s">
        <v>14</v>
      </c>
      <c r="G9" s="4" t="s">
        <v>19</v>
      </c>
      <c r="H9" s="4" t="s">
        <v>20</v>
      </c>
      <c r="I9" s="4" t="s">
        <v>21</v>
      </c>
      <c r="J9" s="4" t="s">
        <v>22</v>
      </c>
      <c r="K9" s="4" t="s">
        <v>2</v>
      </c>
      <c r="L9" s="4" t="s">
        <v>14</v>
      </c>
      <c r="M9" s="4" t="s">
        <v>19</v>
      </c>
      <c r="N9" s="4" t="s">
        <v>20</v>
      </c>
      <c r="O9" s="4" t="s">
        <v>21</v>
      </c>
      <c r="P9" s="4" t="s">
        <v>22</v>
      </c>
      <c r="Q9" s="4" t="s">
        <v>2</v>
      </c>
      <c r="R9" s="4" t="s">
        <v>14</v>
      </c>
      <c r="S9" s="4" t="s">
        <v>19</v>
      </c>
      <c r="T9" s="4" t="s">
        <v>20</v>
      </c>
      <c r="U9" s="4" t="s">
        <v>21</v>
      </c>
      <c r="V9" s="4" t="s">
        <v>22</v>
      </c>
      <c r="W9" s="4" t="s">
        <v>2</v>
      </c>
      <c r="X9" s="4" t="s">
        <v>14</v>
      </c>
      <c r="Y9" s="4" t="s">
        <v>19</v>
      </c>
      <c r="Z9" s="4" t="s">
        <v>20</v>
      </c>
      <c r="AA9" s="4" t="s">
        <v>21</v>
      </c>
      <c r="AB9" s="4" t="s">
        <v>22</v>
      </c>
      <c r="AC9" s="4" t="s">
        <v>2</v>
      </c>
      <c r="AD9" s="4" t="s">
        <v>14</v>
      </c>
      <c r="AE9" s="4" t="s">
        <v>19</v>
      </c>
      <c r="AF9" s="4" t="s">
        <v>20</v>
      </c>
      <c r="AG9" s="4" t="s">
        <v>21</v>
      </c>
      <c r="AH9" s="4" t="s">
        <v>22</v>
      </c>
      <c r="AI9" s="4" t="s">
        <v>2</v>
      </c>
      <c r="AJ9" s="4" t="s">
        <v>14</v>
      </c>
      <c r="AK9" s="4" t="s">
        <v>19</v>
      </c>
      <c r="AL9" s="4" t="s">
        <v>20</v>
      </c>
      <c r="AM9" s="4" t="s">
        <v>21</v>
      </c>
      <c r="AN9" s="4" t="s">
        <v>22</v>
      </c>
      <c r="AO9" s="4" t="s">
        <v>2</v>
      </c>
      <c r="AP9" s="4" t="s">
        <v>14</v>
      </c>
      <c r="AQ9" s="4" t="s">
        <v>19</v>
      </c>
      <c r="AR9" s="4" t="s">
        <v>20</v>
      </c>
      <c r="AS9" s="4" t="s">
        <v>21</v>
      </c>
      <c r="AT9" s="4" t="s">
        <v>22</v>
      </c>
    </row>
    <row r="10" spans="1:46" ht="30.6" customHeight="1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  <c r="T10" s="4">
        <v>20</v>
      </c>
      <c r="U10" s="4">
        <v>21</v>
      </c>
      <c r="V10" s="4">
        <v>22</v>
      </c>
      <c r="W10" s="4">
        <v>23</v>
      </c>
      <c r="X10" s="4">
        <v>24</v>
      </c>
      <c r="Y10" s="4">
        <v>25</v>
      </c>
      <c r="Z10" s="4">
        <v>26</v>
      </c>
      <c r="AA10" s="4">
        <v>27</v>
      </c>
      <c r="AB10" s="4">
        <v>28</v>
      </c>
      <c r="AC10" s="4">
        <v>29</v>
      </c>
      <c r="AD10" s="4">
        <v>30</v>
      </c>
      <c r="AE10" s="4">
        <v>31</v>
      </c>
      <c r="AF10" s="4">
        <v>32</v>
      </c>
      <c r="AG10" s="4">
        <v>33</v>
      </c>
      <c r="AH10" s="4">
        <v>34</v>
      </c>
      <c r="AI10" s="4">
        <v>35</v>
      </c>
      <c r="AJ10" s="4">
        <v>36</v>
      </c>
      <c r="AK10" s="4">
        <v>37</v>
      </c>
      <c r="AL10" s="4">
        <v>38</v>
      </c>
      <c r="AM10" s="4">
        <v>39</v>
      </c>
      <c r="AN10" s="4">
        <v>40</v>
      </c>
      <c r="AO10" s="4">
        <v>41</v>
      </c>
      <c r="AP10" s="4">
        <v>42</v>
      </c>
      <c r="AQ10" s="4">
        <v>43</v>
      </c>
      <c r="AR10" s="4">
        <v>44</v>
      </c>
      <c r="AS10" s="4">
        <v>45</v>
      </c>
      <c r="AT10" s="4">
        <v>46</v>
      </c>
    </row>
    <row r="11" spans="1:46" ht="14.4" customHeight="1" x14ac:dyDescent="0.3">
      <c r="A11" s="28" t="s">
        <v>4</v>
      </c>
      <c r="B11" s="45"/>
      <c r="C11" s="42" t="s">
        <v>5</v>
      </c>
      <c r="D11" s="41">
        <f>D13+D15+D16</f>
        <v>225078.69999999995</v>
      </c>
      <c r="E11" s="41">
        <f t="shared" ref="E11:AT11" si="0">E13+E15+E16</f>
        <v>31347.899999999998</v>
      </c>
      <c r="F11" s="41">
        <f t="shared" si="0"/>
        <v>3835</v>
      </c>
      <c r="G11" s="41">
        <f t="shared" si="0"/>
        <v>95</v>
      </c>
      <c r="H11" s="41">
        <f t="shared" si="0"/>
        <v>22</v>
      </c>
      <c r="I11" s="41">
        <f t="shared" si="0"/>
        <v>8923.2999999999993</v>
      </c>
      <c r="J11" s="41">
        <f t="shared" si="0"/>
        <v>18472.599999999999</v>
      </c>
      <c r="K11" s="41">
        <f t="shared" si="0"/>
        <v>29017.199999999997</v>
      </c>
      <c r="L11" s="41">
        <f t="shared" si="0"/>
        <v>439.5</v>
      </c>
      <c r="M11" s="41">
        <f t="shared" si="0"/>
        <v>95</v>
      </c>
      <c r="N11" s="41">
        <f t="shared" si="0"/>
        <v>22</v>
      </c>
      <c r="O11" s="41">
        <f t="shared" si="0"/>
        <v>9238.1</v>
      </c>
      <c r="P11" s="41">
        <f t="shared" si="0"/>
        <v>19222.599999999999</v>
      </c>
      <c r="Q11" s="41">
        <f t="shared" si="0"/>
        <v>28830.5</v>
      </c>
      <c r="R11" s="41">
        <f t="shared" si="0"/>
        <v>0</v>
      </c>
      <c r="S11" s="41">
        <f t="shared" si="0"/>
        <v>0</v>
      </c>
      <c r="T11" s="41">
        <f t="shared" si="0"/>
        <v>22</v>
      </c>
      <c r="U11" s="41">
        <f t="shared" si="0"/>
        <v>9585.9</v>
      </c>
      <c r="V11" s="41">
        <f t="shared" si="0"/>
        <v>19222.599999999999</v>
      </c>
      <c r="W11" s="41">
        <f t="shared" si="0"/>
        <v>33394.9</v>
      </c>
      <c r="X11" s="41">
        <f t="shared" si="0"/>
        <v>4103.7</v>
      </c>
      <c r="Y11" s="41">
        <f t="shared" si="0"/>
        <v>95</v>
      </c>
      <c r="Z11" s="41">
        <f t="shared" si="0"/>
        <v>22</v>
      </c>
      <c r="AA11" s="41">
        <f t="shared" si="0"/>
        <v>9951.6</v>
      </c>
      <c r="AB11" s="41">
        <f t="shared" si="0"/>
        <v>19222.599999999999</v>
      </c>
      <c r="AC11" s="41">
        <f t="shared" si="0"/>
        <v>33777.199999999997</v>
      </c>
      <c r="AD11" s="41">
        <f t="shared" si="0"/>
        <v>4103.7</v>
      </c>
      <c r="AE11" s="41">
        <f t="shared" si="0"/>
        <v>95</v>
      </c>
      <c r="AF11" s="41">
        <f t="shared" si="0"/>
        <v>22</v>
      </c>
      <c r="AG11" s="41">
        <f t="shared" si="0"/>
        <v>10333.9</v>
      </c>
      <c r="AH11" s="41">
        <f t="shared" si="0"/>
        <v>19222.599999999999</v>
      </c>
      <c r="AI11" s="41">
        <f t="shared" si="0"/>
        <v>34157.1</v>
      </c>
      <c r="AJ11" s="41">
        <f t="shared" si="0"/>
        <v>4103.7</v>
      </c>
      <c r="AK11" s="41">
        <f t="shared" si="0"/>
        <v>95</v>
      </c>
      <c r="AL11" s="41">
        <f t="shared" si="0"/>
        <v>22</v>
      </c>
      <c r="AM11" s="41">
        <f t="shared" si="0"/>
        <v>10713.8</v>
      </c>
      <c r="AN11" s="41">
        <f t="shared" si="0"/>
        <v>19222.599999999999</v>
      </c>
      <c r="AO11" s="41">
        <f t="shared" si="0"/>
        <v>34553.9</v>
      </c>
      <c r="AP11" s="41">
        <f t="shared" si="0"/>
        <v>4103.7</v>
      </c>
      <c r="AQ11" s="41">
        <f t="shared" si="0"/>
        <v>95</v>
      </c>
      <c r="AR11" s="41">
        <f t="shared" si="0"/>
        <v>22</v>
      </c>
      <c r="AS11" s="41">
        <f t="shared" si="0"/>
        <v>11110.6</v>
      </c>
      <c r="AT11" s="41">
        <f t="shared" si="0"/>
        <v>19222.599999999999</v>
      </c>
    </row>
    <row r="12" spans="1:46" ht="85.2" customHeight="1" x14ac:dyDescent="0.3">
      <c r="A12" s="55"/>
      <c r="B12" s="45"/>
      <c r="C12" s="42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</row>
    <row r="13" spans="1:46" ht="14.4" customHeight="1" x14ac:dyDescent="0.3">
      <c r="A13" s="55"/>
      <c r="B13" s="43" t="s">
        <v>13</v>
      </c>
      <c r="C13" s="43" t="s">
        <v>13</v>
      </c>
      <c r="D13" s="40">
        <f>D23+D36+D42</f>
        <v>206667.69999999995</v>
      </c>
      <c r="E13" s="40">
        <f>E23+E36+E42</f>
        <v>27798.199999999997</v>
      </c>
      <c r="F13" s="40">
        <f t="shared" ref="F13:AT13" si="1">F23+F36+F42</f>
        <v>402.3</v>
      </c>
      <c r="G13" s="40">
        <f t="shared" si="1"/>
        <v>0</v>
      </c>
      <c r="H13" s="40">
        <f t="shared" si="1"/>
        <v>0</v>
      </c>
      <c r="I13" s="40">
        <f t="shared" si="1"/>
        <v>8923.2999999999993</v>
      </c>
      <c r="J13" s="40">
        <f t="shared" si="1"/>
        <v>18472.599999999999</v>
      </c>
      <c r="K13" s="40">
        <f t="shared" si="1"/>
        <v>28562.699999999997</v>
      </c>
      <c r="L13" s="40">
        <f t="shared" si="1"/>
        <v>102</v>
      </c>
      <c r="M13" s="40">
        <f t="shared" si="1"/>
        <v>0</v>
      </c>
      <c r="N13" s="40">
        <f t="shared" si="1"/>
        <v>0</v>
      </c>
      <c r="O13" s="40">
        <f t="shared" si="1"/>
        <v>9238.1</v>
      </c>
      <c r="P13" s="40">
        <f t="shared" si="1"/>
        <v>19222.599999999999</v>
      </c>
      <c r="Q13" s="40">
        <f t="shared" si="1"/>
        <v>28808.5</v>
      </c>
      <c r="R13" s="40">
        <f t="shared" si="1"/>
        <v>0</v>
      </c>
      <c r="S13" s="40">
        <f t="shared" si="1"/>
        <v>0</v>
      </c>
      <c r="T13" s="40">
        <f t="shared" si="1"/>
        <v>0</v>
      </c>
      <c r="U13" s="40">
        <f t="shared" si="1"/>
        <v>9585.9</v>
      </c>
      <c r="V13" s="40">
        <f t="shared" si="1"/>
        <v>19222.599999999999</v>
      </c>
      <c r="W13" s="40">
        <f t="shared" si="1"/>
        <v>29798.7</v>
      </c>
      <c r="X13" s="40">
        <f t="shared" si="1"/>
        <v>624.5</v>
      </c>
      <c r="Y13" s="40">
        <f t="shared" si="1"/>
        <v>0</v>
      </c>
      <c r="Z13" s="40">
        <f t="shared" si="1"/>
        <v>0</v>
      </c>
      <c r="AA13" s="40">
        <f t="shared" si="1"/>
        <v>9951.6</v>
      </c>
      <c r="AB13" s="40">
        <f t="shared" si="1"/>
        <v>19222.599999999999</v>
      </c>
      <c r="AC13" s="40">
        <f t="shared" si="1"/>
        <v>30181</v>
      </c>
      <c r="AD13" s="40">
        <f t="shared" si="1"/>
        <v>624.5</v>
      </c>
      <c r="AE13" s="40">
        <f t="shared" si="1"/>
        <v>0</v>
      </c>
      <c r="AF13" s="40">
        <f t="shared" si="1"/>
        <v>0</v>
      </c>
      <c r="AG13" s="40">
        <f t="shared" si="1"/>
        <v>10333.9</v>
      </c>
      <c r="AH13" s="40">
        <f t="shared" si="1"/>
        <v>19222.599999999999</v>
      </c>
      <c r="AI13" s="40">
        <f t="shared" si="1"/>
        <v>30560.9</v>
      </c>
      <c r="AJ13" s="40">
        <f t="shared" si="1"/>
        <v>624.5</v>
      </c>
      <c r="AK13" s="40">
        <f t="shared" si="1"/>
        <v>0</v>
      </c>
      <c r="AL13" s="40">
        <f t="shared" si="1"/>
        <v>0</v>
      </c>
      <c r="AM13" s="40">
        <f t="shared" si="1"/>
        <v>10713.8</v>
      </c>
      <c r="AN13" s="40">
        <f t="shared" si="1"/>
        <v>19222.599999999999</v>
      </c>
      <c r="AO13" s="40">
        <f t="shared" si="1"/>
        <v>30957.7</v>
      </c>
      <c r="AP13" s="40">
        <f t="shared" si="1"/>
        <v>624.5</v>
      </c>
      <c r="AQ13" s="40">
        <f t="shared" si="1"/>
        <v>0</v>
      </c>
      <c r="AR13" s="40">
        <f t="shared" si="1"/>
        <v>0</v>
      </c>
      <c r="AS13" s="40">
        <f t="shared" si="1"/>
        <v>11110.6</v>
      </c>
      <c r="AT13" s="40">
        <f t="shared" si="1"/>
        <v>19222.599999999999</v>
      </c>
    </row>
    <row r="14" spans="1:46" ht="56.4" customHeight="1" x14ac:dyDescent="0.3">
      <c r="A14" s="55"/>
      <c r="B14" s="43"/>
      <c r="C14" s="43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</row>
    <row r="15" spans="1:46" ht="80.400000000000006" customHeight="1" x14ac:dyDescent="0.3">
      <c r="A15" s="56"/>
      <c r="B15" s="5" t="s">
        <v>17</v>
      </c>
      <c r="C15" s="5" t="s">
        <v>17</v>
      </c>
      <c r="D15" s="25">
        <f>D19+D33</f>
        <v>15684</v>
      </c>
      <c r="E15" s="20">
        <f>E19+E33</f>
        <v>3117.2</v>
      </c>
      <c r="F15" s="25">
        <f t="shared" ref="F15:AT15" si="2">F19+F33</f>
        <v>3117.2</v>
      </c>
      <c r="G15" s="25">
        <f t="shared" si="2"/>
        <v>0</v>
      </c>
      <c r="H15" s="25">
        <f t="shared" si="2"/>
        <v>0</v>
      </c>
      <c r="I15" s="25">
        <f t="shared" si="2"/>
        <v>0</v>
      </c>
      <c r="J15" s="25">
        <f t="shared" si="2"/>
        <v>0</v>
      </c>
      <c r="K15" s="25">
        <f t="shared" si="2"/>
        <v>0</v>
      </c>
      <c r="L15" s="25">
        <f t="shared" si="2"/>
        <v>0</v>
      </c>
      <c r="M15" s="25">
        <f t="shared" si="2"/>
        <v>0</v>
      </c>
      <c r="N15" s="25">
        <f t="shared" si="2"/>
        <v>0</v>
      </c>
      <c r="O15" s="25">
        <f t="shared" si="2"/>
        <v>0</v>
      </c>
      <c r="P15" s="25">
        <f t="shared" si="2"/>
        <v>0</v>
      </c>
      <c r="Q15" s="25">
        <f t="shared" si="2"/>
        <v>0</v>
      </c>
      <c r="R15" s="25">
        <f t="shared" si="2"/>
        <v>0</v>
      </c>
      <c r="S15" s="25">
        <f t="shared" si="2"/>
        <v>0</v>
      </c>
      <c r="T15" s="25">
        <f t="shared" si="2"/>
        <v>0</v>
      </c>
      <c r="U15" s="25">
        <f t="shared" si="2"/>
        <v>0</v>
      </c>
      <c r="V15" s="25">
        <f t="shared" si="2"/>
        <v>0</v>
      </c>
      <c r="W15" s="25">
        <f t="shared" si="2"/>
        <v>3141.7</v>
      </c>
      <c r="X15" s="25">
        <f t="shared" si="2"/>
        <v>3141.7</v>
      </c>
      <c r="Y15" s="25">
        <f t="shared" si="2"/>
        <v>0</v>
      </c>
      <c r="Z15" s="25">
        <f t="shared" si="2"/>
        <v>0</v>
      </c>
      <c r="AA15" s="25">
        <f t="shared" si="2"/>
        <v>0</v>
      </c>
      <c r="AB15" s="25">
        <f t="shared" si="2"/>
        <v>0</v>
      </c>
      <c r="AC15" s="25">
        <f t="shared" si="2"/>
        <v>3141.7</v>
      </c>
      <c r="AD15" s="25">
        <f t="shared" si="2"/>
        <v>3141.7</v>
      </c>
      <c r="AE15" s="25">
        <f t="shared" si="2"/>
        <v>0</v>
      </c>
      <c r="AF15" s="25">
        <f t="shared" si="2"/>
        <v>0</v>
      </c>
      <c r="AG15" s="25">
        <f t="shared" si="2"/>
        <v>0</v>
      </c>
      <c r="AH15" s="25">
        <f t="shared" si="2"/>
        <v>0</v>
      </c>
      <c r="AI15" s="25">
        <f t="shared" si="2"/>
        <v>3141.7</v>
      </c>
      <c r="AJ15" s="25">
        <f t="shared" si="2"/>
        <v>3141.7</v>
      </c>
      <c r="AK15" s="25">
        <f t="shared" si="2"/>
        <v>0</v>
      </c>
      <c r="AL15" s="25">
        <f t="shared" si="2"/>
        <v>0</v>
      </c>
      <c r="AM15" s="25">
        <f t="shared" si="2"/>
        <v>0</v>
      </c>
      <c r="AN15" s="25">
        <f t="shared" si="2"/>
        <v>0</v>
      </c>
      <c r="AO15" s="25">
        <f t="shared" si="2"/>
        <v>3141.7</v>
      </c>
      <c r="AP15" s="25">
        <f t="shared" si="2"/>
        <v>3141.7</v>
      </c>
      <c r="AQ15" s="25">
        <f t="shared" si="2"/>
        <v>0</v>
      </c>
      <c r="AR15" s="25">
        <f t="shared" si="2"/>
        <v>0</v>
      </c>
      <c r="AS15" s="25">
        <f t="shared" si="2"/>
        <v>0</v>
      </c>
      <c r="AT15" s="25">
        <f t="shared" si="2"/>
        <v>0</v>
      </c>
    </row>
    <row r="16" spans="1:46" ht="82.2" customHeight="1" x14ac:dyDescent="0.3">
      <c r="A16" s="57"/>
      <c r="B16" s="5" t="s">
        <v>18</v>
      </c>
      <c r="C16" s="5" t="s">
        <v>18</v>
      </c>
      <c r="D16" s="6">
        <f t="shared" ref="D16:AT16" si="3">D22+D35</f>
        <v>2727</v>
      </c>
      <c r="E16" s="20">
        <f t="shared" si="3"/>
        <v>432.5</v>
      </c>
      <c r="F16" s="20">
        <f t="shared" si="3"/>
        <v>315.5</v>
      </c>
      <c r="G16" s="20">
        <f t="shared" si="3"/>
        <v>95</v>
      </c>
      <c r="H16" s="20">
        <f t="shared" si="3"/>
        <v>22</v>
      </c>
      <c r="I16" s="20">
        <f t="shared" si="3"/>
        <v>0</v>
      </c>
      <c r="J16" s="20">
        <f t="shared" si="3"/>
        <v>0</v>
      </c>
      <c r="K16" s="20">
        <f t="shared" si="3"/>
        <v>454.5</v>
      </c>
      <c r="L16" s="20">
        <f t="shared" si="3"/>
        <v>337.5</v>
      </c>
      <c r="M16" s="20">
        <f t="shared" si="3"/>
        <v>95</v>
      </c>
      <c r="N16" s="20">
        <f t="shared" si="3"/>
        <v>22</v>
      </c>
      <c r="O16" s="20">
        <f t="shared" si="3"/>
        <v>0</v>
      </c>
      <c r="P16" s="20">
        <f t="shared" si="3"/>
        <v>0</v>
      </c>
      <c r="Q16" s="20">
        <f t="shared" si="3"/>
        <v>22</v>
      </c>
      <c r="R16" s="20">
        <f t="shared" si="3"/>
        <v>0</v>
      </c>
      <c r="S16" s="20">
        <f t="shared" si="3"/>
        <v>0</v>
      </c>
      <c r="T16" s="20">
        <f t="shared" si="3"/>
        <v>22</v>
      </c>
      <c r="U16" s="20">
        <f t="shared" si="3"/>
        <v>0</v>
      </c>
      <c r="V16" s="20">
        <f t="shared" si="3"/>
        <v>0</v>
      </c>
      <c r="W16" s="20">
        <f t="shared" si="3"/>
        <v>454.5</v>
      </c>
      <c r="X16" s="20">
        <f t="shared" si="3"/>
        <v>337.5</v>
      </c>
      <c r="Y16" s="20">
        <f t="shared" si="3"/>
        <v>95</v>
      </c>
      <c r="Z16" s="20">
        <f t="shared" si="3"/>
        <v>22</v>
      </c>
      <c r="AA16" s="20">
        <f t="shared" si="3"/>
        <v>0</v>
      </c>
      <c r="AB16" s="20">
        <f t="shared" si="3"/>
        <v>0</v>
      </c>
      <c r="AC16" s="20">
        <f t="shared" si="3"/>
        <v>454.5</v>
      </c>
      <c r="AD16" s="20">
        <f t="shared" si="3"/>
        <v>337.5</v>
      </c>
      <c r="AE16" s="20">
        <f t="shared" si="3"/>
        <v>95</v>
      </c>
      <c r="AF16" s="20">
        <f t="shared" si="3"/>
        <v>22</v>
      </c>
      <c r="AG16" s="20">
        <f t="shared" si="3"/>
        <v>0</v>
      </c>
      <c r="AH16" s="20">
        <f t="shared" si="3"/>
        <v>0</v>
      </c>
      <c r="AI16" s="20">
        <f t="shared" si="3"/>
        <v>454.5</v>
      </c>
      <c r="AJ16" s="20">
        <f t="shared" si="3"/>
        <v>337.5</v>
      </c>
      <c r="AK16" s="20">
        <f t="shared" si="3"/>
        <v>95</v>
      </c>
      <c r="AL16" s="20">
        <f t="shared" si="3"/>
        <v>22</v>
      </c>
      <c r="AM16" s="20">
        <f t="shared" si="3"/>
        <v>0</v>
      </c>
      <c r="AN16" s="20">
        <f t="shared" si="3"/>
        <v>0</v>
      </c>
      <c r="AO16" s="20">
        <f t="shared" si="3"/>
        <v>454.5</v>
      </c>
      <c r="AP16" s="20">
        <f t="shared" si="3"/>
        <v>337.5</v>
      </c>
      <c r="AQ16" s="20">
        <f t="shared" si="3"/>
        <v>95</v>
      </c>
      <c r="AR16" s="20">
        <f t="shared" si="3"/>
        <v>22</v>
      </c>
      <c r="AS16" s="20">
        <f t="shared" si="3"/>
        <v>0</v>
      </c>
      <c r="AT16" s="20">
        <f t="shared" si="3"/>
        <v>0</v>
      </c>
    </row>
    <row r="17" spans="1:46" ht="31.2" customHeight="1" x14ac:dyDescent="0.3">
      <c r="A17" s="49" t="s">
        <v>16</v>
      </c>
      <c r="B17" s="46"/>
      <c r="C17" s="28" t="s">
        <v>5</v>
      </c>
      <c r="D17" s="35">
        <f>D19+D22+D23</f>
        <v>4121.2999999999993</v>
      </c>
      <c r="E17" s="35">
        <f>E19+E22+E23</f>
        <v>732</v>
      </c>
      <c r="F17" s="35">
        <f t="shared" ref="F17:AT17" si="4">F19+F22+F23</f>
        <v>732</v>
      </c>
      <c r="G17" s="35">
        <f t="shared" si="4"/>
        <v>0</v>
      </c>
      <c r="H17" s="35">
        <f t="shared" si="4"/>
        <v>0</v>
      </c>
      <c r="I17" s="35">
        <f t="shared" si="4"/>
        <v>0</v>
      </c>
      <c r="J17" s="35">
        <f t="shared" si="4"/>
        <v>0</v>
      </c>
      <c r="K17" s="35">
        <f t="shared" si="4"/>
        <v>114.5</v>
      </c>
      <c r="L17" s="35">
        <f t="shared" si="4"/>
        <v>114.5</v>
      </c>
      <c r="M17" s="35">
        <f t="shared" si="4"/>
        <v>0</v>
      </c>
      <c r="N17" s="35">
        <f t="shared" si="4"/>
        <v>0</v>
      </c>
      <c r="O17" s="35">
        <f t="shared" si="4"/>
        <v>0</v>
      </c>
      <c r="P17" s="35">
        <f t="shared" si="4"/>
        <v>0</v>
      </c>
      <c r="Q17" s="35">
        <f t="shared" si="4"/>
        <v>0</v>
      </c>
      <c r="R17" s="35">
        <f t="shared" si="4"/>
        <v>0</v>
      </c>
      <c r="S17" s="35">
        <f t="shared" si="4"/>
        <v>0</v>
      </c>
      <c r="T17" s="35">
        <f t="shared" si="4"/>
        <v>0</v>
      </c>
      <c r="U17" s="35">
        <f t="shared" si="4"/>
        <v>0</v>
      </c>
      <c r="V17" s="35">
        <f t="shared" si="4"/>
        <v>0</v>
      </c>
      <c r="W17" s="35">
        <f t="shared" si="4"/>
        <v>818.7</v>
      </c>
      <c r="X17" s="35">
        <f t="shared" si="4"/>
        <v>818.7</v>
      </c>
      <c r="Y17" s="35">
        <f t="shared" si="4"/>
        <v>0</v>
      </c>
      <c r="Z17" s="35">
        <f t="shared" si="4"/>
        <v>0</v>
      </c>
      <c r="AA17" s="35">
        <f t="shared" si="4"/>
        <v>0</v>
      </c>
      <c r="AB17" s="35">
        <f t="shared" si="4"/>
        <v>0</v>
      </c>
      <c r="AC17" s="35">
        <f t="shared" si="4"/>
        <v>818.7</v>
      </c>
      <c r="AD17" s="35">
        <f t="shared" si="4"/>
        <v>818.7</v>
      </c>
      <c r="AE17" s="35">
        <f t="shared" si="4"/>
        <v>0</v>
      </c>
      <c r="AF17" s="35">
        <f t="shared" si="4"/>
        <v>0</v>
      </c>
      <c r="AG17" s="35">
        <f t="shared" si="4"/>
        <v>0</v>
      </c>
      <c r="AH17" s="35">
        <f t="shared" si="4"/>
        <v>0</v>
      </c>
      <c r="AI17" s="35">
        <f t="shared" si="4"/>
        <v>818.7</v>
      </c>
      <c r="AJ17" s="35">
        <f t="shared" si="4"/>
        <v>818.7</v>
      </c>
      <c r="AK17" s="35">
        <f t="shared" si="4"/>
        <v>0</v>
      </c>
      <c r="AL17" s="35">
        <f t="shared" si="4"/>
        <v>0</v>
      </c>
      <c r="AM17" s="35">
        <f t="shared" si="4"/>
        <v>0</v>
      </c>
      <c r="AN17" s="35">
        <f t="shared" si="4"/>
        <v>0</v>
      </c>
      <c r="AO17" s="35">
        <f t="shared" si="4"/>
        <v>818.7</v>
      </c>
      <c r="AP17" s="35">
        <f t="shared" si="4"/>
        <v>818.7</v>
      </c>
      <c r="AQ17" s="35">
        <f t="shared" si="4"/>
        <v>0</v>
      </c>
      <c r="AR17" s="35">
        <f t="shared" si="4"/>
        <v>0</v>
      </c>
      <c r="AS17" s="35">
        <f t="shared" si="4"/>
        <v>0</v>
      </c>
      <c r="AT17" s="35">
        <f t="shared" si="4"/>
        <v>0</v>
      </c>
    </row>
    <row r="18" spans="1:46" ht="58.8" customHeight="1" x14ac:dyDescent="0.3">
      <c r="A18" s="49"/>
      <c r="B18" s="47"/>
      <c r="C18" s="44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</row>
    <row r="19" spans="1:46" ht="15" customHeight="1" x14ac:dyDescent="0.3">
      <c r="A19" s="49"/>
      <c r="B19" s="42" t="s">
        <v>17</v>
      </c>
      <c r="C19" s="42" t="s">
        <v>17</v>
      </c>
      <c r="D19" s="35">
        <f>D25+D27+D30</f>
        <v>1684</v>
      </c>
      <c r="E19" s="35">
        <f>E25+E27+E30</f>
        <v>317.20000000000005</v>
      </c>
      <c r="F19" s="35">
        <f t="shared" ref="F19:AT19" si="5">F25+F27+F30</f>
        <v>317.20000000000005</v>
      </c>
      <c r="G19" s="35">
        <f t="shared" si="5"/>
        <v>0</v>
      </c>
      <c r="H19" s="35">
        <f t="shared" si="5"/>
        <v>0</v>
      </c>
      <c r="I19" s="35">
        <f t="shared" si="5"/>
        <v>0</v>
      </c>
      <c r="J19" s="35">
        <f t="shared" si="5"/>
        <v>0</v>
      </c>
      <c r="K19" s="35">
        <f t="shared" si="5"/>
        <v>0</v>
      </c>
      <c r="L19" s="35">
        <f t="shared" si="5"/>
        <v>0</v>
      </c>
      <c r="M19" s="35">
        <f t="shared" si="5"/>
        <v>0</v>
      </c>
      <c r="N19" s="35">
        <f t="shared" si="5"/>
        <v>0</v>
      </c>
      <c r="O19" s="35">
        <f t="shared" si="5"/>
        <v>0</v>
      </c>
      <c r="P19" s="35">
        <f t="shared" si="5"/>
        <v>0</v>
      </c>
      <c r="Q19" s="35">
        <f t="shared" si="5"/>
        <v>0</v>
      </c>
      <c r="R19" s="35">
        <f t="shared" si="5"/>
        <v>0</v>
      </c>
      <c r="S19" s="35">
        <f t="shared" si="5"/>
        <v>0</v>
      </c>
      <c r="T19" s="35">
        <f t="shared" si="5"/>
        <v>0</v>
      </c>
      <c r="U19" s="35">
        <f t="shared" si="5"/>
        <v>0</v>
      </c>
      <c r="V19" s="35">
        <f t="shared" si="5"/>
        <v>0</v>
      </c>
      <c r="W19" s="35">
        <f t="shared" si="5"/>
        <v>341.70000000000005</v>
      </c>
      <c r="X19" s="35">
        <f t="shared" si="5"/>
        <v>341.70000000000005</v>
      </c>
      <c r="Y19" s="35">
        <f t="shared" si="5"/>
        <v>0</v>
      </c>
      <c r="Z19" s="35">
        <f t="shared" si="5"/>
        <v>0</v>
      </c>
      <c r="AA19" s="35">
        <f t="shared" si="5"/>
        <v>0</v>
      </c>
      <c r="AB19" s="35">
        <f t="shared" si="5"/>
        <v>0</v>
      </c>
      <c r="AC19" s="35">
        <f t="shared" si="5"/>
        <v>341.70000000000005</v>
      </c>
      <c r="AD19" s="35">
        <f t="shared" si="5"/>
        <v>341.70000000000005</v>
      </c>
      <c r="AE19" s="35">
        <f t="shared" si="5"/>
        <v>0</v>
      </c>
      <c r="AF19" s="35">
        <f t="shared" si="5"/>
        <v>0</v>
      </c>
      <c r="AG19" s="35">
        <f t="shared" si="5"/>
        <v>0</v>
      </c>
      <c r="AH19" s="35">
        <f t="shared" si="5"/>
        <v>0</v>
      </c>
      <c r="AI19" s="35">
        <f t="shared" si="5"/>
        <v>341.70000000000005</v>
      </c>
      <c r="AJ19" s="35">
        <f t="shared" si="5"/>
        <v>341.70000000000005</v>
      </c>
      <c r="AK19" s="35">
        <f t="shared" si="5"/>
        <v>0</v>
      </c>
      <c r="AL19" s="35">
        <f t="shared" si="5"/>
        <v>0</v>
      </c>
      <c r="AM19" s="35">
        <f t="shared" si="5"/>
        <v>0</v>
      </c>
      <c r="AN19" s="35">
        <f t="shared" si="5"/>
        <v>0</v>
      </c>
      <c r="AO19" s="35">
        <f t="shared" si="5"/>
        <v>341.70000000000005</v>
      </c>
      <c r="AP19" s="35">
        <f t="shared" si="5"/>
        <v>341.70000000000005</v>
      </c>
      <c r="AQ19" s="35">
        <f t="shared" si="5"/>
        <v>0</v>
      </c>
      <c r="AR19" s="35">
        <f t="shared" si="5"/>
        <v>0</v>
      </c>
      <c r="AS19" s="35">
        <f t="shared" si="5"/>
        <v>0</v>
      </c>
      <c r="AT19" s="35">
        <f t="shared" si="5"/>
        <v>0</v>
      </c>
    </row>
    <row r="20" spans="1:46" ht="82.8" customHeight="1" x14ac:dyDescent="0.3">
      <c r="A20" s="49"/>
      <c r="B20" s="42"/>
      <c r="C20" s="42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</row>
    <row r="21" spans="1:46" ht="8.4" hidden="1" customHeight="1" x14ac:dyDescent="0.3">
      <c r="A21" s="50"/>
      <c r="B21" s="42"/>
      <c r="C21" s="42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</row>
    <row r="22" spans="1:46" ht="91.2" customHeight="1" x14ac:dyDescent="0.3">
      <c r="A22" s="50"/>
      <c r="B22" s="19" t="s">
        <v>36</v>
      </c>
      <c r="C22" s="19" t="s">
        <v>36</v>
      </c>
      <c r="D22" s="17">
        <f>E22+K22+Q22+W22+AC22+AI22+AO22</f>
        <v>75</v>
      </c>
      <c r="E22" s="17">
        <f>E28</f>
        <v>12.5</v>
      </c>
      <c r="F22" s="17">
        <f t="shared" ref="F22:AT22" si="6">F28</f>
        <v>12.5</v>
      </c>
      <c r="G22" s="17">
        <f t="shared" si="6"/>
        <v>0</v>
      </c>
      <c r="H22" s="17">
        <f t="shared" si="6"/>
        <v>0</v>
      </c>
      <c r="I22" s="17">
        <f t="shared" si="6"/>
        <v>0</v>
      </c>
      <c r="J22" s="17">
        <f t="shared" si="6"/>
        <v>0</v>
      </c>
      <c r="K22" s="17">
        <f t="shared" si="6"/>
        <v>12.5</v>
      </c>
      <c r="L22" s="17">
        <f t="shared" si="6"/>
        <v>12.5</v>
      </c>
      <c r="M22" s="17">
        <f t="shared" si="6"/>
        <v>0</v>
      </c>
      <c r="N22" s="17">
        <f t="shared" si="6"/>
        <v>0</v>
      </c>
      <c r="O22" s="17">
        <f t="shared" si="6"/>
        <v>0</v>
      </c>
      <c r="P22" s="17">
        <f t="shared" si="6"/>
        <v>0</v>
      </c>
      <c r="Q22" s="17">
        <f t="shared" si="6"/>
        <v>0</v>
      </c>
      <c r="R22" s="17">
        <f t="shared" si="6"/>
        <v>0</v>
      </c>
      <c r="S22" s="17">
        <f t="shared" si="6"/>
        <v>0</v>
      </c>
      <c r="T22" s="17">
        <f t="shared" si="6"/>
        <v>0</v>
      </c>
      <c r="U22" s="17">
        <f t="shared" si="6"/>
        <v>0</v>
      </c>
      <c r="V22" s="17">
        <f t="shared" si="6"/>
        <v>0</v>
      </c>
      <c r="W22" s="17">
        <f t="shared" si="6"/>
        <v>12.5</v>
      </c>
      <c r="X22" s="17">
        <f t="shared" si="6"/>
        <v>12.5</v>
      </c>
      <c r="Y22" s="17">
        <f t="shared" si="6"/>
        <v>0</v>
      </c>
      <c r="Z22" s="17">
        <f t="shared" si="6"/>
        <v>0</v>
      </c>
      <c r="AA22" s="17">
        <f t="shared" si="6"/>
        <v>0</v>
      </c>
      <c r="AB22" s="17">
        <f t="shared" si="6"/>
        <v>0</v>
      </c>
      <c r="AC22" s="17">
        <f t="shared" si="6"/>
        <v>12.5</v>
      </c>
      <c r="AD22" s="17">
        <f t="shared" si="6"/>
        <v>12.5</v>
      </c>
      <c r="AE22" s="17">
        <f t="shared" si="6"/>
        <v>0</v>
      </c>
      <c r="AF22" s="17">
        <f t="shared" si="6"/>
        <v>0</v>
      </c>
      <c r="AG22" s="17">
        <f t="shared" si="6"/>
        <v>0</v>
      </c>
      <c r="AH22" s="17">
        <f t="shared" si="6"/>
        <v>0</v>
      </c>
      <c r="AI22" s="17">
        <f t="shared" si="6"/>
        <v>12.5</v>
      </c>
      <c r="AJ22" s="17">
        <f t="shared" si="6"/>
        <v>12.5</v>
      </c>
      <c r="AK22" s="17">
        <f t="shared" si="6"/>
        <v>0</v>
      </c>
      <c r="AL22" s="17">
        <f t="shared" si="6"/>
        <v>0</v>
      </c>
      <c r="AM22" s="17">
        <f t="shared" si="6"/>
        <v>0</v>
      </c>
      <c r="AN22" s="17">
        <f t="shared" si="6"/>
        <v>0</v>
      </c>
      <c r="AO22" s="17">
        <f t="shared" si="6"/>
        <v>12.5</v>
      </c>
      <c r="AP22" s="17">
        <f t="shared" si="6"/>
        <v>12.5</v>
      </c>
      <c r="AQ22" s="17">
        <f t="shared" si="6"/>
        <v>0</v>
      </c>
      <c r="AR22" s="17">
        <f t="shared" si="6"/>
        <v>0</v>
      </c>
      <c r="AS22" s="17">
        <f t="shared" si="6"/>
        <v>0</v>
      </c>
      <c r="AT22" s="17">
        <f t="shared" si="6"/>
        <v>0</v>
      </c>
    </row>
    <row r="23" spans="1:46" ht="79.2" customHeight="1" x14ac:dyDescent="0.3">
      <c r="A23" s="50"/>
      <c r="B23" s="7" t="s">
        <v>13</v>
      </c>
      <c r="C23" s="7" t="s">
        <v>13</v>
      </c>
      <c r="D23" s="26">
        <f>D24+D26+D29</f>
        <v>2362.2999999999997</v>
      </c>
      <c r="E23" s="8">
        <f>E24+E26+E29</f>
        <v>402.3</v>
      </c>
      <c r="F23" s="26">
        <f t="shared" ref="F23:AT23" si="7">F24+F26+F29</f>
        <v>402.3</v>
      </c>
      <c r="G23" s="26">
        <f t="shared" si="7"/>
        <v>0</v>
      </c>
      <c r="H23" s="26">
        <f t="shared" si="7"/>
        <v>0</v>
      </c>
      <c r="I23" s="26">
        <f t="shared" si="7"/>
        <v>0</v>
      </c>
      <c r="J23" s="26">
        <f t="shared" si="7"/>
        <v>0</v>
      </c>
      <c r="K23" s="26">
        <f t="shared" si="7"/>
        <v>102</v>
      </c>
      <c r="L23" s="26">
        <f t="shared" si="7"/>
        <v>102</v>
      </c>
      <c r="M23" s="26">
        <f t="shared" si="7"/>
        <v>0</v>
      </c>
      <c r="N23" s="26">
        <f t="shared" si="7"/>
        <v>0</v>
      </c>
      <c r="O23" s="26">
        <f t="shared" si="7"/>
        <v>0</v>
      </c>
      <c r="P23" s="26">
        <f t="shared" si="7"/>
        <v>0</v>
      </c>
      <c r="Q23" s="26">
        <f t="shared" si="7"/>
        <v>0</v>
      </c>
      <c r="R23" s="26">
        <f t="shared" si="7"/>
        <v>0</v>
      </c>
      <c r="S23" s="26">
        <f t="shared" si="7"/>
        <v>0</v>
      </c>
      <c r="T23" s="26">
        <f t="shared" si="7"/>
        <v>0</v>
      </c>
      <c r="U23" s="26">
        <f t="shared" si="7"/>
        <v>0</v>
      </c>
      <c r="V23" s="26">
        <f t="shared" si="7"/>
        <v>0</v>
      </c>
      <c r="W23" s="26">
        <f t="shared" si="7"/>
        <v>464.5</v>
      </c>
      <c r="X23" s="26">
        <f t="shared" si="7"/>
        <v>464.5</v>
      </c>
      <c r="Y23" s="26">
        <f t="shared" si="7"/>
        <v>0</v>
      </c>
      <c r="Z23" s="26">
        <f t="shared" si="7"/>
        <v>0</v>
      </c>
      <c r="AA23" s="26">
        <f t="shared" si="7"/>
        <v>0</v>
      </c>
      <c r="AB23" s="26">
        <f t="shared" si="7"/>
        <v>0</v>
      </c>
      <c r="AC23" s="26">
        <f t="shared" si="7"/>
        <v>464.5</v>
      </c>
      <c r="AD23" s="26">
        <f t="shared" si="7"/>
        <v>464.5</v>
      </c>
      <c r="AE23" s="26">
        <f t="shared" si="7"/>
        <v>0</v>
      </c>
      <c r="AF23" s="26">
        <f t="shared" si="7"/>
        <v>0</v>
      </c>
      <c r="AG23" s="26">
        <f t="shared" si="7"/>
        <v>0</v>
      </c>
      <c r="AH23" s="26">
        <f t="shared" si="7"/>
        <v>0</v>
      </c>
      <c r="AI23" s="26">
        <f t="shared" si="7"/>
        <v>464.5</v>
      </c>
      <c r="AJ23" s="26">
        <f t="shared" si="7"/>
        <v>464.5</v>
      </c>
      <c r="AK23" s="26">
        <f t="shared" si="7"/>
        <v>0</v>
      </c>
      <c r="AL23" s="26">
        <f t="shared" si="7"/>
        <v>0</v>
      </c>
      <c r="AM23" s="26">
        <f t="shared" si="7"/>
        <v>0</v>
      </c>
      <c r="AN23" s="26">
        <f t="shared" si="7"/>
        <v>0</v>
      </c>
      <c r="AO23" s="26">
        <f t="shared" si="7"/>
        <v>464.5</v>
      </c>
      <c r="AP23" s="26">
        <f t="shared" si="7"/>
        <v>464.5</v>
      </c>
      <c r="AQ23" s="26">
        <f t="shared" si="7"/>
        <v>0</v>
      </c>
      <c r="AR23" s="26">
        <f t="shared" si="7"/>
        <v>0</v>
      </c>
      <c r="AS23" s="26">
        <f t="shared" si="7"/>
        <v>0</v>
      </c>
      <c r="AT23" s="26">
        <f t="shared" si="7"/>
        <v>0</v>
      </c>
    </row>
    <row r="24" spans="1:46" ht="112.2" customHeight="1" x14ac:dyDescent="0.3">
      <c r="A24" s="28" t="s">
        <v>23</v>
      </c>
      <c r="B24" s="9" t="s">
        <v>38</v>
      </c>
      <c r="C24" s="23" t="s">
        <v>38</v>
      </c>
      <c r="D24" s="22">
        <f t="shared" ref="D24:D25" si="8">E24+K24+Q24+W24+AC24+AI24+AO24</f>
        <v>1979.1</v>
      </c>
      <c r="E24" s="27">
        <f t="shared" ref="E24" si="9">F24+H24</f>
        <v>351.5</v>
      </c>
      <c r="F24" s="24">
        <v>351.5</v>
      </c>
      <c r="G24" s="24">
        <v>0</v>
      </c>
      <c r="H24" s="24">
        <v>0</v>
      </c>
      <c r="I24" s="24">
        <v>0</v>
      </c>
      <c r="J24" s="24">
        <v>0</v>
      </c>
      <c r="K24" s="24">
        <f t="shared" ref="K24:K25" si="10">L24+N24</f>
        <v>102</v>
      </c>
      <c r="L24" s="24">
        <v>102</v>
      </c>
      <c r="M24" s="24">
        <v>0</v>
      </c>
      <c r="N24" s="24">
        <v>0</v>
      </c>
      <c r="O24" s="24">
        <v>0</v>
      </c>
      <c r="P24" s="24">
        <v>0</v>
      </c>
      <c r="Q24" s="24">
        <f t="shared" ref="Q24:Q25" si="11">R24+T24</f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f t="shared" ref="W24:W25" si="12">X24+Z24</f>
        <v>381.4</v>
      </c>
      <c r="X24" s="24">
        <v>381.4</v>
      </c>
      <c r="Y24" s="24">
        <v>0</v>
      </c>
      <c r="Z24" s="24">
        <v>0</v>
      </c>
      <c r="AA24" s="24">
        <v>0</v>
      </c>
      <c r="AB24" s="24">
        <v>0</v>
      </c>
      <c r="AC24" s="24">
        <f t="shared" ref="AC24:AC25" si="13">AD24+AF24</f>
        <v>381.4</v>
      </c>
      <c r="AD24" s="24">
        <v>381.4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ref="AI24:AI25" si="14">AJ24+AL24</f>
        <v>381.4</v>
      </c>
      <c r="AJ24" s="24">
        <v>381.4</v>
      </c>
      <c r="AK24" s="24">
        <v>0</v>
      </c>
      <c r="AL24" s="24">
        <v>0</v>
      </c>
      <c r="AM24" s="24">
        <v>0</v>
      </c>
      <c r="AN24" s="24">
        <v>0</v>
      </c>
      <c r="AO24" s="24">
        <f t="shared" ref="AO24:AO25" si="15">AP24+AT24</f>
        <v>381.4</v>
      </c>
      <c r="AP24" s="24">
        <v>381.4</v>
      </c>
      <c r="AQ24" s="24">
        <v>0</v>
      </c>
      <c r="AR24" s="24">
        <v>0</v>
      </c>
      <c r="AS24" s="24">
        <v>0</v>
      </c>
      <c r="AT24" s="24">
        <v>0</v>
      </c>
    </row>
    <row r="25" spans="1:46" ht="82.8" customHeight="1" x14ac:dyDescent="0.3">
      <c r="A25" s="29"/>
      <c r="B25" s="23" t="s">
        <v>17</v>
      </c>
      <c r="C25" s="23" t="s">
        <v>17</v>
      </c>
      <c r="D25" s="22">
        <f t="shared" si="8"/>
        <v>1538.5</v>
      </c>
      <c r="E25" s="24">
        <f t="shared" ref="E24:E25" si="16">F25+H25</f>
        <v>288.10000000000002</v>
      </c>
      <c r="F25" s="24">
        <v>288.10000000000002</v>
      </c>
      <c r="G25" s="24">
        <v>0</v>
      </c>
      <c r="H25" s="24">
        <v>0</v>
      </c>
      <c r="I25" s="24">
        <v>0</v>
      </c>
      <c r="J25" s="24">
        <v>0</v>
      </c>
      <c r="K25" s="24">
        <f t="shared" si="10"/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f t="shared" si="11"/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f t="shared" si="12"/>
        <v>312.60000000000002</v>
      </c>
      <c r="X25" s="24">
        <v>312.60000000000002</v>
      </c>
      <c r="Y25" s="24">
        <v>0</v>
      </c>
      <c r="Z25" s="24">
        <v>0</v>
      </c>
      <c r="AA25" s="24">
        <v>0</v>
      </c>
      <c r="AB25" s="24">
        <v>0</v>
      </c>
      <c r="AC25" s="24">
        <f t="shared" si="13"/>
        <v>312.60000000000002</v>
      </c>
      <c r="AD25" s="24">
        <v>312.60000000000002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14"/>
        <v>312.60000000000002</v>
      </c>
      <c r="AJ25" s="24">
        <v>312.60000000000002</v>
      </c>
      <c r="AK25" s="24">
        <v>0</v>
      </c>
      <c r="AL25" s="24">
        <v>0</v>
      </c>
      <c r="AM25" s="24">
        <v>0</v>
      </c>
      <c r="AN25" s="24">
        <v>0</v>
      </c>
      <c r="AO25" s="24">
        <f t="shared" si="15"/>
        <v>312.60000000000002</v>
      </c>
      <c r="AP25" s="24">
        <v>312.60000000000002</v>
      </c>
      <c r="AQ25" s="24">
        <v>0</v>
      </c>
      <c r="AR25" s="24">
        <v>0</v>
      </c>
      <c r="AS25" s="24">
        <v>0</v>
      </c>
      <c r="AT25" s="24">
        <v>0</v>
      </c>
    </row>
    <row r="26" spans="1:46" ht="97.2" customHeight="1" x14ac:dyDescent="0.3">
      <c r="A26" s="30" t="s">
        <v>24</v>
      </c>
      <c r="B26" s="9" t="s">
        <v>13</v>
      </c>
      <c r="C26" s="9" t="s">
        <v>13</v>
      </c>
      <c r="D26" s="6">
        <f t="shared" ref="D23:D29" si="17">E26+K26+Q26+W26+AC26+AI26+AO26</f>
        <v>295.2</v>
      </c>
      <c r="E26" s="4">
        <f>F26+H26</f>
        <v>33.200000000000003</v>
      </c>
      <c r="F26" s="4">
        <v>33.200000000000003</v>
      </c>
      <c r="G26" s="4">
        <v>0</v>
      </c>
      <c r="H26" s="4">
        <v>0</v>
      </c>
      <c r="I26" s="4">
        <v>0</v>
      </c>
      <c r="J26" s="4">
        <v>0</v>
      </c>
      <c r="K26" s="4">
        <f>L26+N26</f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f>R26+T26</f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f>X26+Z26</f>
        <v>65.5</v>
      </c>
      <c r="X26" s="4">
        <v>65.5</v>
      </c>
      <c r="Y26" s="4">
        <v>0</v>
      </c>
      <c r="Z26" s="4">
        <v>0</v>
      </c>
      <c r="AA26" s="4">
        <v>0</v>
      </c>
      <c r="AB26" s="4">
        <v>0</v>
      </c>
      <c r="AC26" s="4">
        <f>AD26+AF26</f>
        <v>65.5</v>
      </c>
      <c r="AD26" s="4">
        <v>65.5</v>
      </c>
      <c r="AE26" s="4">
        <v>0</v>
      </c>
      <c r="AF26" s="4">
        <v>0</v>
      </c>
      <c r="AG26" s="4">
        <v>0</v>
      </c>
      <c r="AH26" s="4">
        <v>0</v>
      </c>
      <c r="AI26" s="4">
        <f>AJ26+AL26</f>
        <v>65.5</v>
      </c>
      <c r="AJ26" s="4">
        <v>65.5</v>
      </c>
      <c r="AK26" s="4">
        <v>0</v>
      </c>
      <c r="AL26" s="4">
        <v>0</v>
      </c>
      <c r="AM26" s="4">
        <v>0</v>
      </c>
      <c r="AN26" s="4">
        <v>0</v>
      </c>
      <c r="AO26" s="4">
        <f>AP26+AT26</f>
        <v>65.5</v>
      </c>
      <c r="AP26" s="4">
        <v>65.5</v>
      </c>
      <c r="AQ26" s="4">
        <v>0</v>
      </c>
      <c r="AR26" s="4">
        <v>0</v>
      </c>
      <c r="AS26" s="4">
        <v>0</v>
      </c>
      <c r="AT26" s="4">
        <v>0</v>
      </c>
    </row>
    <row r="27" spans="1:46" ht="91.2" customHeight="1" x14ac:dyDescent="0.3">
      <c r="A27" s="31"/>
      <c r="B27" s="21" t="s">
        <v>17</v>
      </c>
      <c r="C27" s="21" t="s">
        <v>17</v>
      </c>
      <c r="D27" s="20">
        <f t="shared" si="17"/>
        <v>95</v>
      </c>
      <c r="E27" s="18">
        <f>F27+H27</f>
        <v>19</v>
      </c>
      <c r="F27" s="18">
        <v>19</v>
      </c>
      <c r="G27" s="18">
        <v>0</v>
      </c>
      <c r="H27" s="18">
        <v>0</v>
      </c>
      <c r="I27" s="18">
        <v>0</v>
      </c>
      <c r="J27" s="18">
        <v>0</v>
      </c>
      <c r="K27" s="18">
        <f>L27+N27</f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>R27+T27</f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f>X27+Z27</f>
        <v>19</v>
      </c>
      <c r="X27" s="18">
        <v>19</v>
      </c>
      <c r="Y27" s="18">
        <v>0</v>
      </c>
      <c r="Z27" s="18">
        <v>0</v>
      </c>
      <c r="AA27" s="18">
        <v>0</v>
      </c>
      <c r="AB27" s="18">
        <v>0</v>
      </c>
      <c r="AC27" s="18">
        <f>AD27+AF27</f>
        <v>19</v>
      </c>
      <c r="AD27" s="18">
        <v>19</v>
      </c>
      <c r="AE27" s="18">
        <v>0</v>
      </c>
      <c r="AF27" s="18">
        <v>0</v>
      </c>
      <c r="AG27" s="18">
        <v>0</v>
      </c>
      <c r="AH27" s="18">
        <v>0</v>
      </c>
      <c r="AI27" s="18">
        <f>AJ27+AL27</f>
        <v>19</v>
      </c>
      <c r="AJ27" s="18">
        <v>19</v>
      </c>
      <c r="AK27" s="18">
        <v>0</v>
      </c>
      <c r="AL27" s="18">
        <v>0</v>
      </c>
      <c r="AM27" s="18">
        <v>0</v>
      </c>
      <c r="AN27" s="18">
        <v>0</v>
      </c>
      <c r="AO27" s="18">
        <f>AP27+AR27</f>
        <v>19</v>
      </c>
      <c r="AP27" s="18">
        <v>19</v>
      </c>
      <c r="AQ27" s="18">
        <v>0</v>
      </c>
      <c r="AR27" s="18">
        <v>0</v>
      </c>
      <c r="AS27" s="18">
        <v>0</v>
      </c>
      <c r="AT27" s="18">
        <v>0</v>
      </c>
    </row>
    <row r="28" spans="1:46" ht="93.6" customHeight="1" x14ac:dyDescent="0.3">
      <c r="A28" s="32"/>
      <c r="B28" s="21" t="s">
        <v>33</v>
      </c>
      <c r="C28" s="21" t="s">
        <v>33</v>
      </c>
      <c r="D28" s="20">
        <f t="shared" si="17"/>
        <v>75</v>
      </c>
      <c r="E28" s="18">
        <f>F28+H28</f>
        <v>12.5</v>
      </c>
      <c r="F28" s="18">
        <v>12.5</v>
      </c>
      <c r="G28" s="18">
        <v>0</v>
      </c>
      <c r="H28" s="18">
        <v>0</v>
      </c>
      <c r="I28" s="18">
        <v>0</v>
      </c>
      <c r="J28" s="18">
        <v>0</v>
      </c>
      <c r="K28" s="18">
        <f>L28+N28</f>
        <v>12.5</v>
      </c>
      <c r="L28" s="18">
        <v>12.5</v>
      </c>
      <c r="M28" s="18">
        <v>0</v>
      </c>
      <c r="N28" s="18">
        <v>0</v>
      </c>
      <c r="O28" s="18">
        <v>0</v>
      </c>
      <c r="P28" s="18">
        <v>0</v>
      </c>
      <c r="Q28" s="18">
        <f>R28+T28</f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f>X28+Z28</f>
        <v>12.5</v>
      </c>
      <c r="X28" s="18">
        <v>12.5</v>
      </c>
      <c r="Y28" s="18">
        <v>0</v>
      </c>
      <c r="Z28" s="18">
        <v>0</v>
      </c>
      <c r="AA28" s="18">
        <v>0</v>
      </c>
      <c r="AB28" s="18">
        <v>0</v>
      </c>
      <c r="AC28" s="18">
        <f>AD28+AF28</f>
        <v>12.5</v>
      </c>
      <c r="AD28" s="18">
        <v>12.5</v>
      </c>
      <c r="AE28" s="18">
        <v>0</v>
      </c>
      <c r="AF28" s="18">
        <v>0</v>
      </c>
      <c r="AG28" s="18">
        <v>0</v>
      </c>
      <c r="AH28" s="18">
        <v>0</v>
      </c>
      <c r="AI28" s="18">
        <f>AJ28+AL28</f>
        <v>12.5</v>
      </c>
      <c r="AJ28" s="18">
        <v>12.5</v>
      </c>
      <c r="AK28" s="18">
        <v>0</v>
      </c>
      <c r="AL28" s="18">
        <v>0</v>
      </c>
      <c r="AM28" s="18">
        <v>0</v>
      </c>
      <c r="AN28" s="18">
        <v>0</v>
      </c>
      <c r="AO28" s="18">
        <f>AP28+AR28</f>
        <v>12.5</v>
      </c>
      <c r="AP28" s="18">
        <v>12.5</v>
      </c>
      <c r="AQ28" s="18">
        <v>0</v>
      </c>
      <c r="AR28" s="18">
        <v>0</v>
      </c>
      <c r="AS28" s="18">
        <v>0</v>
      </c>
      <c r="AT28" s="18">
        <v>0</v>
      </c>
    </row>
    <row r="29" spans="1:46" ht="156" customHeight="1" x14ac:dyDescent="0.3">
      <c r="A29" s="33" t="s">
        <v>25</v>
      </c>
      <c r="B29" s="9" t="s">
        <v>13</v>
      </c>
      <c r="C29" s="9" t="s">
        <v>13</v>
      </c>
      <c r="D29" s="6">
        <f t="shared" si="17"/>
        <v>88</v>
      </c>
      <c r="E29" s="4">
        <f>F29+H29</f>
        <v>17.600000000000001</v>
      </c>
      <c r="F29" s="4">
        <v>17.600000000000001</v>
      </c>
      <c r="G29" s="4">
        <v>0</v>
      </c>
      <c r="H29" s="4">
        <v>0</v>
      </c>
      <c r="I29" s="4">
        <v>0</v>
      </c>
      <c r="J29" s="4">
        <v>0</v>
      </c>
      <c r="K29" s="4">
        <f>L29+N29</f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f>R29+T29</f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f>X29+Z29</f>
        <v>17.600000000000001</v>
      </c>
      <c r="X29" s="4">
        <v>17.600000000000001</v>
      </c>
      <c r="Y29" s="4">
        <v>0</v>
      </c>
      <c r="Z29" s="4">
        <v>0</v>
      </c>
      <c r="AA29" s="4">
        <v>0</v>
      </c>
      <c r="AB29" s="4">
        <v>0</v>
      </c>
      <c r="AC29" s="4">
        <f>AD29+AF29</f>
        <v>17.600000000000001</v>
      </c>
      <c r="AD29" s="4">
        <v>17.600000000000001</v>
      </c>
      <c r="AE29" s="4">
        <v>0</v>
      </c>
      <c r="AF29" s="4">
        <v>0</v>
      </c>
      <c r="AG29" s="4">
        <v>0</v>
      </c>
      <c r="AH29" s="4">
        <v>0</v>
      </c>
      <c r="AI29" s="4">
        <f>AJ29+AL29</f>
        <v>17.600000000000001</v>
      </c>
      <c r="AJ29" s="4">
        <v>17.600000000000001</v>
      </c>
      <c r="AK29" s="4">
        <v>0</v>
      </c>
      <c r="AL29" s="4">
        <v>0</v>
      </c>
      <c r="AM29" s="4">
        <v>0</v>
      </c>
      <c r="AN29" s="4">
        <v>0</v>
      </c>
      <c r="AO29" s="4">
        <f>AP29+AT29</f>
        <v>17.600000000000001</v>
      </c>
      <c r="AP29" s="4">
        <v>17.600000000000001</v>
      </c>
      <c r="AQ29" s="4">
        <v>0</v>
      </c>
      <c r="AR29" s="4">
        <v>0</v>
      </c>
      <c r="AS29" s="4">
        <v>0</v>
      </c>
      <c r="AT29" s="4">
        <v>0</v>
      </c>
    </row>
    <row r="30" spans="1:46" ht="61.2" customHeight="1" x14ac:dyDescent="0.3">
      <c r="A30" s="34"/>
      <c r="B30" s="21" t="s">
        <v>17</v>
      </c>
      <c r="C30" s="21" t="s">
        <v>17</v>
      </c>
      <c r="D30" s="20">
        <f t="shared" ref="D30" si="18">E30+K30+Q30+W30+AC30+AI30+AO30</f>
        <v>50.5</v>
      </c>
      <c r="E30" s="18">
        <f>F30+H30</f>
        <v>10.1</v>
      </c>
      <c r="F30" s="18">
        <v>10.1</v>
      </c>
      <c r="G30" s="18">
        <v>0</v>
      </c>
      <c r="H30" s="18">
        <v>0</v>
      </c>
      <c r="I30" s="18">
        <v>0</v>
      </c>
      <c r="J30" s="18">
        <v>0</v>
      </c>
      <c r="K30" s="18">
        <f>L30+N30</f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>R30+T30</f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f>X30+Z30</f>
        <v>10.1</v>
      </c>
      <c r="X30" s="18">
        <v>10.1</v>
      </c>
      <c r="Y30" s="18">
        <v>0</v>
      </c>
      <c r="Z30" s="18">
        <v>0</v>
      </c>
      <c r="AA30" s="18">
        <v>0</v>
      </c>
      <c r="AB30" s="18">
        <v>0</v>
      </c>
      <c r="AC30" s="18">
        <f>AD30+AF30</f>
        <v>10.1</v>
      </c>
      <c r="AD30" s="18">
        <v>10.1</v>
      </c>
      <c r="AE30" s="18">
        <v>0</v>
      </c>
      <c r="AF30" s="18">
        <v>0</v>
      </c>
      <c r="AG30" s="18">
        <v>0</v>
      </c>
      <c r="AH30" s="18">
        <v>0</v>
      </c>
      <c r="AI30" s="18">
        <f>AJ30+AL30</f>
        <v>10.1</v>
      </c>
      <c r="AJ30" s="18">
        <v>10.1</v>
      </c>
      <c r="AK30" s="18">
        <v>0</v>
      </c>
      <c r="AL30" s="18">
        <v>0</v>
      </c>
      <c r="AM30" s="18">
        <v>0</v>
      </c>
      <c r="AN30" s="18">
        <v>0</v>
      </c>
      <c r="AO30" s="18">
        <f>AP30+AT30</f>
        <v>10.1</v>
      </c>
      <c r="AP30" s="18">
        <v>10.1</v>
      </c>
      <c r="AQ30" s="18">
        <v>0</v>
      </c>
      <c r="AR30" s="18">
        <v>0</v>
      </c>
      <c r="AS30" s="18">
        <v>0</v>
      </c>
      <c r="AT30" s="18">
        <v>0</v>
      </c>
    </row>
    <row r="31" spans="1:46" ht="37.200000000000003" customHeight="1" x14ac:dyDescent="0.3">
      <c r="A31" s="38" t="s">
        <v>30</v>
      </c>
      <c r="B31" s="45"/>
      <c r="C31" s="42" t="s">
        <v>5</v>
      </c>
      <c r="D31" s="35">
        <f>D33+D35+D36</f>
        <v>220317.39999999997</v>
      </c>
      <c r="E31" s="35">
        <f t="shared" ref="E31:AT31" si="19">E33+E35+E36</f>
        <v>30615.899999999998</v>
      </c>
      <c r="F31" s="35">
        <f t="shared" si="19"/>
        <v>3103</v>
      </c>
      <c r="G31" s="35">
        <f t="shared" si="19"/>
        <v>95</v>
      </c>
      <c r="H31" s="35">
        <f t="shared" si="19"/>
        <v>22</v>
      </c>
      <c r="I31" s="35">
        <f t="shared" si="19"/>
        <v>8923.2999999999993</v>
      </c>
      <c r="J31" s="35">
        <f t="shared" si="19"/>
        <v>18472.599999999999</v>
      </c>
      <c r="K31" s="35">
        <f t="shared" si="19"/>
        <v>28902.699999999997</v>
      </c>
      <c r="L31" s="35">
        <f t="shared" si="19"/>
        <v>325</v>
      </c>
      <c r="M31" s="35">
        <f t="shared" si="19"/>
        <v>95</v>
      </c>
      <c r="N31" s="35">
        <f t="shared" si="19"/>
        <v>22</v>
      </c>
      <c r="O31" s="35">
        <f t="shared" si="19"/>
        <v>9238.1</v>
      </c>
      <c r="P31" s="35">
        <f t="shared" si="19"/>
        <v>19222.599999999999</v>
      </c>
      <c r="Q31" s="35">
        <f t="shared" si="19"/>
        <v>28830.5</v>
      </c>
      <c r="R31" s="35">
        <f t="shared" si="19"/>
        <v>0</v>
      </c>
      <c r="S31" s="35">
        <f t="shared" si="19"/>
        <v>0</v>
      </c>
      <c r="T31" s="35">
        <f t="shared" si="19"/>
        <v>22</v>
      </c>
      <c r="U31" s="35">
        <f t="shared" si="19"/>
        <v>9585.9</v>
      </c>
      <c r="V31" s="35">
        <f t="shared" si="19"/>
        <v>19222.599999999999</v>
      </c>
      <c r="W31" s="35">
        <f t="shared" si="19"/>
        <v>32416.2</v>
      </c>
      <c r="X31" s="35">
        <f t="shared" si="19"/>
        <v>3125</v>
      </c>
      <c r="Y31" s="35">
        <f t="shared" si="19"/>
        <v>95</v>
      </c>
      <c r="Z31" s="35">
        <f t="shared" si="19"/>
        <v>22</v>
      </c>
      <c r="AA31" s="35">
        <f t="shared" si="19"/>
        <v>9951.6</v>
      </c>
      <c r="AB31" s="35">
        <f t="shared" si="19"/>
        <v>19222.599999999999</v>
      </c>
      <c r="AC31" s="35">
        <f t="shared" si="19"/>
        <v>32798.5</v>
      </c>
      <c r="AD31" s="35">
        <f t="shared" si="19"/>
        <v>3125</v>
      </c>
      <c r="AE31" s="35">
        <f t="shared" si="19"/>
        <v>95</v>
      </c>
      <c r="AF31" s="35">
        <f t="shared" si="19"/>
        <v>22</v>
      </c>
      <c r="AG31" s="35">
        <f t="shared" si="19"/>
        <v>10333.9</v>
      </c>
      <c r="AH31" s="35">
        <f t="shared" si="19"/>
        <v>19222.599999999999</v>
      </c>
      <c r="AI31" s="35">
        <f t="shared" si="19"/>
        <v>33178.400000000001</v>
      </c>
      <c r="AJ31" s="35">
        <f t="shared" si="19"/>
        <v>3125</v>
      </c>
      <c r="AK31" s="35">
        <f t="shared" si="19"/>
        <v>95</v>
      </c>
      <c r="AL31" s="35">
        <f t="shared" si="19"/>
        <v>22</v>
      </c>
      <c r="AM31" s="35">
        <f t="shared" si="19"/>
        <v>10713.8</v>
      </c>
      <c r="AN31" s="35">
        <f t="shared" si="19"/>
        <v>19222.599999999999</v>
      </c>
      <c r="AO31" s="35">
        <f>AP31+AQ31+AR31+AS31+AT31</f>
        <v>33575.199999999997</v>
      </c>
      <c r="AP31" s="35">
        <f t="shared" si="19"/>
        <v>3125</v>
      </c>
      <c r="AQ31" s="35">
        <f t="shared" si="19"/>
        <v>95</v>
      </c>
      <c r="AR31" s="35">
        <f t="shared" si="19"/>
        <v>22</v>
      </c>
      <c r="AS31" s="35">
        <f t="shared" si="19"/>
        <v>11110.6</v>
      </c>
      <c r="AT31" s="35">
        <f t="shared" si="19"/>
        <v>19222.599999999999</v>
      </c>
    </row>
    <row r="32" spans="1:46" ht="29.4" customHeight="1" x14ac:dyDescent="0.3">
      <c r="A32" s="39"/>
      <c r="B32" s="45"/>
      <c r="C32" s="42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</row>
    <row r="33" spans="1:46" ht="25.8" customHeight="1" x14ac:dyDescent="0.3">
      <c r="A33" s="39"/>
      <c r="B33" s="28" t="s">
        <v>17</v>
      </c>
      <c r="C33" s="28" t="s">
        <v>17</v>
      </c>
      <c r="D33" s="35">
        <f>E33+K33+Q33+W33+AC33+AI33+AO33</f>
        <v>14000</v>
      </c>
      <c r="E33" s="35">
        <f>E37</f>
        <v>2800</v>
      </c>
      <c r="F33" s="35">
        <f t="shared" ref="F33:AT33" si="20">F37</f>
        <v>2800</v>
      </c>
      <c r="G33" s="35">
        <f t="shared" si="20"/>
        <v>0</v>
      </c>
      <c r="H33" s="35">
        <f t="shared" si="20"/>
        <v>0</v>
      </c>
      <c r="I33" s="35">
        <f t="shared" ref="I33" si="21">I37</f>
        <v>0</v>
      </c>
      <c r="J33" s="36">
        <v>0</v>
      </c>
      <c r="K33" s="35">
        <f t="shared" si="20"/>
        <v>0</v>
      </c>
      <c r="L33" s="35">
        <f t="shared" si="20"/>
        <v>0</v>
      </c>
      <c r="M33" s="35">
        <f t="shared" si="20"/>
        <v>0</v>
      </c>
      <c r="N33" s="35">
        <f t="shared" si="20"/>
        <v>0</v>
      </c>
      <c r="O33" s="36">
        <v>0</v>
      </c>
      <c r="P33" s="36">
        <v>0</v>
      </c>
      <c r="Q33" s="35">
        <f t="shared" si="20"/>
        <v>0</v>
      </c>
      <c r="R33" s="35">
        <f t="shared" si="20"/>
        <v>0</v>
      </c>
      <c r="S33" s="35">
        <f t="shared" si="20"/>
        <v>0</v>
      </c>
      <c r="T33" s="35">
        <f t="shared" si="20"/>
        <v>0</v>
      </c>
      <c r="U33" s="36">
        <v>0</v>
      </c>
      <c r="V33" s="36">
        <v>0</v>
      </c>
      <c r="W33" s="35">
        <f t="shared" si="20"/>
        <v>2800</v>
      </c>
      <c r="X33" s="35">
        <f t="shared" si="20"/>
        <v>2800</v>
      </c>
      <c r="Y33" s="35">
        <f t="shared" si="20"/>
        <v>0</v>
      </c>
      <c r="Z33" s="35">
        <f t="shared" si="20"/>
        <v>0</v>
      </c>
      <c r="AA33" s="36">
        <v>0</v>
      </c>
      <c r="AB33" s="36">
        <v>0</v>
      </c>
      <c r="AC33" s="35">
        <f t="shared" si="20"/>
        <v>2800</v>
      </c>
      <c r="AD33" s="35">
        <f t="shared" si="20"/>
        <v>2800</v>
      </c>
      <c r="AE33" s="35">
        <f t="shared" si="20"/>
        <v>0</v>
      </c>
      <c r="AF33" s="35">
        <f t="shared" si="20"/>
        <v>0</v>
      </c>
      <c r="AG33" s="36">
        <v>0</v>
      </c>
      <c r="AH33" s="36">
        <v>0</v>
      </c>
      <c r="AI33" s="35">
        <f t="shared" si="20"/>
        <v>2800</v>
      </c>
      <c r="AJ33" s="35">
        <f t="shared" si="20"/>
        <v>2800</v>
      </c>
      <c r="AK33" s="35">
        <f t="shared" si="20"/>
        <v>0</v>
      </c>
      <c r="AL33" s="35">
        <f t="shared" si="20"/>
        <v>0</v>
      </c>
      <c r="AM33" s="36">
        <v>0</v>
      </c>
      <c r="AN33" s="36">
        <v>0</v>
      </c>
      <c r="AO33" s="35">
        <f t="shared" si="20"/>
        <v>2800</v>
      </c>
      <c r="AP33" s="35">
        <f t="shared" si="20"/>
        <v>2800</v>
      </c>
      <c r="AQ33" s="35">
        <f t="shared" si="20"/>
        <v>0</v>
      </c>
      <c r="AR33" s="35">
        <f t="shared" ref="AR33" si="22">AR37</f>
        <v>0</v>
      </c>
      <c r="AS33" s="36">
        <v>0</v>
      </c>
      <c r="AT33" s="35">
        <f t="shared" si="20"/>
        <v>0</v>
      </c>
    </row>
    <row r="34" spans="1:46" ht="133.80000000000001" customHeight="1" x14ac:dyDescent="0.3">
      <c r="A34" s="39"/>
      <c r="B34" s="44"/>
      <c r="C34" s="44"/>
      <c r="D34" s="35"/>
      <c r="E34" s="35"/>
      <c r="F34" s="35"/>
      <c r="G34" s="35"/>
      <c r="H34" s="35"/>
      <c r="I34" s="35"/>
      <c r="J34" s="41"/>
      <c r="K34" s="35"/>
      <c r="L34" s="35"/>
      <c r="M34" s="35"/>
      <c r="N34" s="35"/>
      <c r="O34" s="37"/>
      <c r="P34" s="37"/>
      <c r="Q34" s="35"/>
      <c r="R34" s="35"/>
      <c r="S34" s="35"/>
      <c r="T34" s="35"/>
      <c r="U34" s="37"/>
      <c r="V34" s="37"/>
      <c r="W34" s="35"/>
      <c r="X34" s="35"/>
      <c r="Y34" s="35"/>
      <c r="Z34" s="35"/>
      <c r="AA34" s="37"/>
      <c r="AB34" s="37"/>
      <c r="AC34" s="35"/>
      <c r="AD34" s="35"/>
      <c r="AE34" s="35"/>
      <c r="AF34" s="35"/>
      <c r="AG34" s="37"/>
      <c r="AH34" s="37"/>
      <c r="AI34" s="35"/>
      <c r="AJ34" s="35"/>
      <c r="AK34" s="35"/>
      <c r="AL34" s="35"/>
      <c r="AM34" s="37"/>
      <c r="AN34" s="37"/>
      <c r="AO34" s="35"/>
      <c r="AP34" s="35"/>
      <c r="AQ34" s="35"/>
      <c r="AR34" s="35"/>
      <c r="AS34" s="37"/>
      <c r="AT34" s="35"/>
    </row>
    <row r="35" spans="1:46" ht="87" customHeight="1" x14ac:dyDescent="0.3">
      <c r="A35" s="11"/>
      <c r="B35" s="7" t="s">
        <v>18</v>
      </c>
      <c r="C35" s="7" t="s">
        <v>18</v>
      </c>
      <c r="D35" s="8">
        <f>E35+K35+Q35+W35+AC35+AI35+AO35</f>
        <v>2652</v>
      </c>
      <c r="E35" s="8">
        <f>E38</f>
        <v>420</v>
      </c>
      <c r="F35" s="8">
        <f t="shared" ref="F35:AQ35" si="23">F38</f>
        <v>303</v>
      </c>
      <c r="G35" s="8">
        <f t="shared" si="23"/>
        <v>95</v>
      </c>
      <c r="H35" s="8">
        <f t="shared" si="23"/>
        <v>22</v>
      </c>
      <c r="I35" s="8">
        <v>0</v>
      </c>
      <c r="J35" s="8">
        <v>0</v>
      </c>
      <c r="K35" s="8">
        <f t="shared" si="23"/>
        <v>442</v>
      </c>
      <c r="L35" s="8">
        <f t="shared" si="23"/>
        <v>325</v>
      </c>
      <c r="M35" s="8">
        <f t="shared" si="23"/>
        <v>95</v>
      </c>
      <c r="N35" s="8">
        <f t="shared" si="23"/>
        <v>22</v>
      </c>
      <c r="O35" s="8">
        <v>0</v>
      </c>
      <c r="P35" s="8">
        <v>0</v>
      </c>
      <c r="Q35" s="8">
        <f t="shared" si="23"/>
        <v>22</v>
      </c>
      <c r="R35" s="8">
        <f t="shared" si="23"/>
        <v>0</v>
      </c>
      <c r="S35" s="8">
        <f t="shared" si="23"/>
        <v>0</v>
      </c>
      <c r="T35" s="8">
        <f t="shared" si="23"/>
        <v>22</v>
      </c>
      <c r="U35" s="8">
        <v>0</v>
      </c>
      <c r="V35" s="8">
        <v>0</v>
      </c>
      <c r="W35" s="8">
        <f t="shared" si="23"/>
        <v>442</v>
      </c>
      <c r="X35" s="8">
        <f t="shared" si="23"/>
        <v>325</v>
      </c>
      <c r="Y35" s="8">
        <f t="shared" si="23"/>
        <v>95</v>
      </c>
      <c r="Z35" s="8">
        <f t="shared" si="23"/>
        <v>22</v>
      </c>
      <c r="AA35" s="8">
        <v>0</v>
      </c>
      <c r="AB35" s="8">
        <v>0</v>
      </c>
      <c r="AC35" s="8">
        <f t="shared" si="23"/>
        <v>442</v>
      </c>
      <c r="AD35" s="8">
        <f t="shared" si="23"/>
        <v>325</v>
      </c>
      <c r="AE35" s="8">
        <f t="shared" si="23"/>
        <v>95</v>
      </c>
      <c r="AF35" s="8">
        <f t="shared" si="23"/>
        <v>22</v>
      </c>
      <c r="AG35" s="8">
        <v>0</v>
      </c>
      <c r="AH35" s="8">
        <v>0</v>
      </c>
      <c r="AI35" s="8">
        <f t="shared" si="23"/>
        <v>442</v>
      </c>
      <c r="AJ35" s="8">
        <f t="shared" si="23"/>
        <v>325</v>
      </c>
      <c r="AK35" s="8">
        <f t="shared" si="23"/>
        <v>95</v>
      </c>
      <c r="AL35" s="8">
        <f t="shared" si="23"/>
        <v>22</v>
      </c>
      <c r="AM35" s="8">
        <v>0</v>
      </c>
      <c r="AN35" s="8">
        <v>0</v>
      </c>
      <c r="AO35" s="8">
        <f t="shared" si="23"/>
        <v>442</v>
      </c>
      <c r="AP35" s="8">
        <f t="shared" si="23"/>
        <v>325</v>
      </c>
      <c r="AQ35" s="8">
        <f t="shared" si="23"/>
        <v>95</v>
      </c>
      <c r="AR35" s="8">
        <v>22</v>
      </c>
      <c r="AS35" s="8">
        <v>0</v>
      </c>
      <c r="AT35" s="8">
        <v>0</v>
      </c>
    </row>
    <row r="36" spans="1:46" ht="85.2" customHeight="1" x14ac:dyDescent="0.3">
      <c r="A36" s="11"/>
      <c r="B36" s="7" t="s">
        <v>13</v>
      </c>
      <c r="C36" s="7" t="s">
        <v>13</v>
      </c>
      <c r="D36" s="8">
        <f>D39+D40</f>
        <v>203665.39999999997</v>
      </c>
      <c r="E36" s="8">
        <f t="shared" ref="E36:AT36" si="24">E39+E40</f>
        <v>27395.899999999998</v>
      </c>
      <c r="F36" s="8">
        <f t="shared" si="24"/>
        <v>0</v>
      </c>
      <c r="G36" s="8">
        <f t="shared" si="24"/>
        <v>0</v>
      </c>
      <c r="H36" s="8">
        <f t="shared" si="24"/>
        <v>0</v>
      </c>
      <c r="I36" s="8">
        <f t="shared" si="24"/>
        <v>8923.2999999999993</v>
      </c>
      <c r="J36" s="8">
        <f t="shared" si="24"/>
        <v>18472.599999999999</v>
      </c>
      <c r="K36" s="8">
        <f t="shared" si="24"/>
        <v>28460.699999999997</v>
      </c>
      <c r="L36" s="8">
        <f t="shared" si="24"/>
        <v>0</v>
      </c>
      <c r="M36" s="8">
        <f t="shared" si="24"/>
        <v>0</v>
      </c>
      <c r="N36" s="8">
        <f t="shared" si="24"/>
        <v>0</v>
      </c>
      <c r="O36" s="8">
        <f t="shared" si="24"/>
        <v>9238.1</v>
      </c>
      <c r="P36" s="8">
        <f t="shared" si="24"/>
        <v>19222.599999999999</v>
      </c>
      <c r="Q36" s="8">
        <f t="shared" si="24"/>
        <v>28808.5</v>
      </c>
      <c r="R36" s="8">
        <f t="shared" si="24"/>
        <v>0</v>
      </c>
      <c r="S36" s="8">
        <f t="shared" si="24"/>
        <v>0</v>
      </c>
      <c r="T36" s="8">
        <f t="shared" si="24"/>
        <v>0</v>
      </c>
      <c r="U36" s="8">
        <f t="shared" si="24"/>
        <v>9585.9</v>
      </c>
      <c r="V36" s="8">
        <f t="shared" si="24"/>
        <v>19222.599999999999</v>
      </c>
      <c r="W36" s="8">
        <f t="shared" si="24"/>
        <v>29174.2</v>
      </c>
      <c r="X36" s="8">
        <f t="shared" si="24"/>
        <v>0</v>
      </c>
      <c r="Y36" s="8">
        <f t="shared" si="24"/>
        <v>0</v>
      </c>
      <c r="Z36" s="8">
        <f t="shared" si="24"/>
        <v>0</v>
      </c>
      <c r="AA36" s="8">
        <f t="shared" si="24"/>
        <v>9951.6</v>
      </c>
      <c r="AB36" s="8">
        <f t="shared" si="24"/>
        <v>19222.599999999999</v>
      </c>
      <c r="AC36" s="8">
        <f t="shared" si="24"/>
        <v>29556.5</v>
      </c>
      <c r="AD36" s="8">
        <f t="shared" si="24"/>
        <v>0</v>
      </c>
      <c r="AE36" s="8">
        <f t="shared" si="24"/>
        <v>0</v>
      </c>
      <c r="AF36" s="8">
        <f t="shared" si="24"/>
        <v>0</v>
      </c>
      <c r="AG36" s="8">
        <f t="shared" si="24"/>
        <v>10333.9</v>
      </c>
      <c r="AH36" s="8">
        <f t="shared" si="24"/>
        <v>19222.599999999999</v>
      </c>
      <c r="AI36" s="8">
        <f t="shared" si="24"/>
        <v>29936.400000000001</v>
      </c>
      <c r="AJ36" s="8">
        <f t="shared" si="24"/>
        <v>0</v>
      </c>
      <c r="AK36" s="8">
        <f t="shared" si="24"/>
        <v>0</v>
      </c>
      <c r="AL36" s="8">
        <f t="shared" si="24"/>
        <v>0</v>
      </c>
      <c r="AM36" s="8">
        <f t="shared" si="24"/>
        <v>10713.8</v>
      </c>
      <c r="AN36" s="8">
        <f t="shared" si="24"/>
        <v>19222.599999999999</v>
      </c>
      <c r="AO36" s="8">
        <f t="shared" si="24"/>
        <v>30333.200000000001</v>
      </c>
      <c r="AP36" s="8">
        <f t="shared" si="24"/>
        <v>0</v>
      </c>
      <c r="AQ36" s="8">
        <f t="shared" si="24"/>
        <v>0</v>
      </c>
      <c r="AR36" s="8">
        <f t="shared" si="24"/>
        <v>0</v>
      </c>
      <c r="AS36" s="8">
        <f t="shared" si="24"/>
        <v>11110.6</v>
      </c>
      <c r="AT36" s="8">
        <f t="shared" si="24"/>
        <v>19222.599999999999</v>
      </c>
    </row>
    <row r="37" spans="1:46" ht="261" customHeight="1" x14ac:dyDescent="0.3">
      <c r="A37" s="9" t="s">
        <v>26</v>
      </c>
      <c r="B37" s="9" t="s">
        <v>17</v>
      </c>
      <c r="C37" s="9" t="s">
        <v>17</v>
      </c>
      <c r="D37" s="4">
        <f t="shared" ref="D37:D38" si="25">E37+K37+Q37+W37+AC37+AI37+AO37</f>
        <v>14000</v>
      </c>
      <c r="E37" s="4">
        <f t="shared" ref="E37" si="26">F37+H37</f>
        <v>2800</v>
      </c>
      <c r="F37" s="4">
        <v>2800</v>
      </c>
      <c r="G37" s="4">
        <v>0</v>
      </c>
      <c r="H37" s="4">
        <v>0</v>
      </c>
      <c r="I37" s="4">
        <v>0</v>
      </c>
      <c r="J37" s="4">
        <v>0</v>
      </c>
      <c r="K37" s="4">
        <f t="shared" ref="K37" si="27">L37+N37</f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f t="shared" ref="Q37" si="28">R37+T37</f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f t="shared" ref="W37" si="29">X37+Z37</f>
        <v>2800</v>
      </c>
      <c r="X37" s="4">
        <v>2800</v>
      </c>
      <c r="Y37" s="4">
        <v>0</v>
      </c>
      <c r="Z37" s="4">
        <v>0</v>
      </c>
      <c r="AA37" s="4">
        <v>0</v>
      </c>
      <c r="AB37" s="4">
        <v>0</v>
      </c>
      <c r="AC37" s="4">
        <f t="shared" ref="AC37" si="30">AD37+AF37</f>
        <v>2800</v>
      </c>
      <c r="AD37" s="4">
        <v>2800</v>
      </c>
      <c r="AE37" s="4">
        <v>0</v>
      </c>
      <c r="AF37" s="4">
        <v>0</v>
      </c>
      <c r="AG37" s="4">
        <v>0</v>
      </c>
      <c r="AH37" s="4">
        <v>0</v>
      </c>
      <c r="AI37" s="4">
        <f t="shared" ref="AI37" si="31">AJ37+AL37</f>
        <v>2800</v>
      </c>
      <c r="AJ37" s="4">
        <v>2800</v>
      </c>
      <c r="AK37" s="4">
        <v>0</v>
      </c>
      <c r="AL37" s="4">
        <v>0</v>
      </c>
      <c r="AM37" s="4">
        <v>0</v>
      </c>
      <c r="AN37" s="4">
        <v>0</v>
      </c>
      <c r="AO37" s="4">
        <f t="shared" ref="AO37" si="32">AP37+AT37</f>
        <v>2800</v>
      </c>
      <c r="AP37" s="4">
        <v>2800</v>
      </c>
      <c r="AQ37" s="4">
        <v>0</v>
      </c>
      <c r="AR37" s="4">
        <v>0</v>
      </c>
      <c r="AS37" s="4">
        <v>0</v>
      </c>
      <c r="AT37" s="4">
        <v>0</v>
      </c>
    </row>
    <row r="38" spans="1:46" ht="196.8" customHeight="1" x14ac:dyDescent="0.3">
      <c r="A38" s="9" t="s">
        <v>27</v>
      </c>
      <c r="B38" s="9" t="s">
        <v>18</v>
      </c>
      <c r="C38" s="9" t="s">
        <v>18</v>
      </c>
      <c r="D38" s="4">
        <f t="shared" si="25"/>
        <v>2652</v>
      </c>
      <c r="E38" s="4">
        <f>F38+G38+H38</f>
        <v>420</v>
      </c>
      <c r="F38" s="4">
        <v>303</v>
      </c>
      <c r="G38" s="4">
        <v>95</v>
      </c>
      <c r="H38" s="4">
        <v>22</v>
      </c>
      <c r="I38" s="4">
        <v>0</v>
      </c>
      <c r="J38" s="4">
        <v>0</v>
      </c>
      <c r="K38" s="4">
        <f>L38+M38+N38</f>
        <v>442</v>
      </c>
      <c r="L38" s="4">
        <v>325</v>
      </c>
      <c r="M38" s="4">
        <v>95</v>
      </c>
      <c r="N38" s="4">
        <v>22</v>
      </c>
      <c r="O38" s="4">
        <v>0</v>
      </c>
      <c r="P38" s="4">
        <v>0</v>
      </c>
      <c r="Q38" s="4">
        <f>R38+S38+T38</f>
        <v>22</v>
      </c>
      <c r="R38" s="4">
        <v>0</v>
      </c>
      <c r="S38" s="4">
        <v>0</v>
      </c>
      <c r="T38" s="4">
        <v>22</v>
      </c>
      <c r="U38" s="4">
        <v>0</v>
      </c>
      <c r="V38" s="4">
        <v>0</v>
      </c>
      <c r="W38" s="4">
        <f>X38+Y38+Z38</f>
        <v>442</v>
      </c>
      <c r="X38" s="4">
        <v>325</v>
      </c>
      <c r="Y38" s="4">
        <v>95</v>
      </c>
      <c r="Z38" s="4">
        <v>22</v>
      </c>
      <c r="AA38" s="4">
        <v>0</v>
      </c>
      <c r="AB38" s="4">
        <v>0</v>
      </c>
      <c r="AC38" s="4">
        <f>AD38+AE38+AF38</f>
        <v>442</v>
      </c>
      <c r="AD38" s="4">
        <v>325</v>
      </c>
      <c r="AE38" s="4">
        <v>95</v>
      </c>
      <c r="AF38" s="4">
        <v>22</v>
      </c>
      <c r="AG38" s="4">
        <v>0</v>
      </c>
      <c r="AH38" s="4">
        <v>0</v>
      </c>
      <c r="AI38" s="4">
        <f>AJ38+AK38+AL38</f>
        <v>442</v>
      </c>
      <c r="AJ38" s="4">
        <v>325</v>
      </c>
      <c r="AK38" s="4">
        <v>95</v>
      </c>
      <c r="AL38" s="4">
        <v>22</v>
      </c>
      <c r="AM38" s="4">
        <v>0</v>
      </c>
      <c r="AN38" s="4">
        <v>0</v>
      </c>
      <c r="AO38" s="4">
        <f>AP38+AQ38+AR38+AS38+AT38</f>
        <v>442</v>
      </c>
      <c r="AP38" s="4">
        <v>325</v>
      </c>
      <c r="AQ38" s="4">
        <v>95</v>
      </c>
      <c r="AR38" s="4">
        <v>22</v>
      </c>
      <c r="AS38" s="4">
        <v>0</v>
      </c>
      <c r="AT38" s="4">
        <v>0</v>
      </c>
    </row>
    <row r="39" spans="1:46" ht="128.4" customHeight="1" x14ac:dyDescent="0.3">
      <c r="A39" s="12" t="s">
        <v>34</v>
      </c>
      <c r="B39" s="9" t="s">
        <v>13</v>
      </c>
      <c r="C39" s="9" t="s">
        <v>13</v>
      </c>
      <c r="D39" s="4">
        <f>E39+K39+Q39+W39+AC39+AI39+AO39</f>
        <v>187760.99999999997</v>
      </c>
      <c r="E39" s="4">
        <f>F39+G39+H39+I39+J39</f>
        <v>25123.3</v>
      </c>
      <c r="F39" s="4">
        <v>0</v>
      </c>
      <c r="G39" s="4">
        <v>0</v>
      </c>
      <c r="H39" s="4">
        <v>0</v>
      </c>
      <c r="I39" s="4">
        <v>6650.7</v>
      </c>
      <c r="J39" s="13">
        <v>18472.599999999999</v>
      </c>
      <c r="K39" s="4">
        <f t="shared" ref="K39" si="33">L39+M39+N39+O39+P39</f>
        <v>26188.399999999998</v>
      </c>
      <c r="L39" s="4">
        <v>0</v>
      </c>
      <c r="M39" s="4">
        <v>0</v>
      </c>
      <c r="N39" s="4">
        <v>0</v>
      </c>
      <c r="O39" s="4">
        <v>6965.8</v>
      </c>
      <c r="P39" s="4">
        <v>19222.599999999999</v>
      </c>
      <c r="Q39" s="4">
        <f t="shared" ref="Q39" si="34">R39+S39+T39+U39+V39</f>
        <v>26536.6</v>
      </c>
      <c r="R39" s="4">
        <v>0</v>
      </c>
      <c r="S39" s="4">
        <v>0</v>
      </c>
      <c r="T39" s="4">
        <v>0</v>
      </c>
      <c r="U39" s="4">
        <v>7314</v>
      </c>
      <c r="V39" s="4">
        <v>19222.599999999999</v>
      </c>
      <c r="W39" s="4">
        <f t="shared" ref="W39" si="35">X39+Y39+Z39+AA39+AB39</f>
        <v>26902.3</v>
      </c>
      <c r="X39" s="4">
        <v>0</v>
      </c>
      <c r="Y39" s="4">
        <v>0</v>
      </c>
      <c r="Z39" s="4">
        <v>0</v>
      </c>
      <c r="AA39" s="4">
        <v>7679.7</v>
      </c>
      <c r="AB39" s="4">
        <v>19222.599999999999</v>
      </c>
      <c r="AC39" s="4">
        <f t="shared" ref="AC39" si="36">AD39+AE39+AF39+AG39+AH39</f>
        <v>27284.6</v>
      </c>
      <c r="AD39" s="4">
        <v>0</v>
      </c>
      <c r="AE39" s="4">
        <v>0</v>
      </c>
      <c r="AF39" s="4">
        <v>0</v>
      </c>
      <c r="AG39" s="4">
        <v>8062</v>
      </c>
      <c r="AH39" s="4">
        <v>19222.599999999999</v>
      </c>
      <c r="AI39" s="4">
        <f t="shared" ref="AI39" si="37">AJ39+AK39+AL39+AM39+AN39</f>
        <v>27664.5</v>
      </c>
      <c r="AJ39" s="4">
        <v>0</v>
      </c>
      <c r="AK39" s="4">
        <v>0</v>
      </c>
      <c r="AL39" s="4">
        <v>0</v>
      </c>
      <c r="AM39" s="4">
        <v>8441.9</v>
      </c>
      <c r="AN39" s="4">
        <v>19222.599999999999</v>
      </c>
      <c r="AO39" s="4">
        <f t="shared" ref="AO39" si="38">AP39+AQ39+AR39+AS39+AT39</f>
        <v>28061.3</v>
      </c>
      <c r="AP39" s="4">
        <v>0</v>
      </c>
      <c r="AQ39" s="4">
        <v>0</v>
      </c>
      <c r="AR39" s="4">
        <v>0</v>
      </c>
      <c r="AS39" s="4">
        <v>8838.7000000000007</v>
      </c>
      <c r="AT39" s="4">
        <v>19222.599999999999</v>
      </c>
    </row>
    <row r="40" spans="1:46" ht="195.6" customHeight="1" x14ac:dyDescent="0.3">
      <c r="A40" s="14" t="s">
        <v>35</v>
      </c>
      <c r="B40" s="9" t="s">
        <v>13</v>
      </c>
      <c r="C40" s="9" t="s">
        <v>13</v>
      </c>
      <c r="D40" s="4">
        <f>E40+K40+Q40+W40+AC40+AI40+AO40</f>
        <v>15904.399999999998</v>
      </c>
      <c r="E40" s="4">
        <f>F40+G40+H40+I40+J40</f>
        <v>2272.6</v>
      </c>
      <c r="F40" s="4">
        <v>0</v>
      </c>
      <c r="G40" s="4">
        <v>0</v>
      </c>
      <c r="H40" s="4">
        <v>0</v>
      </c>
      <c r="I40" s="4">
        <v>2272.6</v>
      </c>
      <c r="J40" s="4">
        <v>0</v>
      </c>
      <c r="K40" s="4">
        <f t="shared" ref="K40" si="39">L40+M40+N40+O40+P40</f>
        <v>2272.3000000000002</v>
      </c>
      <c r="L40" s="4">
        <v>0</v>
      </c>
      <c r="M40" s="4">
        <v>0</v>
      </c>
      <c r="N40" s="4">
        <v>0</v>
      </c>
      <c r="O40" s="4">
        <v>2272.3000000000002</v>
      </c>
      <c r="P40" s="4">
        <v>0</v>
      </c>
      <c r="Q40" s="4">
        <f t="shared" ref="Q40" si="40">R40+S40+T40+U40+V40</f>
        <v>2271.9</v>
      </c>
      <c r="R40" s="4">
        <v>0</v>
      </c>
      <c r="S40" s="4">
        <v>0</v>
      </c>
      <c r="T40" s="4">
        <v>0</v>
      </c>
      <c r="U40" s="4">
        <v>2271.9</v>
      </c>
      <c r="V40" s="4">
        <v>0</v>
      </c>
      <c r="W40" s="4">
        <f t="shared" ref="W40" si="41">X40+Y40+Z40+AA40+AB40</f>
        <v>2271.9</v>
      </c>
      <c r="X40" s="4">
        <v>0</v>
      </c>
      <c r="Y40" s="4">
        <v>0</v>
      </c>
      <c r="Z40" s="4">
        <v>0</v>
      </c>
      <c r="AA40" s="4">
        <v>2271.9</v>
      </c>
      <c r="AB40" s="4">
        <v>0</v>
      </c>
      <c r="AC40" s="4">
        <f t="shared" ref="AC40" si="42">AD40+AE40+AF40+AG40+AH40</f>
        <v>2271.9</v>
      </c>
      <c r="AD40" s="4">
        <v>0</v>
      </c>
      <c r="AE40" s="4">
        <v>0</v>
      </c>
      <c r="AF40" s="4">
        <v>0</v>
      </c>
      <c r="AG40" s="4">
        <v>2271.9</v>
      </c>
      <c r="AH40" s="4">
        <v>0</v>
      </c>
      <c r="AI40" s="4">
        <f t="shared" ref="AI40" si="43">AJ40+AK40+AL40+AM40+AN40</f>
        <v>2271.9</v>
      </c>
      <c r="AJ40" s="4">
        <v>0</v>
      </c>
      <c r="AK40" s="4">
        <v>0</v>
      </c>
      <c r="AL40" s="4">
        <v>0</v>
      </c>
      <c r="AM40" s="4">
        <v>2271.9</v>
      </c>
      <c r="AN40" s="4">
        <v>0</v>
      </c>
      <c r="AO40" s="4">
        <f t="shared" ref="AO40" si="44">AP40+AQ40+AR40+AS40+AT40</f>
        <v>2271.9</v>
      </c>
      <c r="AP40" s="4">
        <v>0</v>
      </c>
      <c r="AQ40" s="4">
        <v>0</v>
      </c>
      <c r="AR40" s="4">
        <v>0</v>
      </c>
      <c r="AS40" s="4">
        <v>2271.9</v>
      </c>
      <c r="AT40" s="4">
        <v>0</v>
      </c>
    </row>
    <row r="41" spans="1:46" ht="49.8" customHeight="1" x14ac:dyDescent="0.3">
      <c r="A41" s="46" t="s">
        <v>28</v>
      </c>
      <c r="B41" s="9"/>
      <c r="C41" s="8" t="s">
        <v>5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 ht="91.8" customHeight="1" x14ac:dyDescent="0.3">
      <c r="A42" s="47"/>
      <c r="B42" s="7" t="s">
        <v>13</v>
      </c>
      <c r="C42" s="7" t="s">
        <v>13</v>
      </c>
      <c r="D42" s="8">
        <f>E42+K42+Q42+W42+AC42+AI42+AO42</f>
        <v>640</v>
      </c>
      <c r="E42" s="8">
        <f>F42+G42+H42</f>
        <v>0</v>
      </c>
      <c r="F42" s="8">
        <v>0</v>
      </c>
      <c r="G42" s="8">
        <v>0</v>
      </c>
      <c r="H42" s="8">
        <v>0</v>
      </c>
      <c r="I42" s="8"/>
      <c r="J42" s="8"/>
      <c r="K42" s="8">
        <f>L42+M42+N42</f>
        <v>0</v>
      </c>
      <c r="L42" s="8">
        <v>0</v>
      </c>
      <c r="M42" s="8">
        <v>0</v>
      </c>
      <c r="N42" s="8">
        <v>0</v>
      </c>
      <c r="O42" s="8"/>
      <c r="P42" s="8"/>
      <c r="Q42" s="8">
        <f>R42+S42+T42</f>
        <v>0</v>
      </c>
      <c r="R42" s="8">
        <v>0</v>
      </c>
      <c r="S42" s="8">
        <v>0</v>
      </c>
      <c r="T42" s="8">
        <v>0</v>
      </c>
      <c r="U42" s="8"/>
      <c r="V42" s="8"/>
      <c r="W42" s="8">
        <f>X42+Y42+Z42</f>
        <v>160</v>
      </c>
      <c r="X42" s="8">
        <v>160</v>
      </c>
      <c r="Y42" s="8">
        <v>0</v>
      </c>
      <c r="Z42" s="8">
        <v>0</v>
      </c>
      <c r="AA42" s="8"/>
      <c r="AB42" s="8"/>
      <c r="AC42" s="8">
        <f>AD42+AE42+AF42</f>
        <v>160</v>
      </c>
      <c r="AD42" s="8">
        <v>160</v>
      </c>
      <c r="AE42" s="8">
        <v>0</v>
      </c>
      <c r="AF42" s="8">
        <v>0</v>
      </c>
      <c r="AG42" s="8"/>
      <c r="AH42" s="8"/>
      <c r="AI42" s="8">
        <f>AJ42+AK42+AL42</f>
        <v>160</v>
      </c>
      <c r="AJ42" s="8">
        <v>160</v>
      </c>
      <c r="AK42" s="8">
        <v>0</v>
      </c>
      <c r="AL42" s="8">
        <v>0</v>
      </c>
      <c r="AM42" s="8"/>
      <c r="AN42" s="8"/>
      <c r="AO42" s="8">
        <f>AP42+AQ42+AT42</f>
        <v>160</v>
      </c>
      <c r="AP42" s="8">
        <v>160</v>
      </c>
      <c r="AQ42" s="8">
        <v>0</v>
      </c>
      <c r="AR42" s="8">
        <v>0</v>
      </c>
      <c r="AS42" s="8"/>
      <c r="AT42" s="8">
        <v>0</v>
      </c>
    </row>
    <row r="43" spans="1:46" ht="336.6" customHeight="1" x14ac:dyDescent="0.3">
      <c r="A43" s="10" t="s">
        <v>29</v>
      </c>
      <c r="B43" s="9" t="s">
        <v>13</v>
      </c>
      <c r="C43" s="9" t="s">
        <v>13</v>
      </c>
      <c r="D43" s="4">
        <f>E43+K43+Q43+W43+AC43+AI43+AO43</f>
        <v>640</v>
      </c>
      <c r="E43" s="4">
        <f>F43+G43+H43</f>
        <v>0</v>
      </c>
      <c r="F43" s="4">
        <v>0</v>
      </c>
      <c r="G43" s="4">
        <v>0</v>
      </c>
      <c r="H43" s="4">
        <v>0</v>
      </c>
      <c r="I43" s="4"/>
      <c r="J43" s="4"/>
      <c r="K43" s="4">
        <f>L43+M43+N43</f>
        <v>0</v>
      </c>
      <c r="L43" s="4">
        <v>0</v>
      </c>
      <c r="M43" s="4">
        <v>0</v>
      </c>
      <c r="N43" s="4">
        <v>0</v>
      </c>
      <c r="O43" s="4"/>
      <c r="P43" s="4"/>
      <c r="Q43" s="4">
        <f>R43+S43+T43</f>
        <v>0</v>
      </c>
      <c r="R43" s="4">
        <v>0</v>
      </c>
      <c r="S43" s="4">
        <v>0</v>
      </c>
      <c r="T43" s="4">
        <v>0</v>
      </c>
      <c r="U43" s="4"/>
      <c r="V43" s="4"/>
      <c r="W43" s="4">
        <f>X43+Y43+Z43</f>
        <v>160</v>
      </c>
      <c r="X43" s="4">
        <v>160</v>
      </c>
      <c r="Y43" s="4">
        <v>0</v>
      </c>
      <c r="Z43" s="4">
        <v>0</v>
      </c>
      <c r="AA43" s="4"/>
      <c r="AB43" s="4"/>
      <c r="AC43" s="4">
        <f>AD43+AE43+AF43</f>
        <v>160</v>
      </c>
      <c r="AD43" s="4">
        <v>160</v>
      </c>
      <c r="AE43" s="4">
        <v>0</v>
      </c>
      <c r="AF43" s="4">
        <v>0</v>
      </c>
      <c r="AG43" s="4"/>
      <c r="AH43" s="4"/>
      <c r="AI43" s="4">
        <f>AJ43+AK43+AL43</f>
        <v>160</v>
      </c>
      <c r="AJ43" s="4">
        <v>160</v>
      </c>
      <c r="AK43" s="4">
        <v>0</v>
      </c>
      <c r="AL43" s="4">
        <v>0</v>
      </c>
      <c r="AM43" s="4"/>
      <c r="AN43" s="4"/>
      <c r="AO43" s="4">
        <f>AP43+AQ43+AT43</f>
        <v>160</v>
      </c>
      <c r="AP43" s="4">
        <v>160</v>
      </c>
      <c r="AQ43" s="4">
        <v>0</v>
      </c>
      <c r="AR43" s="4">
        <v>0</v>
      </c>
      <c r="AS43" s="4"/>
      <c r="AT43" s="4">
        <v>0</v>
      </c>
    </row>
  </sheetData>
  <mergeCells count="292">
    <mergeCell ref="R1:V4"/>
    <mergeCell ref="A11:A16"/>
    <mergeCell ref="AL13:AL14"/>
    <mergeCell ref="AO13:AO14"/>
    <mergeCell ref="AP13:AP14"/>
    <mergeCell ref="AC11:AC12"/>
    <mergeCell ref="AD11:AD12"/>
    <mergeCell ref="AF11:AF12"/>
    <mergeCell ref="AI11:AI12"/>
    <mergeCell ref="T11:T12"/>
    <mergeCell ref="AE11:AE12"/>
    <mergeCell ref="AE13:AE14"/>
    <mergeCell ref="Y13:Y14"/>
    <mergeCell ref="AI2:AT4"/>
    <mergeCell ref="D5:AF5"/>
    <mergeCell ref="Z13:Z14"/>
    <mergeCell ref="E8:J8"/>
    <mergeCell ref="K8:P8"/>
    <mergeCell ref="Q8:V8"/>
    <mergeCell ref="W8:AB8"/>
    <mergeCell ref="X11:X12"/>
    <mergeCell ref="Z11:Z12"/>
    <mergeCell ref="R11:R12"/>
    <mergeCell ref="G11:G12"/>
    <mergeCell ref="A41:A42"/>
    <mergeCell ref="AE17:AE18"/>
    <mergeCell ref="AK17:AK18"/>
    <mergeCell ref="AK19:AK21"/>
    <mergeCell ref="AE19:AE21"/>
    <mergeCell ref="Y19:Y21"/>
    <mergeCell ref="S19:S21"/>
    <mergeCell ref="AC17:AC18"/>
    <mergeCell ref="AD17:AD18"/>
    <mergeCell ref="AF17:AF18"/>
    <mergeCell ref="AI17:AI18"/>
    <mergeCell ref="AD19:AD21"/>
    <mergeCell ref="AF19:AF21"/>
    <mergeCell ref="AI19:AI21"/>
    <mergeCell ref="AJ19:AJ21"/>
    <mergeCell ref="M19:M21"/>
    <mergeCell ref="G19:G21"/>
    <mergeCell ref="Y31:Y32"/>
    <mergeCell ref="S17:S18"/>
    <mergeCell ref="Y17:Y18"/>
    <mergeCell ref="W17:W18"/>
    <mergeCell ref="X17:X18"/>
    <mergeCell ref="AE31:AE32"/>
    <mergeCell ref="Y33:Y34"/>
    <mergeCell ref="A17:A23"/>
    <mergeCell ref="H17:H18"/>
    <mergeCell ref="K17:K18"/>
    <mergeCell ref="L17:L18"/>
    <mergeCell ref="AO11:AO12"/>
    <mergeCell ref="AC8:AH8"/>
    <mergeCell ref="AI8:AN8"/>
    <mergeCell ref="AS13:AS14"/>
    <mergeCell ref="AM11:AM12"/>
    <mergeCell ref="AN11:AN12"/>
    <mergeCell ref="AS11:AS12"/>
    <mergeCell ref="A7:A9"/>
    <mergeCell ref="B7:B9"/>
    <mergeCell ref="C11:C12"/>
    <mergeCell ref="W11:W12"/>
    <mergeCell ref="D7:AT7"/>
    <mergeCell ref="H19:H21"/>
    <mergeCell ref="K19:K21"/>
    <mergeCell ref="L19:L21"/>
    <mergeCell ref="Q17:Q18"/>
    <mergeCell ref="F17:F18"/>
    <mergeCell ref="B19:B21"/>
    <mergeCell ref="C19:C21"/>
    <mergeCell ref="D19:D21"/>
    <mergeCell ref="C7:C9"/>
    <mergeCell ref="D8:D9"/>
    <mergeCell ref="AO8:AT8"/>
    <mergeCell ref="AP11:AP12"/>
    <mergeCell ref="AT11:AT12"/>
    <mergeCell ref="I11:I12"/>
    <mergeCell ref="J11:J12"/>
    <mergeCell ref="O11:O12"/>
    <mergeCell ref="P11:P12"/>
    <mergeCell ref="AJ11:AJ12"/>
    <mergeCell ref="AL11:AL12"/>
    <mergeCell ref="U11:U12"/>
    <mergeCell ref="V11:V12"/>
    <mergeCell ref="AA11:AA12"/>
    <mergeCell ref="AB11:AB12"/>
    <mergeCell ref="S11:S12"/>
    <mergeCell ref="Y11:Y12"/>
    <mergeCell ref="M11:M12"/>
    <mergeCell ref="B11:B12"/>
    <mergeCell ref="D11:D12"/>
    <mergeCell ref="E11:E12"/>
    <mergeCell ref="F11:F12"/>
    <mergeCell ref="H11:H12"/>
    <mergeCell ref="K11:K12"/>
    <mergeCell ref="L11:L12"/>
    <mergeCell ref="N11:N12"/>
    <mergeCell ref="Q19:Q21"/>
    <mergeCell ref="C17:C18"/>
    <mergeCell ref="B17:B18"/>
    <mergeCell ref="G17:G18"/>
    <mergeCell ref="E17:E18"/>
    <mergeCell ref="AO31:AO32"/>
    <mergeCell ref="AP31:AP32"/>
    <mergeCell ref="AS17:AS18"/>
    <mergeCell ref="AS19:AS21"/>
    <mergeCell ref="AO17:AO18"/>
    <mergeCell ref="AP17:AP18"/>
    <mergeCell ref="AM31:AM32"/>
    <mergeCell ref="AQ11:AQ12"/>
    <mergeCell ref="AT13:AT14"/>
    <mergeCell ref="AQ13:AQ14"/>
    <mergeCell ref="AT17:AT18"/>
    <mergeCell ref="AT19:AT21"/>
    <mergeCell ref="AQ31:AQ32"/>
    <mergeCell ref="AT31:AT32"/>
    <mergeCell ref="AR31:AR32"/>
    <mergeCell ref="AN31:AN32"/>
    <mergeCell ref="AS31:AS32"/>
    <mergeCell ref="AH11:AH12"/>
    <mergeCell ref="AC19:AC21"/>
    <mergeCell ref="AJ13:AJ14"/>
    <mergeCell ref="AK11:AK12"/>
    <mergeCell ref="AL17:AL18"/>
    <mergeCell ref="AG11:AG12"/>
    <mergeCell ref="AA31:AA32"/>
    <mergeCell ref="AA33:AA34"/>
    <mergeCell ref="AB31:AB32"/>
    <mergeCell ref="AB33:AB34"/>
    <mergeCell ref="AG31:AG32"/>
    <mergeCell ref="AG33:AG34"/>
    <mergeCell ref="AK13:AK14"/>
    <mergeCell ref="AA17:AA18"/>
    <mergeCell ref="AB17:AB18"/>
    <mergeCell ref="AF31:AF32"/>
    <mergeCell ref="AC31:AC32"/>
    <mergeCell ref="AD31:AD32"/>
    <mergeCell ref="AA19:AA21"/>
    <mergeCell ref="AH31:AH32"/>
    <mergeCell ref="AI31:AI32"/>
    <mergeCell ref="AJ31:AJ32"/>
    <mergeCell ref="AJ17:AJ18"/>
    <mergeCell ref="AL31:AL32"/>
    <mergeCell ref="AN33:AN34"/>
    <mergeCell ref="AH33:AH34"/>
    <mergeCell ref="AM33:AM34"/>
    <mergeCell ref="AE33:AE34"/>
    <mergeCell ref="AK33:AK34"/>
    <mergeCell ref="AL19:AL21"/>
    <mergeCell ref="AH17:AH18"/>
    <mergeCell ref="AG19:AG21"/>
    <mergeCell ref="AC13:AC14"/>
    <mergeCell ref="AD13:AD14"/>
    <mergeCell ref="AF13:AF14"/>
    <mergeCell ref="AI13:AI14"/>
    <mergeCell ref="AK31:AK32"/>
    <mergeCell ref="V31:V32"/>
    <mergeCell ref="V33:V34"/>
    <mergeCell ref="W31:W32"/>
    <mergeCell ref="X31:X32"/>
    <mergeCell ref="Z31:Z32"/>
    <mergeCell ref="U19:U21"/>
    <mergeCell ref="V19:V21"/>
    <mergeCell ref="R31:R32"/>
    <mergeCell ref="T31:T32"/>
    <mergeCell ref="S31:S32"/>
    <mergeCell ref="X33:X34"/>
    <mergeCell ref="Z33:Z34"/>
    <mergeCell ref="D17:D18"/>
    <mergeCell ref="E19:E21"/>
    <mergeCell ref="F19:F21"/>
    <mergeCell ref="N19:N21"/>
    <mergeCell ref="N17:N18"/>
    <mergeCell ref="M17:M18"/>
    <mergeCell ref="I31:I32"/>
    <mergeCell ref="I33:I34"/>
    <mergeCell ref="J31:J32"/>
    <mergeCell ref="J33:J34"/>
    <mergeCell ref="G31:G32"/>
    <mergeCell ref="M31:M32"/>
    <mergeCell ref="K31:K32"/>
    <mergeCell ref="L31:L32"/>
    <mergeCell ref="F33:F34"/>
    <mergeCell ref="H33:H34"/>
    <mergeCell ref="K33:K34"/>
    <mergeCell ref="L33:L34"/>
    <mergeCell ref="N33:N34"/>
    <mergeCell ref="M33:M34"/>
    <mergeCell ref="G33:G34"/>
    <mergeCell ref="H31:H32"/>
    <mergeCell ref="D31:D32"/>
    <mergeCell ref="E31:E32"/>
    <mergeCell ref="AT33:AT34"/>
    <mergeCell ref="C31:C32"/>
    <mergeCell ref="B13:B14"/>
    <mergeCell ref="C13:C14"/>
    <mergeCell ref="D13:D14"/>
    <mergeCell ref="E13:E14"/>
    <mergeCell ref="F13:F14"/>
    <mergeCell ref="H13:H14"/>
    <mergeCell ref="K13:K14"/>
    <mergeCell ref="L13:L14"/>
    <mergeCell ref="N13:N14"/>
    <mergeCell ref="Q13:Q14"/>
    <mergeCell ref="R13:R14"/>
    <mergeCell ref="T13:T14"/>
    <mergeCell ref="W13:W14"/>
    <mergeCell ref="X13:X14"/>
    <mergeCell ref="AR13:AR14"/>
    <mergeCell ref="AR17:AR18"/>
    <mergeCell ref="V17:V18"/>
    <mergeCell ref="U17:U18"/>
    <mergeCell ref="B33:B34"/>
    <mergeCell ref="C33:C34"/>
    <mergeCell ref="D33:D34"/>
    <mergeCell ref="E33:E34"/>
    <mergeCell ref="G13:G14"/>
    <mergeCell ref="Q11:Q12"/>
    <mergeCell ref="AR33:AR34"/>
    <mergeCell ref="I13:I14"/>
    <mergeCell ref="J13:J14"/>
    <mergeCell ref="O13:O14"/>
    <mergeCell ref="P13:P14"/>
    <mergeCell ref="U13:U14"/>
    <mergeCell ref="V13:V14"/>
    <mergeCell ref="AA13:AA14"/>
    <mergeCell ref="AB13:AB14"/>
    <mergeCell ref="AG13:AG14"/>
    <mergeCell ref="AH13:AH14"/>
    <mergeCell ref="AM13:AM14"/>
    <mergeCell ref="AN13:AN14"/>
    <mergeCell ref="I17:I18"/>
    <mergeCell ref="J17:J18"/>
    <mergeCell ref="I19:I21"/>
    <mergeCell ref="J19:J21"/>
    <mergeCell ref="O17:O18"/>
    <mergeCell ref="P17:P18"/>
    <mergeCell ref="O19:O21"/>
    <mergeCell ref="P19:P21"/>
    <mergeCell ref="AR11:AR12"/>
    <mergeCell ref="S13:S14"/>
    <mergeCell ref="M13:M14"/>
    <mergeCell ref="R17:R18"/>
    <mergeCell ref="T17:T18"/>
    <mergeCell ref="R19:R21"/>
    <mergeCell ref="T19:T21"/>
    <mergeCell ref="W19:W21"/>
    <mergeCell ref="X19:X21"/>
    <mergeCell ref="Z19:Z21"/>
    <mergeCell ref="AS33:AS34"/>
    <mergeCell ref="AI33:AI34"/>
    <mergeCell ref="AJ33:AJ34"/>
    <mergeCell ref="AQ17:AQ18"/>
    <mergeCell ref="AQ19:AQ21"/>
    <mergeCell ref="AO19:AO21"/>
    <mergeCell ref="AP19:AP21"/>
    <mergeCell ref="W33:W34"/>
    <mergeCell ref="AB19:AB21"/>
    <mergeCell ref="AG17:AG18"/>
    <mergeCell ref="AH19:AH21"/>
    <mergeCell ref="AM17:AM18"/>
    <mergeCell ref="AN17:AN18"/>
    <mergeCell ref="AM19:AM21"/>
    <mergeCell ref="AN19:AN21"/>
    <mergeCell ref="AR19:AR21"/>
    <mergeCell ref="Z17:Z18"/>
    <mergeCell ref="AQ33:AQ34"/>
    <mergeCell ref="AL33:AL34"/>
    <mergeCell ref="AO33:AO34"/>
    <mergeCell ref="AP33:AP34"/>
    <mergeCell ref="AC33:AC34"/>
    <mergeCell ref="AD33:AD34"/>
    <mergeCell ref="AF33:AF34"/>
    <mergeCell ref="A24:A25"/>
    <mergeCell ref="A26:A28"/>
    <mergeCell ref="A29:A30"/>
    <mergeCell ref="O31:O32"/>
    <mergeCell ref="P31:P32"/>
    <mergeCell ref="O33:O34"/>
    <mergeCell ref="P33:P34"/>
    <mergeCell ref="U31:U32"/>
    <mergeCell ref="U33:U34"/>
    <mergeCell ref="N31:N32"/>
    <mergeCell ref="Q31:Q32"/>
    <mergeCell ref="Q33:Q34"/>
    <mergeCell ref="R33:R34"/>
    <mergeCell ref="T33:T34"/>
    <mergeCell ref="S33:S34"/>
    <mergeCell ref="F31:F32"/>
    <mergeCell ref="A31:A34"/>
    <mergeCell ref="B31:B32"/>
  </mergeCells>
  <pageMargins left="0.23622047244094491" right="0.19685039370078741" top="0.59055118110236227" bottom="0.35433070866141736" header="0.31496062992125984" footer="0.31496062992125984"/>
  <pageSetup paperSize="9" scale="26" orientation="landscape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2014-02-05T13:03:46Z</dcterms:modified>
</cp:coreProperties>
</file>