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БЖД!$A$1:$AJ$130</definedName>
  </definedNames>
  <calcPr calcId="144525"/>
</workbook>
</file>

<file path=xl/calcChain.xml><?xml version="1.0" encoding="utf-8"?>
<calcChain xmlns="http://schemas.openxmlformats.org/spreadsheetml/2006/main">
  <c r="H67" i="27" l="1"/>
  <c r="K62" i="27" l="1"/>
  <c r="L62" i="27"/>
  <c r="J62" i="27"/>
  <c r="M62" i="27"/>
  <c r="W62" i="27"/>
  <c r="V62" i="27"/>
  <c r="T62" i="27"/>
  <c r="R62" i="27"/>
  <c r="Q62" i="27"/>
  <c r="O62" i="27"/>
  <c r="U62" i="27" l="1"/>
  <c r="P62" i="27"/>
  <c r="S69" i="27"/>
  <c r="N69" i="27"/>
  <c r="N67" i="27" l="1"/>
  <c r="S67" i="27"/>
  <c r="I67" i="27" l="1"/>
  <c r="I69" i="27"/>
  <c r="H69" i="27" s="1"/>
  <c r="H83" i="27" l="1"/>
  <c r="H81" i="27"/>
  <c r="H79" i="27"/>
  <c r="H77" i="27"/>
  <c r="H75" i="27"/>
  <c r="H73" i="27"/>
  <c r="H71" i="27"/>
  <c r="H13" i="27"/>
  <c r="S125" i="27"/>
  <c r="S123" i="27"/>
  <c r="S121" i="27"/>
  <c r="S119" i="27"/>
  <c r="S117" i="27"/>
  <c r="S115" i="27"/>
  <c r="S113" i="27"/>
  <c r="S111" i="27"/>
  <c r="S109" i="27"/>
  <c r="W108" i="27"/>
  <c r="V108" i="27"/>
  <c r="U108" i="27"/>
  <c r="T108" i="27"/>
  <c r="S105" i="27"/>
  <c r="S104" i="27"/>
  <c r="W103" i="27"/>
  <c r="V103" i="27"/>
  <c r="U103" i="27"/>
  <c r="T103" i="27"/>
  <c r="S101" i="27"/>
  <c r="W100" i="27"/>
  <c r="V100" i="27"/>
  <c r="U100" i="27"/>
  <c r="T100" i="27"/>
  <c r="S100" i="27" s="1"/>
  <c r="S97" i="27"/>
  <c r="S95" i="27"/>
  <c r="S93" i="27"/>
  <c r="W92" i="27"/>
  <c r="V92" i="27"/>
  <c r="U92" i="27"/>
  <c r="T92" i="27"/>
  <c r="S88" i="27"/>
  <c r="S85" i="27"/>
  <c r="S65" i="27"/>
  <c r="S63" i="27"/>
  <c r="W89" i="27"/>
  <c r="V89" i="27"/>
  <c r="U89" i="27"/>
  <c r="T89" i="27"/>
  <c r="S57" i="27"/>
  <c r="W56" i="27"/>
  <c r="V56" i="27"/>
  <c r="U56" i="27"/>
  <c r="T56" i="27"/>
  <c r="S53" i="27"/>
  <c r="W52" i="27"/>
  <c r="W59" i="27" s="1"/>
  <c r="V52" i="27"/>
  <c r="V59" i="27" s="1"/>
  <c r="U52" i="27"/>
  <c r="U59" i="27" s="1"/>
  <c r="T52" i="27"/>
  <c r="T59" i="27" s="1"/>
  <c r="W46" i="27"/>
  <c r="V46" i="27"/>
  <c r="U46" i="27"/>
  <c r="T46" i="27"/>
  <c r="S43" i="27"/>
  <c r="S42" i="27"/>
  <c r="W41" i="27"/>
  <c r="V41" i="27"/>
  <c r="U41" i="27"/>
  <c r="T41" i="27"/>
  <c r="S38" i="27"/>
  <c r="S37" i="27"/>
  <c r="S36" i="27"/>
  <c r="W35" i="27"/>
  <c r="V35" i="27"/>
  <c r="U35" i="27"/>
  <c r="T35" i="27"/>
  <c r="S26" i="27"/>
  <c r="S25" i="27" s="1"/>
  <c r="W25" i="27"/>
  <c r="W49" i="27" s="1"/>
  <c r="V25" i="27"/>
  <c r="U25" i="27"/>
  <c r="T25" i="27"/>
  <c r="S20" i="27"/>
  <c r="S18" i="27"/>
  <c r="W17" i="27"/>
  <c r="W22" i="27" s="1"/>
  <c r="V17" i="27"/>
  <c r="V22" i="27" s="1"/>
  <c r="U17" i="27"/>
  <c r="U22" i="27" s="1"/>
  <c r="T17" i="27"/>
  <c r="T22" i="27" s="1"/>
  <c r="S56" i="27" l="1"/>
  <c r="T49" i="27"/>
  <c r="S41" i="27"/>
  <c r="S46" i="27"/>
  <c r="S52" i="27"/>
  <c r="S59" i="27" s="1"/>
  <c r="T127" i="27"/>
  <c r="S103" i="27"/>
  <c r="S108" i="27"/>
  <c r="U127" i="27"/>
  <c r="W127" i="27"/>
  <c r="W128" i="27" s="1"/>
  <c r="U49" i="27"/>
  <c r="V49" i="27"/>
  <c r="S35" i="27"/>
  <c r="S49" i="27" s="1"/>
  <c r="V127" i="27"/>
  <c r="T128" i="27"/>
  <c r="V128" i="27"/>
  <c r="U128" i="27"/>
  <c r="S17" i="27"/>
  <c r="S22" i="27" s="1"/>
  <c r="S62" i="27"/>
  <c r="S89" i="27" s="1"/>
  <c r="S92" i="27"/>
  <c r="S127" i="27" s="1"/>
  <c r="R108" i="27"/>
  <c r="Q108" i="27"/>
  <c r="P108" i="27"/>
  <c r="O108" i="27"/>
  <c r="M108" i="27"/>
  <c r="L108" i="27"/>
  <c r="K108" i="27"/>
  <c r="J108" i="27"/>
  <c r="S128" i="27" l="1"/>
  <c r="I119" i="27"/>
  <c r="N95" i="27"/>
  <c r="N93" i="27"/>
  <c r="N63" i="27"/>
  <c r="N65" i="27"/>
  <c r="J25" i="27"/>
  <c r="K25" i="27"/>
  <c r="L25" i="27"/>
  <c r="M25" i="27"/>
  <c r="O25" i="27"/>
  <c r="P25" i="27"/>
  <c r="Q25" i="27"/>
  <c r="R25" i="27"/>
  <c r="I26" i="27"/>
  <c r="N26" i="27"/>
  <c r="N25" i="27" s="1"/>
  <c r="I25" i="27" l="1"/>
  <c r="H25" i="27" s="1"/>
  <c r="H26" i="27"/>
  <c r="N38" i="27"/>
  <c r="N37" i="27"/>
  <c r="N36" i="27"/>
  <c r="R35" i="27"/>
  <c r="Q35" i="27"/>
  <c r="P35" i="27"/>
  <c r="O35" i="27"/>
  <c r="N35" i="27" l="1"/>
  <c r="N49" i="27" s="1"/>
  <c r="N125" i="27"/>
  <c r="N123" i="27"/>
  <c r="N121" i="27"/>
  <c r="N119" i="27"/>
  <c r="N117" i="27"/>
  <c r="N115" i="27"/>
  <c r="N113" i="27"/>
  <c r="N111" i="27"/>
  <c r="N109" i="27"/>
  <c r="I109" i="27"/>
  <c r="N105" i="27"/>
  <c r="N104" i="27"/>
  <c r="R103" i="27"/>
  <c r="Q103" i="27"/>
  <c r="P103" i="27"/>
  <c r="O103" i="27"/>
  <c r="M103" i="27"/>
  <c r="L103" i="27"/>
  <c r="K103" i="27"/>
  <c r="J103" i="27"/>
  <c r="N101" i="27"/>
  <c r="H101" i="27" s="1"/>
  <c r="R100" i="27"/>
  <c r="Q100" i="27"/>
  <c r="P100" i="27"/>
  <c r="O100" i="27"/>
  <c r="M100" i="27"/>
  <c r="L100" i="27"/>
  <c r="K100" i="27"/>
  <c r="J100" i="27"/>
  <c r="N97" i="27"/>
  <c r="R92" i="27"/>
  <c r="Q92" i="27"/>
  <c r="P92" i="27"/>
  <c r="O92" i="27"/>
  <c r="M92" i="27"/>
  <c r="L92" i="27"/>
  <c r="K92" i="27"/>
  <c r="J92" i="27"/>
  <c r="N88" i="27"/>
  <c r="I88" i="27"/>
  <c r="N85" i="27"/>
  <c r="I85" i="27"/>
  <c r="R89" i="27"/>
  <c r="Q89" i="27"/>
  <c r="P89" i="27"/>
  <c r="O89" i="27"/>
  <c r="N57" i="27"/>
  <c r="I57" i="27"/>
  <c r="R56" i="27"/>
  <c r="Q56" i="27"/>
  <c r="P56" i="27"/>
  <c r="O56" i="27"/>
  <c r="M56" i="27"/>
  <c r="L56" i="27"/>
  <c r="K56" i="27"/>
  <c r="J56" i="27"/>
  <c r="N53" i="27"/>
  <c r="I53" i="27"/>
  <c r="R52" i="27"/>
  <c r="R59" i="27" s="1"/>
  <c r="Q52" i="27"/>
  <c r="Q59" i="27" s="1"/>
  <c r="P52" i="27"/>
  <c r="P59" i="27" s="1"/>
  <c r="O52" i="27"/>
  <c r="O59" i="27" s="1"/>
  <c r="M52" i="27"/>
  <c r="M59" i="27" s="1"/>
  <c r="L52" i="27"/>
  <c r="L59" i="27" s="1"/>
  <c r="K52" i="27"/>
  <c r="K59" i="27" s="1"/>
  <c r="J52" i="27"/>
  <c r="J59" i="27" s="1"/>
  <c r="R49" i="27"/>
  <c r="Q49" i="27"/>
  <c r="P49" i="27"/>
  <c r="O49" i="27"/>
  <c r="R46" i="27"/>
  <c r="Q46" i="27"/>
  <c r="P46" i="27"/>
  <c r="O46" i="27"/>
  <c r="M46" i="27"/>
  <c r="L46" i="27"/>
  <c r="K46" i="27"/>
  <c r="J46" i="27"/>
  <c r="N42" i="27"/>
  <c r="N43" i="27"/>
  <c r="I42" i="27"/>
  <c r="H42" i="27" s="1"/>
  <c r="I43" i="27"/>
  <c r="H43" i="27" s="1"/>
  <c r="R41" i="27"/>
  <c r="Q41" i="27"/>
  <c r="P41" i="27"/>
  <c r="O41" i="27"/>
  <c r="M41" i="27"/>
  <c r="L41" i="27"/>
  <c r="K41" i="27"/>
  <c r="J41" i="27"/>
  <c r="H21" i="27"/>
  <c r="I36" i="27"/>
  <c r="H36" i="27" s="1"/>
  <c r="I37" i="27"/>
  <c r="H37" i="27" s="1"/>
  <c r="I38" i="27"/>
  <c r="H38" i="27" s="1"/>
  <c r="M35" i="27"/>
  <c r="L35" i="27"/>
  <c r="K35" i="27"/>
  <c r="J35" i="27"/>
  <c r="N20" i="27"/>
  <c r="N18" i="27"/>
  <c r="R17" i="27"/>
  <c r="R22" i="27" s="1"/>
  <c r="Q17" i="27"/>
  <c r="Q22" i="27" s="1"/>
  <c r="P17" i="27"/>
  <c r="P22" i="27" s="1"/>
  <c r="O17" i="27"/>
  <c r="O22" i="27" s="1"/>
  <c r="H53" i="27" l="1"/>
  <c r="H57" i="27"/>
  <c r="H109" i="27"/>
  <c r="H85" i="27"/>
  <c r="H88" i="27"/>
  <c r="N41" i="27"/>
  <c r="N46" i="27"/>
  <c r="P127" i="27"/>
  <c r="R127" i="27"/>
  <c r="R128" i="27" s="1"/>
  <c r="N100" i="27"/>
  <c r="I41" i="27"/>
  <c r="H41" i="27" s="1"/>
  <c r="I46" i="27"/>
  <c r="H46" i="27" s="1"/>
  <c r="I56" i="27"/>
  <c r="I35" i="27"/>
  <c r="H35" i="27" s="1"/>
  <c r="N103" i="27"/>
  <c r="I103" i="27"/>
  <c r="I92" i="27"/>
  <c r="Q127" i="27"/>
  <c r="Q128" i="27" s="1"/>
  <c r="O127" i="27"/>
  <c r="O128" i="27" s="1"/>
  <c r="I62" i="27"/>
  <c r="P128" i="27"/>
  <c r="N108" i="27"/>
  <c r="N92" i="27"/>
  <c r="N62" i="27"/>
  <c r="N56" i="27"/>
  <c r="N52" i="27"/>
  <c r="I52" i="27"/>
  <c r="N17" i="27"/>
  <c r="H52" i="27" l="1"/>
  <c r="H103" i="27"/>
  <c r="H92" i="27"/>
  <c r="H56" i="27"/>
  <c r="H62" i="27"/>
  <c r="I59" i="27"/>
  <c r="N59" i="27"/>
  <c r="N89" i="27"/>
  <c r="N127" i="27"/>
  <c r="N22" i="27"/>
  <c r="H14" i="27"/>
  <c r="H59" i="27" l="1"/>
  <c r="N128" i="27"/>
  <c r="L127" i="27" l="1"/>
  <c r="M127" i="27"/>
  <c r="K127" i="27"/>
  <c r="J127" i="27"/>
  <c r="I108" i="27" l="1"/>
  <c r="H108" i="27" s="1"/>
  <c r="M49" i="27"/>
  <c r="L49" i="27"/>
  <c r="K49" i="27"/>
  <c r="J49" i="27"/>
  <c r="I49" i="27"/>
  <c r="H49" i="27" s="1"/>
  <c r="M89" i="27" l="1"/>
  <c r="L89" i="27"/>
  <c r="K89" i="27"/>
  <c r="J89" i="27"/>
  <c r="I125" i="27" l="1"/>
  <c r="H125" i="27" l="1"/>
  <c r="I65" i="27"/>
  <c r="H65" i="27" s="1"/>
  <c r="I63" i="27"/>
  <c r="H63" i="27" s="1"/>
  <c r="I89" i="27"/>
  <c r="K17" i="27" l="1"/>
  <c r="K22" i="27" s="1"/>
  <c r="K128" i="27" s="1"/>
  <c r="I20" i="27"/>
  <c r="I18" i="27"/>
  <c r="H20" i="27" l="1"/>
  <c r="H18" i="27"/>
  <c r="I123" i="27" l="1"/>
  <c r="H123" i="27" s="1"/>
  <c r="I121" i="27"/>
  <c r="H121" i="27" s="1"/>
  <c r="H119" i="27"/>
  <c r="I117" i="27"/>
  <c r="H117" i="27" s="1"/>
  <c r="I115" i="27"/>
  <c r="H115" i="27" s="1"/>
  <c r="I113" i="27"/>
  <c r="H113" i="27" s="1"/>
  <c r="I111" i="27"/>
  <c r="H111" i="27" s="1"/>
  <c r="I105" i="27"/>
  <c r="H105" i="27" s="1"/>
  <c r="I104" i="27"/>
  <c r="H104" i="27" s="1"/>
  <c r="I100" i="27"/>
  <c r="H100" i="27" s="1"/>
  <c r="I97" i="27"/>
  <c r="H97" i="27" s="1"/>
  <c r="I95" i="27"/>
  <c r="H95" i="27" s="1"/>
  <c r="I93" i="27"/>
  <c r="H93" i="27" s="1"/>
  <c r="M17" i="27"/>
  <c r="M22" i="27" s="1"/>
  <c r="M128" i="27" s="1"/>
  <c r="L17" i="27"/>
  <c r="L22" i="27" s="1"/>
  <c r="L128" i="27" s="1"/>
  <c r="J17" i="27"/>
  <c r="I127" i="27" l="1"/>
  <c r="H127" i="27" s="1"/>
  <c r="H89" i="27"/>
  <c r="J22" i="27"/>
  <c r="J128" i="27" s="1"/>
  <c r="I17" i="27"/>
  <c r="H17" i="27" s="1"/>
  <c r="I22" i="27" l="1"/>
  <c r="I128" i="27" s="1"/>
  <c r="H128" i="27" s="1"/>
  <c r="H22" i="27"/>
</calcChain>
</file>

<file path=xl/sharedStrings.xml><?xml version="1.0" encoding="utf-8"?>
<sst xmlns="http://schemas.openxmlformats.org/spreadsheetml/2006/main" count="1277" uniqueCount="247">
  <si>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</si>
  <si>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</si>
  <si>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</si>
  <si>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</si>
  <si>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</si>
  <si>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</si>
  <si>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</si>
  <si>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</si>
  <si>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</si>
  <si>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</si>
  <si>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</si>
  <si>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</si>
  <si>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</si>
  <si>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</si>
  <si>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</si>
  <si>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</si>
  <si>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</si>
  <si>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</si>
  <si>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</si>
  <si>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</si>
  <si>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</si>
  <si>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</si>
  <si>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</si>
  <si>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</si>
  <si>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</si>
  <si>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</si>
  <si>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</si>
  <si>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</si>
  <si>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</si>
  <si>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</si>
  <si>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</si>
  <si>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</si>
  <si>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</si>
  <si>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</si>
  <si>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</si>
  <si>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</si>
  <si>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</si>
  <si>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</si>
  <si>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</si>
  <si>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</si>
  <si>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</si>
  <si>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</si>
  <si>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</si>
  <si>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</si>
  <si>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</si>
  <si>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</si>
  <si>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</si>
  <si>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</si>
  <si>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</si>
  <si>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</si>
  <si>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</si>
  <si>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</si>
  <si>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</si>
  <si>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</si>
  <si>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</si>
  <si>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</si>
  <si>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</si>
  <si>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</si>
  <si>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</si>
  <si>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</si>
  <si>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</si>
  <si>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</si>
  <si>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</si>
  <si>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</si>
  <si>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</si>
  <si>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</si>
  <si>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</si>
  <si>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</si>
  <si>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</si>
  <si>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</si>
  <si>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</si>
  <si>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</si>
  <si>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</si>
  <si>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</si>
  <si>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</si>
  <si>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</si>
  <si>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</si>
  <si>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</si>
  <si>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</si>
  <si>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</si>
  <si>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</si>
  <si>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</si>
  <si>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</si>
  <si>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</si>
  <si>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</si>
  <si>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</si>
  <si>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</si>
  <si>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</si>
  <si>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</si>
  <si>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</si>
  <si>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</si>
  <si>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</si>
  <si>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</si>
  <si>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</si>
  <si>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</si>
  <si>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</si>
  <si>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</si>
  <si>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</si>
  <si>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</si>
  <si>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</si>
  <si>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</si>
  <si>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</si>
  <si>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</si>
  <si>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</si>
  <si>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</si>
  <si>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</si>
  <si>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</si>
  <si>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</si>
  <si>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</si>
  <si>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</si>
  <si>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</si>
  <si>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</si>
  <si>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</si>
  <si>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</si>
  <si>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</si>
  <si>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</si>
  <si>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</si>
  <si>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</si>
  <si>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</si>
  <si>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</si>
  <si>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</si>
  <si>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</si>
  <si>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</si>
  <si>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</si>
  <si>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</si>
  <si>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</si>
  <si>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</si>
  <si>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</si>
  <si>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</si>
  <si>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</si>
  <si>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</si>
  <si>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</si>
  <si>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</si>
  <si>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</si>
  <si>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</si>
  <si>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</si>
  <si>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</si>
  <si>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</si>
  <si>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</si>
  <si>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</si>
  <si>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</si>
  <si>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</si>
  <si>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</si>
  <si>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</si>
  <si>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</si>
  <si>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</si>
  <si>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</si>
  <si>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</si>
  <si>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</si>
  <si>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</si>
  <si>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</si>
  <si>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</si>
  <si>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</si>
  <si>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</si>
  <si>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</si>
  <si>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</si>
  <si>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</si>
  <si>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</si>
  <si>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</si>
  <si>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</si>
  <si>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</si>
  <si>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</si>
  <si>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</si>
  <si>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</si>
  <si>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</si>
  <si>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</si>
  <si>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</si>
  <si>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</si>
  <si>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</si>
  <si>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</si>
  <si>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</si>
  <si>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</si>
  <si>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</si>
  <si>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</si>
  <si>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</si>
  <si>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</si>
  <si>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</si>
  <si>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</si>
  <si>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</si>
  <si>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Начальник управления образования  МР "Печора"                            Зорькина С.В.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</si>
  <si>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</si>
  <si>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</si>
  <si>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</si>
  <si>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</si>
  <si>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</si>
  <si>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r>
      <rPr>
        <b/>
        <sz val="14"/>
        <color theme="1"/>
        <rFont val="Times New Roman"/>
        <family val="1"/>
        <charset val="204"/>
      </rPr>
      <t xml:space="preserve">Контрольное событие  1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</si>
  <si>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2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</si>
  <si>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3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</si>
  <si>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4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</si>
  <si>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t xml:space="preserve"> Снижение численности безработицы;
 Снижение криминальной обстановки
</t>
  </si>
  <si>
    <r>
      <rPr>
        <b/>
        <sz val="14"/>
        <color theme="1"/>
        <rFont val="Times New Roman"/>
        <family val="1"/>
        <charset val="204"/>
      </rPr>
      <t xml:space="preserve">Контрольное событие 5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</si>
  <si>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6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</si>
  <si>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</si>
  <si>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</si>
  <si>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</si>
  <si>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7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</si>
  <si>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t>Снижение количества граждан, состоящих на учете у врача нарколога в ГУ РК "Печорский психоневрологический диспансер"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</si>
  <si>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8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</si>
  <si>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</si>
  <si>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10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</si>
  <si>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11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</si>
  <si>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</si>
  <si>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13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</si>
  <si>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14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</si>
  <si>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15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</si>
  <si>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16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</si>
  <si>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</si>
  <si>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</si>
  <si>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</si>
  <si>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</si>
  <si>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</si>
  <si>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</si>
  <si>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</si>
  <si>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</si>
  <si>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</si>
  <si>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</si>
  <si>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</si>
  <si>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</si>
  <si>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</si>
  <si>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</si>
  <si>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</si>
  <si>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</si>
  <si>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</si>
  <si>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sz val="14"/>
        <rFont val="Times New Roman"/>
        <family val="1"/>
        <charset val="204"/>
      </rPr>
      <t xml:space="preserve">Контрольное событие    20 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</si>
  <si>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21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</si>
  <si>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22 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</si>
  <si>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 xml:space="preserve">Контрольное событие  23 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</si>
  <si>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24 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</si>
  <si>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 xml:space="preserve">Контрольное событие   25 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</si>
  <si>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26    </t>
    </r>
    <r>
      <rPr>
        <sz val="14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</si>
  <si>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</si>
  <si>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</si>
  <si>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</si>
  <si>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</si>
  <si>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</si>
  <si>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</si>
  <si>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</si>
  <si>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</si>
  <si>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</si>
  <si>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</si>
  <si>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</si>
  <si>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Мероприятие 5.3.1.2. Обустройство и замена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</si>
  <si>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</si>
  <si>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</si>
  <si>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</si>
  <si>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r>
      <rPr>
        <b/>
        <sz val="14"/>
        <rFont val="Times New Roman"/>
        <family val="1"/>
        <charset val="204"/>
      </rPr>
      <t xml:space="preserve">Контрольное событие   27   </t>
    </r>
    <r>
      <rPr>
        <sz val="14"/>
        <rFont val="Times New Roman"/>
        <family val="1"/>
        <charset val="204"/>
      </rPr>
      <t xml:space="preserve">                 Осуществлена замена дорожные знаки</t>
    </r>
  </si>
  <si>
    <t>Приложение 
к постановлению администрации МР "Печора"
от "  21     "февраля  2019 г. № 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</si>
</sst>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0"/>
  <sheetViews>
    <sheetView tabSelected="1" view="pageBreakPreview" topLeftCell="F1" zoomScale="64" zoomScaleNormal="100" zoomScaleSheetLayoutView="64" workbookViewId="0">
      <pane ySplit="4545" topLeftCell="A127"/>
      <selection activeCell="I1" sqref="I1:AJ1"/>
      <selection pane="bottomLeft" activeCell="H68" sqref="H68"/>
    </sheetView>
  </sheetViews>
  <sheetFormatPr defaultRowHeight="15" x14ac:dyDescent="0.25"/>
  <cols>
    <col min="1" max="1" width="8.140625" style="4" customWidth="1"/>
    <col min="2" max="2" width="48.140625" style="43" customWidth="1"/>
    <col min="3" max="3" width="31.28515625" style="4" customWidth="1"/>
    <col min="4" max="4" width="32.7109375" style="54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8" style="45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2.5" customHeight="1" x14ac:dyDescent="0.25">
      <c r="I1" s="174" t="s">
        <v>246</v>
      </c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</row>
    <row r="2" spans="1:37" ht="75" customHeight="1" x14ac:dyDescent="0.25">
      <c r="A2" s="3"/>
      <c r="B2" s="40"/>
      <c r="C2" s="3"/>
      <c r="D2" s="52"/>
      <c r="E2" s="3"/>
      <c r="F2" s="3"/>
      <c r="G2" s="3"/>
      <c r="H2" s="3"/>
      <c r="I2" s="174" t="s">
        <v>243</v>
      </c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</row>
    <row r="3" spans="1:37" ht="15.75" customHeight="1" x14ac:dyDescent="0.25">
      <c r="A3" s="3"/>
      <c r="B3" s="40"/>
      <c r="C3" s="3"/>
      <c r="D3" s="52"/>
      <c r="E3" s="3"/>
      <c r="F3" s="3"/>
      <c r="G3" s="3"/>
      <c r="H3" s="3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</row>
    <row r="4" spans="1:37" ht="15" customHeight="1" x14ac:dyDescent="0.25">
      <c r="A4" s="157" t="s">
        <v>182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9"/>
    </row>
    <row r="5" spans="1:37" x14ac:dyDescent="0.25">
      <c r="A5" s="160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2"/>
    </row>
    <row r="6" spans="1:37" ht="24.75" customHeight="1" x14ac:dyDescent="0.25">
      <c r="A6" s="132" t="s">
        <v>7</v>
      </c>
      <c r="B6" s="132" t="s">
        <v>6</v>
      </c>
      <c r="C6" s="132" t="s">
        <v>111</v>
      </c>
      <c r="D6" s="132" t="s">
        <v>242</v>
      </c>
      <c r="E6" s="132" t="s">
        <v>0</v>
      </c>
      <c r="F6" s="132" t="s">
        <v>110</v>
      </c>
      <c r="G6" s="132" t="s">
        <v>109</v>
      </c>
      <c r="H6" s="177" t="s">
        <v>5</v>
      </c>
      <c r="I6" s="178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80"/>
      <c r="X6" s="169">
        <v>2019</v>
      </c>
      <c r="Y6" s="169"/>
      <c r="Z6" s="169"/>
      <c r="AA6" s="169"/>
      <c r="AB6" s="170">
        <v>2020</v>
      </c>
      <c r="AC6" s="170"/>
      <c r="AD6" s="170"/>
      <c r="AE6" s="170"/>
      <c r="AF6" s="169">
        <v>2021</v>
      </c>
      <c r="AG6" s="169"/>
      <c r="AH6" s="169"/>
      <c r="AI6" s="169"/>
      <c r="AJ6" s="169"/>
    </row>
    <row r="7" spans="1:37" ht="21.75" customHeight="1" x14ac:dyDescent="0.25">
      <c r="A7" s="133"/>
      <c r="B7" s="133"/>
      <c r="C7" s="133"/>
      <c r="D7" s="133"/>
      <c r="E7" s="133"/>
      <c r="F7" s="133"/>
      <c r="G7" s="133"/>
      <c r="H7" s="177"/>
      <c r="I7" s="178" t="s">
        <v>158</v>
      </c>
      <c r="J7" s="179"/>
      <c r="K7" s="179"/>
      <c r="L7" s="179"/>
      <c r="M7" s="180"/>
      <c r="N7" s="178" t="s">
        <v>139</v>
      </c>
      <c r="O7" s="179"/>
      <c r="P7" s="179"/>
      <c r="Q7" s="179"/>
      <c r="R7" s="180"/>
      <c r="S7" s="178" t="s">
        <v>180</v>
      </c>
      <c r="T7" s="179"/>
      <c r="U7" s="179"/>
      <c r="V7" s="179"/>
      <c r="W7" s="180"/>
      <c r="X7" s="169"/>
      <c r="Y7" s="169"/>
      <c r="Z7" s="169"/>
      <c r="AA7" s="169"/>
      <c r="AB7" s="170"/>
      <c r="AC7" s="170"/>
      <c r="AD7" s="170"/>
      <c r="AE7" s="170"/>
      <c r="AF7" s="169"/>
      <c r="AG7" s="169"/>
      <c r="AH7" s="169"/>
      <c r="AI7" s="169"/>
      <c r="AJ7" s="169"/>
    </row>
    <row r="8" spans="1:37" ht="134.25" customHeight="1" x14ac:dyDescent="0.25">
      <c r="A8" s="134"/>
      <c r="B8" s="134"/>
      <c r="C8" s="134"/>
      <c r="D8" s="134"/>
      <c r="E8" s="134"/>
      <c r="F8" s="134"/>
      <c r="G8" s="134"/>
      <c r="H8" s="177"/>
      <c r="I8" s="9" t="s">
        <v>5</v>
      </c>
      <c r="J8" s="44" t="s">
        <v>4</v>
      </c>
      <c r="K8" s="9" t="s">
        <v>3</v>
      </c>
      <c r="L8" s="9" t="s">
        <v>55</v>
      </c>
      <c r="M8" s="9" t="s">
        <v>56</v>
      </c>
      <c r="N8" s="44" t="s">
        <v>5</v>
      </c>
      <c r="O8" s="44" t="s">
        <v>4</v>
      </c>
      <c r="P8" s="44" t="s">
        <v>3</v>
      </c>
      <c r="Q8" s="44" t="s">
        <v>55</v>
      </c>
      <c r="R8" s="44" t="s">
        <v>56</v>
      </c>
      <c r="S8" s="56" t="s">
        <v>5</v>
      </c>
      <c r="T8" s="56" t="s">
        <v>4</v>
      </c>
      <c r="U8" s="56" t="s">
        <v>3</v>
      </c>
      <c r="V8" s="56" t="s">
        <v>55</v>
      </c>
      <c r="W8" s="56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69">
        <v>3</v>
      </c>
      <c r="AI8" s="169"/>
      <c r="AJ8" s="2">
        <v>4</v>
      </c>
    </row>
    <row r="9" spans="1:37" ht="23.25" customHeight="1" x14ac:dyDescent="0.25">
      <c r="A9" s="100">
        <v>1</v>
      </c>
      <c r="B9" s="100">
        <v>2</v>
      </c>
      <c r="C9" s="100">
        <v>3</v>
      </c>
      <c r="D9" s="103">
        <v>4</v>
      </c>
      <c r="E9" s="100">
        <v>5</v>
      </c>
      <c r="F9" s="100">
        <v>6</v>
      </c>
      <c r="G9" s="100">
        <v>7</v>
      </c>
      <c r="H9" s="100">
        <v>8</v>
      </c>
      <c r="I9" s="100">
        <v>9</v>
      </c>
      <c r="J9" s="100">
        <v>10</v>
      </c>
      <c r="K9" s="100">
        <v>11</v>
      </c>
      <c r="L9" s="100">
        <v>12</v>
      </c>
      <c r="M9" s="100">
        <v>13</v>
      </c>
      <c r="N9" s="100">
        <v>14</v>
      </c>
      <c r="O9" s="100">
        <v>15</v>
      </c>
      <c r="P9" s="100">
        <v>16</v>
      </c>
      <c r="Q9" s="100">
        <v>17</v>
      </c>
      <c r="R9" s="100">
        <v>18</v>
      </c>
      <c r="S9" s="100">
        <v>19</v>
      </c>
      <c r="T9" s="100">
        <v>20</v>
      </c>
      <c r="U9" s="100">
        <v>21</v>
      </c>
      <c r="V9" s="100">
        <v>22</v>
      </c>
      <c r="W9" s="100">
        <v>23</v>
      </c>
      <c r="X9" s="100">
        <v>24</v>
      </c>
      <c r="Y9" s="100">
        <v>25</v>
      </c>
      <c r="Z9" s="100">
        <v>26</v>
      </c>
      <c r="AA9" s="100">
        <v>27</v>
      </c>
      <c r="AB9" s="100">
        <v>28</v>
      </c>
      <c r="AC9" s="100">
        <v>29</v>
      </c>
      <c r="AD9" s="100">
        <v>30</v>
      </c>
      <c r="AE9" s="100">
        <v>31</v>
      </c>
      <c r="AF9" s="100">
        <v>32</v>
      </c>
      <c r="AG9" s="100">
        <v>33</v>
      </c>
      <c r="AH9" s="100">
        <v>34</v>
      </c>
      <c r="AI9" s="100">
        <v>46</v>
      </c>
      <c r="AJ9" s="100">
        <v>35</v>
      </c>
    </row>
    <row r="10" spans="1:37" ht="30" customHeight="1" x14ac:dyDescent="0.25">
      <c r="A10" s="181" t="s">
        <v>8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82"/>
    </row>
    <row r="11" spans="1:37" ht="35.25" customHeight="1" x14ac:dyDescent="0.25">
      <c r="A11" s="183" t="s">
        <v>9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ht="39" customHeight="1" x14ac:dyDescent="0.25">
      <c r="A12" s="183" t="s">
        <v>60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</row>
    <row r="13" spans="1:37" ht="152.25" customHeight="1" x14ac:dyDescent="0.25">
      <c r="A13" s="70" t="s">
        <v>64</v>
      </c>
      <c r="B13" s="62" t="s">
        <v>65</v>
      </c>
      <c r="C13" s="63" t="s">
        <v>171</v>
      </c>
      <c r="D13" s="63" t="s">
        <v>172</v>
      </c>
      <c r="E13" s="63" t="s">
        <v>66</v>
      </c>
      <c r="F13" s="65"/>
      <c r="G13" s="66"/>
      <c r="H13" s="67">
        <f>I13+N13+S13</f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8"/>
      <c r="Y13" s="68"/>
      <c r="Z13" s="68"/>
      <c r="AA13" s="68"/>
      <c r="AB13" s="63"/>
      <c r="AC13" s="63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67</v>
      </c>
      <c r="B14" s="21" t="s">
        <v>68</v>
      </c>
      <c r="C14" s="12" t="s">
        <v>141</v>
      </c>
      <c r="D14" s="19" t="s">
        <v>118</v>
      </c>
      <c r="E14" s="12" t="s">
        <v>69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3"/>
    </row>
    <row r="15" spans="1:37" ht="103.5" hidden="1" customHeight="1" x14ac:dyDescent="0.25">
      <c r="A15" s="15"/>
      <c r="B15" s="38" t="s">
        <v>112</v>
      </c>
      <c r="C15" s="12" t="s">
        <v>141</v>
      </c>
      <c r="D15" s="19" t="s">
        <v>118</v>
      </c>
      <c r="E15" s="12" t="s">
        <v>69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3"/>
    </row>
    <row r="16" spans="1:37" ht="37.5" customHeight="1" x14ac:dyDescent="0.25">
      <c r="A16" s="135" t="s">
        <v>10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6"/>
      <c r="AK16" s="33"/>
    </row>
    <row r="17" spans="1:37" ht="119.25" customHeight="1" x14ac:dyDescent="0.25">
      <c r="A17" s="71" t="s">
        <v>80</v>
      </c>
      <c r="B17" s="69" t="s">
        <v>25</v>
      </c>
      <c r="C17" s="63" t="s">
        <v>171</v>
      </c>
      <c r="D17" s="64" t="s">
        <v>173</v>
      </c>
      <c r="E17" s="64" t="s">
        <v>2</v>
      </c>
      <c r="F17" s="66"/>
      <c r="G17" s="66"/>
      <c r="H17" s="67">
        <f>I17+N17+S17</f>
        <v>0</v>
      </c>
      <c r="I17" s="67">
        <f>J17+K17+L17+M17</f>
        <v>0</v>
      </c>
      <c r="J17" s="67">
        <f t="shared" ref="J17:M17" si="0">J18+J20</f>
        <v>0</v>
      </c>
      <c r="K17" s="67">
        <f>K18+K20</f>
        <v>0</v>
      </c>
      <c r="L17" s="67">
        <f t="shared" si="0"/>
        <v>0</v>
      </c>
      <c r="M17" s="67">
        <f t="shared" si="0"/>
        <v>0</v>
      </c>
      <c r="N17" s="67">
        <f>O17+P17+Q17+R17</f>
        <v>0</v>
      </c>
      <c r="O17" s="67">
        <f t="shared" ref="O17" si="1">O18+O20</f>
        <v>0</v>
      </c>
      <c r="P17" s="67">
        <f>P18+P20</f>
        <v>0</v>
      </c>
      <c r="Q17" s="67">
        <f t="shared" ref="Q17:R17" si="2">Q18+Q20</f>
        <v>0</v>
      </c>
      <c r="R17" s="67">
        <f t="shared" si="2"/>
        <v>0</v>
      </c>
      <c r="S17" s="67">
        <f>T17+U17+V17+W17</f>
        <v>0</v>
      </c>
      <c r="T17" s="67">
        <f t="shared" ref="T17" si="3">T18+T20</f>
        <v>0</v>
      </c>
      <c r="U17" s="67">
        <f>U18+U20</f>
        <v>0</v>
      </c>
      <c r="V17" s="67">
        <f t="shared" ref="V17:W17" si="4">V18+V20</f>
        <v>0</v>
      </c>
      <c r="W17" s="67">
        <f t="shared" si="4"/>
        <v>0</v>
      </c>
      <c r="X17" s="68"/>
      <c r="Y17" s="68"/>
      <c r="Z17" s="68"/>
      <c r="AA17" s="68"/>
      <c r="AB17" s="68"/>
      <c r="AC17" s="68"/>
      <c r="AD17" s="15"/>
      <c r="AE17" s="15"/>
      <c r="AF17" s="15"/>
      <c r="AG17" s="15"/>
      <c r="AH17" s="15"/>
      <c r="AI17" s="15"/>
      <c r="AJ17" s="15"/>
      <c r="AK17" s="33"/>
    </row>
    <row r="18" spans="1:37" ht="94.5" hidden="1" x14ac:dyDescent="0.25">
      <c r="A18" s="18" t="s">
        <v>81</v>
      </c>
      <c r="B18" s="41" t="s">
        <v>26</v>
      </c>
      <c r="C18" s="12" t="s">
        <v>140</v>
      </c>
      <c r="D18" s="19" t="s">
        <v>61</v>
      </c>
      <c r="E18" s="19" t="s">
        <v>11</v>
      </c>
      <c r="F18" s="17">
        <v>43466</v>
      </c>
      <c r="G18" s="17">
        <v>44561</v>
      </c>
      <c r="H18" s="11" t="e">
        <f>#REF!+I18+N18</f>
        <v>#REF!</v>
      </c>
      <c r="I18" s="10">
        <f>J18+K18+L18+M18</f>
        <v>0</v>
      </c>
      <c r="J18" s="10">
        <v>0</v>
      </c>
      <c r="K18" s="10">
        <v>0</v>
      </c>
      <c r="L18" s="10">
        <v>0</v>
      </c>
      <c r="M18" s="10">
        <v>0</v>
      </c>
      <c r="N18" s="10">
        <f>O18+P18+Q18+R18</f>
        <v>0</v>
      </c>
      <c r="O18" s="10">
        <v>0</v>
      </c>
      <c r="P18" s="10">
        <v>0</v>
      </c>
      <c r="Q18" s="10">
        <v>0</v>
      </c>
      <c r="R18" s="10">
        <v>0</v>
      </c>
      <c r="S18" s="10">
        <f>T18+U18+V18+W18</f>
        <v>0</v>
      </c>
      <c r="T18" s="10">
        <v>0</v>
      </c>
      <c r="U18" s="10">
        <v>0</v>
      </c>
      <c r="V18" s="10">
        <v>0</v>
      </c>
      <c r="W18" s="10">
        <v>0</v>
      </c>
      <c r="X18" s="12"/>
      <c r="Y18" s="12" t="s">
        <v>1</v>
      </c>
      <c r="Z18" s="12" t="s">
        <v>1</v>
      </c>
      <c r="AA18" s="15"/>
      <c r="AB18" s="12"/>
      <c r="AC18" s="12" t="s">
        <v>1</v>
      </c>
      <c r="AD18" s="12" t="s">
        <v>1</v>
      </c>
      <c r="AE18" s="12"/>
      <c r="AF18" s="12"/>
      <c r="AG18" s="12" t="s">
        <v>1</v>
      </c>
      <c r="AH18" s="12" t="s">
        <v>1</v>
      </c>
      <c r="AI18" s="12"/>
      <c r="AJ18" s="12"/>
      <c r="AK18" s="33"/>
    </row>
    <row r="19" spans="1:37" ht="102" hidden="1" customHeight="1" x14ac:dyDescent="0.25">
      <c r="A19" s="18"/>
      <c r="B19" s="42" t="s">
        <v>119</v>
      </c>
      <c r="C19" s="12" t="s">
        <v>140</v>
      </c>
      <c r="D19" s="19" t="s">
        <v>61</v>
      </c>
      <c r="E19" s="19" t="s">
        <v>11</v>
      </c>
      <c r="F19" s="17"/>
      <c r="G19" s="17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2"/>
      <c r="Y19" s="12" t="s">
        <v>1</v>
      </c>
      <c r="Z19" s="12" t="s">
        <v>1</v>
      </c>
      <c r="AA19" s="15"/>
      <c r="AB19" s="12"/>
      <c r="AC19" s="12" t="s">
        <v>1</v>
      </c>
      <c r="AD19" s="12" t="s">
        <v>1</v>
      </c>
      <c r="AE19" s="12"/>
      <c r="AF19" s="12"/>
      <c r="AG19" s="12" t="s">
        <v>1</v>
      </c>
      <c r="AH19" s="12" t="s">
        <v>1</v>
      </c>
      <c r="AI19" s="12"/>
      <c r="AJ19" s="12"/>
      <c r="AK19" s="33"/>
    </row>
    <row r="20" spans="1:37" ht="84" hidden="1" customHeight="1" x14ac:dyDescent="0.25">
      <c r="A20" s="18" t="s">
        <v>82</v>
      </c>
      <c r="B20" s="21" t="s">
        <v>27</v>
      </c>
      <c r="C20" s="12" t="s">
        <v>140</v>
      </c>
      <c r="D20" s="19" t="s">
        <v>61</v>
      </c>
      <c r="E20" s="19" t="s">
        <v>11</v>
      </c>
      <c r="F20" s="17">
        <v>43466</v>
      </c>
      <c r="G20" s="17">
        <v>44561</v>
      </c>
      <c r="H20" s="10" t="e">
        <f>#REF!+I20+N20</f>
        <v>#REF!</v>
      </c>
      <c r="I20" s="10">
        <f>J20+K20+L20+M20</f>
        <v>0</v>
      </c>
      <c r="J20" s="10">
        <v>0</v>
      </c>
      <c r="K20" s="10">
        <v>0</v>
      </c>
      <c r="L20" s="10">
        <v>0</v>
      </c>
      <c r="M20" s="10">
        <v>0</v>
      </c>
      <c r="N20" s="10">
        <f>O20+P20+Q20+R20</f>
        <v>0</v>
      </c>
      <c r="O20" s="10">
        <v>0</v>
      </c>
      <c r="P20" s="10">
        <v>0</v>
      </c>
      <c r="Q20" s="10">
        <v>0</v>
      </c>
      <c r="R20" s="10">
        <v>0</v>
      </c>
      <c r="S20" s="10">
        <f>T20+U20+V20+W20</f>
        <v>0</v>
      </c>
      <c r="T20" s="10">
        <v>0</v>
      </c>
      <c r="U20" s="10">
        <v>0</v>
      </c>
      <c r="V20" s="10">
        <v>0</v>
      </c>
      <c r="W20" s="10">
        <v>0</v>
      </c>
      <c r="X20" s="12"/>
      <c r="Y20" s="12" t="s">
        <v>1</v>
      </c>
      <c r="Z20" s="12" t="s">
        <v>1</v>
      </c>
      <c r="AA20" s="15"/>
      <c r="AB20" s="12"/>
      <c r="AC20" s="12" t="s">
        <v>1</v>
      </c>
      <c r="AD20" s="12" t="s">
        <v>1</v>
      </c>
      <c r="AE20" s="12"/>
      <c r="AF20" s="12"/>
      <c r="AG20" s="12" t="s">
        <v>1</v>
      </c>
      <c r="AH20" s="12" t="s">
        <v>1</v>
      </c>
      <c r="AI20" s="12"/>
      <c r="AJ20" s="12"/>
      <c r="AK20" s="33"/>
    </row>
    <row r="21" spans="1:37" ht="90" hidden="1" customHeight="1" x14ac:dyDescent="0.25">
      <c r="A21" s="18"/>
      <c r="B21" s="38" t="s">
        <v>120</v>
      </c>
      <c r="C21" s="12" t="s">
        <v>140</v>
      </c>
      <c r="D21" s="19" t="s">
        <v>61</v>
      </c>
      <c r="E21" s="19" t="s">
        <v>11</v>
      </c>
      <c r="F21" s="14"/>
      <c r="G21" s="14"/>
      <c r="H21" s="20" t="e">
        <f>#REF!+I21+N21</f>
        <v>#REF!</v>
      </c>
      <c r="I21" s="20"/>
      <c r="J21" s="18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12"/>
      <c r="Y21" s="12"/>
      <c r="Z21" s="12"/>
      <c r="AA21" s="15"/>
      <c r="AB21" s="12"/>
      <c r="AC21" s="12" t="s">
        <v>1</v>
      </c>
      <c r="AD21" s="12" t="s">
        <v>1</v>
      </c>
      <c r="AE21" s="12"/>
      <c r="AF21" s="12"/>
      <c r="AG21" s="12" t="s">
        <v>1</v>
      </c>
      <c r="AH21" s="12" t="s">
        <v>1</v>
      </c>
      <c r="AI21" s="12"/>
      <c r="AJ21" s="12"/>
      <c r="AK21" s="33"/>
    </row>
    <row r="22" spans="1:37" ht="39.75" customHeight="1" x14ac:dyDescent="0.25">
      <c r="A22" s="25"/>
      <c r="B22" s="30" t="s">
        <v>12</v>
      </c>
      <c r="C22" s="26"/>
      <c r="D22" s="31"/>
      <c r="E22" s="26"/>
      <c r="F22" s="27"/>
      <c r="G22" s="27"/>
      <c r="H22" s="28">
        <f t="shared" ref="H22:R22" si="5">H13+H17</f>
        <v>0</v>
      </c>
      <c r="I22" s="28">
        <f t="shared" si="5"/>
        <v>0</v>
      </c>
      <c r="J22" s="28">
        <f t="shared" si="5"/>
        <v>0</v>
      </c>
      <c r="K22" s="28">
        <f t="shared" si="5"/>
        <v>0</v>
      </c>
      <c r="L22" s="28">
        <f t="shared" si="5"/>
        <v>0</v>
      </c>
      <c r="M22" s="28">
        <f t="shared" si="5"/>
        <v>0</v>
      </c>
      <c r="N22" s="28">
        <f t="shared" si="5"/>
        <v>0</v>
      </c>
      <c r="O22" s="28">
        <f t="shared" si="5"/>
        <v>0</v>
      </c>
      <c r="P22" s="28">
        <f t="shared" si="5"/>
        <v>0</v>
      </c>
      <c r="Q22" s="28">
        <f t="shared" si="5"/>
        <v>0</v>
      </c>
      <c r="R22" s="28">
        <f t="shared" si="5"/>
        <v>0</v>
      </c>
      <c r="S22" s="28">
        <f t="shared" ref="S22:W22" si="6">S13+S17</f>
        <v>0</v>
      </c>
      <c r="T22" s="28">
        <f t="shared" si="6"/>
        <v>0</v>
      </c>
      <c r="U22" s="28">
        <f t="shared" si="6"/>
        <v>0</v>
      </c>
      <c r="V22" s="28">
        <f t="shared" si="6"/>
        <v>0</v>
      </c>
      <c r="W22" s="28">
        <f t="shared" si="6"/>
        <v>0</v>
      </c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33"/>
    </row>
    <row r="23" spans="1:37" ht="39" customHeight="1" x14ac:dyDescent="0.25">
      <c r="A23" s="166" t="s">
        <v>24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8"/>
      <c r="AK23" s="33"/>
    </row>
    <row r="24" spans="1:37" ht="39.75" customHeight="1" x14ac:dyDescent="0.25">
      <c r="A24" s="166" t="s">
        <v>13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8"/>
      <c r="AK24" s="33"/>
    </row>
    <row r="25" spans="1:37" s="6" customFormat="1" ht="157.5" customHeight="1" x14ac:dyDescent="0.25">
      <c r="A25" s="72" t="s">
        <v>83</v>
      </c>
      <c r="B25" s="62" t="s">
        <v>50</v>
      </c>
      <c r="C25" s="63" t="s">
        <v>174</v>
      </c>
      <c r="D25" s="63" t="s">
        <v>121</v>
      </c>
      <c r="E25" s="63" t="s">
        <v>14</v>
      </c>
      <c r="F25" s="66">
        <v>43466</v>
      </c>
      <c r="G25" s="66">
        <v>44561</v>
      </c>
      <c r="H25" s="67">
        <f>I25+N25+S25</f>
        <v>201.2</v>
      </c>
      <c r="I25" s="65">
        <f t="shared" ref="I25:W25" si="7">I26</f>
        <v>67.3</v>
      </c>
      <c r="J25" s="65">
        <f t="shared" si="7"/>
        <v>0</v>
      </c>
      <c r="K25" s="65">
        <f t="shared" si="7"/>
        <v>67.3</v>
      </c>
      <c r="L25" s="65">
        <f t="shared" si="7"/>
        <v>0</v>
      </c>
      <c r="M25" s="65">
        <f t="shared" si="7"/>
        <v>0</v>
      </c>
      <c r="N25" s="65">
        <f t="shared" si="7"/>
        <v>66.2</v>
      </c>
      <c r="O25" s="65">
        <f t="shared" si="7"/>
        <v>0</v>
      </c>
      <c r="P25" s="65">
        <f t="shared" si="7"/>
        <v>66.2</v>
      </c>
      <c r="Q25" s="65">
        <f t="shared" si="7"/>
        <v>0</v>
      </c>
      <c r="R25" s="65">
        <f t="shared" si="7"/>
        <v>0</v>
      </c>
      <c r="S25" s="65">
        <f t="shared" si="7"/>
        <v>67.7</v>
      </c>
      <c r="T25" s="65">
        <f t="shared" si="7"/>
        <v>0</v>
      </c>
      <c r="U25" s="65">
        <f t="shared" si="7"/>
        <v>67.7</v>
      </c>
      <c r="V25" s="65">
        <f t="shared" si="7"/>
        <v>0</v>
      </c>
      <c r="W25" s="65">
        <f t="shared" si="7"/>
        <v>0</v>
      </c>
      <c r="X25" s="68" t="s">
        <v>1</v>
      </c>
      <c r="Y25" s="68" t="s">
        <v>1</v>
      </c>
      <c r="Z25" s="68" t="s">
        <v>1</v>
      </c>
      <c r="AA25" s="68" t="s">
        <v>1</v>
      </c>
      <c r="AB25" s="68" t="s">
        <v>1</v>
      </c>
      <c r="AC25" s="68" t="s">
        <v>1</v>
      </c>
      <c r="AD25" s="68" t="s">
        <v>1</v>
      </c>
      <c r="AE25" s="68" t="s">
        <v>1</v>
      </c>
      <c r="AF25" s="68" t="s">
        <v>1</v>
      </c>
      <c r="AG25" s="68" t="s">
        <v>1</v>
      </c>
      <c r="AH25" s="68" t="s">
        <v>1</v>
      </c>
      <c r="AI25" s="15" t="s">
        <v>1</v>
      </c>
      <c r="AJ25" s="15" t="s">
        <v>1</v>
      </c>
      <c r="AK25" s="34"/>
    </row>
    <row r="26" spans="1:37" ht="188.25" customHeight="1" x14ac:dyDescent="0.25">
      <c r="A26" s="72" t="s">
        <v>84</v>
      </c>
      <c r="B26" s="73" t="s">
        <v>184</v>
      </c>
      <c r="C26" s="70" t="s">
        <v>174</v>
      </c>
      <c r="D26" s="70" t="s">
        <v>121</v>
      </c>
      <c r="E26" s="70" t="s">
        <v>14</v>
      </c>
      <c r="F26" s="74">
        <v>43466</v>
      </c>
      <c r="G26" s="74">
        <v>44561</v>
      </c>
      <c r="H26" s="75">
        <f>I26+N26+S26</f>
        <v>201.2</v>
      </c>
      <c r="I26" s="65">
        <f>J26+K26+L26+M26</f>
        <v>67.3</v>
      </c>
      <c r="J26" s="65">
        <v>0</v>
      </c>
      <c r="K26" s="65">
        <v>67.3</v>
      </c>
      <c r="L26" s="65">
        <v>0</v>
      </c>
      <c r="M26" s="65">
        <v>0</v>
      </c>
      <c r="N26" s="65">
        <f>O26+P26+Q26+R26</f>
        <v>66.2</v>
      </c>
      <c r="O26" s="65">
        <v>0</v>
      </c>
      <c r="P26" s="65">
        <v>66.2</v>
      </c>
      <c r="Q26" s="65">
        <v>0</v>
      </c>
      <c r="R26" s="65">
        <v>0</v>
      </c>
      <c r="S26" s="65">
        <f>T26+U26+V26+W26</f>
        <v>67.7</v>
      </c>
      <c r="T26" s="65">
        <v>0</v>
      </c>
      <c r="U26" s="65">
        <v>67.7</v>
      </c>
      <c r="V26" s="65">
        <v>0</v>
      </c>
      <c r="W26" s="65">
        <v>0</v>
      </c>
      <c r="X26" s="68" t="s">
        <v>1</v>
      </c>
      <c r="Y26" s="68" t="s">
        <v>1</v>
      </c>
      <c r="Z26" s="68" t="s">
        <v>1</v>
      </c>
      <c r="AA26" s="68" t="s">
        <v>1</v>
      </c>
      <c r="AB26" s="68" t="s">
        <v>1</v>
      </c>
      <c r="AC26" s="68" t="s">
        <v>1</v>
      </c>
      <c r="AD26" s="68" t="s">
        <v>1</v>
      </c>
      <c r="AE26" s="68" t="s">
        <v>1</v>
      </c>
      <c r="AF26" s="68" t="s">
        <v>1</v>
      </c>
      <c r="AG26" s="68" t="s">
        <v>1</v>
      </c>
      <c r="AH26" s="68" t="s">
        <v>1</v>
      </c>
      <c r="AI26" s="15" t="s">
        <v>1</v>
      </c>
      <c r="AJ26" s="15" t="s">
        <v>1</v>
      </c>
      <c r="AK26" s="33"/>
    </row>
    <row r="27" spans="1:37" ht="132" customHeight="1" x14ac:dyDescent="0.25">
      <c r="A27" s="72"/>
      <c r="B27" s="73" t="s">
        <v>185</v>
      </c>
      <c r="C27" s="70" t="s">
        <v>174</v>
      </c>
      <c r="D27" s="70" t="s">
        <v>121</v>
      </c>
      <c r="E27" s="70" t="s">
        <v>14</v>
      </c>
      <c r="F27" s="74">
        <v>43466</v>
      </c>
      <c r="G27" s="74">
        <v>44561</v>
      </c>
      <c r="H27" s="75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68" t="s">
        <v>1</v>
      </c>
      <c r="Y27" s="68" t="s">
        <v>1</v>
      </c>
      <c r="Z27" s="68" t="s">
        <v>1</v>
      </c>
      <c r="AA27" s="68" t="s">
        <v>1</v>
      </c>
      <c r="AB27" s="68" t="s">
        <v>1</v>
      </c>
      <c r="AC27" s="68" t="s">
        <v>1</v>
      </c>
      <c r="AD27" s="68" t="s">
        <v>1</v>
      </c>
      <c r="AE27" s="68" t="s">
        <v>1</v>
      </c>
      <c r="AF27" s="68" t="s">
        <v>1</v>
      </c>
      <c r="AG27" s="68" t="s">
        <v>1</v>
      </c>
      <c r="AH27" s="68" t="s">
        <v>1</v>
      </c>
      <c r="AI27" s="15" t="s">
        <v>1</v>
      </c>
      <c r="AJ27" s="15" t="s">
        <v>1</v>
      </c>
      <c r="AK27" s="33"/>
    </row>
    <row r="28" spans="1:37" ht="36" customHeight="1" x14ac:dyDescent="0.25">
      <c r="A28" s="185" t="s">
        <v>237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8"/>
      <c r="AK28" s="33"/>
    </row>
    <row r="29" spans="1:37" ht="121.5" customHeight="1" x14ac:dyDescent="0.25">
      <c r="A29" s="77" t="s">
        <v>49</v>
      </c>
      <c r="B29" s="62" t="s">
        <v>29</v>
      </c>
      <c r="C29" s="63" t="s">
        <v>174</v>
      </c>
      <c r="D29" s="63" t="s">
        <v>62</v>
      </c>
      <c r="E29" s="63" t="s">
        <v>15</v>
      </c>
      <c r="F29" s="66">
        <v>43466</v>
      </c>
      <c r="G29" s="66">
        <v>44561</v>
      </c>
      <c r="H29" s="67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70" t="s">
        <v>1</v>
      </c>
      <c r="Y29" s="70" t="s">
        <v>1</v>
      </c>
      <c r="Z29" s="70" t="s">
        <v>1</v>
      </c>
      <c r="AA29" s="70" t="s">
        <v>1</v>
      </c>
      <c r="AB29" s="70" t="s">
        <v>1</v>
      </c>
      <c r="AC29" s="70" t="s">
        <v>1</v>
      </c>
      <c r="AD29" s="70" t="s">
        <v>1</v>
      </c>
      <c r="AE29" s="70" t="s">
        <v>1</v>
      </c>
      <c r="AF29" s="70" t="s">
        <v>1</v>
      </c>
      <c r="AG29" s="70" t="s">
        <v>1</v>
      </c>
      <c r="AH29" s="70" t="s">
        <v>1</v>
      </c>
      <c r="AI29" s="70" t="s">
        <v>1</v>
      </c>
      <c r="AJ29" s="70" t="s">
        <v>1</v>
      </c>
      <c r="AK29" s="33"/>
    </row>
    <row r="30" spans="1:37" ht="107.25" customHeight="1" x14ac:dyDescent="0.25">
      <c r="A30" s="77" t="s">
        <v>41</v>
      </c>
      <c r="B30" s="73" t="s">
        <v>31</v>
      </c>
      <c r="C30" s="70" t="s">
        <v>174</v>
      </c>
      <c r="D30" s="70" t="s">
        <v>62</v>
      </c>
      <c r="E30" s="70" t="s">
        <v>15</v>
      </c>
      <c r="F30" s="66">
        <v>43466</v>
      </c>
      <c r="G30" s="66">
        <v>44561</v>
      </c>
      <c r="H30" s="75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0" t="s">
        <v>1</v>
      </c>
      <c r="Y30" s="70" t="s">
        <v>1</v>
      </c>
      <c r="Z30" s="70" t="s">
        <v>1</v>
      </c>
      <c r="AA30" s="70" t="s">
        <v>1</v>
      </c>
      <c r="AB30" s="70" t="s">
        <v>1</v>
      </c>
      <c r="AC30" s="70" t="s">
        <v>1</v>
      </c>
      <c r="AD30" s="70" t="s">
        <v>1</v>
      </c>
      <c r="AE30" s="70" t="s">
        <v>1</v>
      </c>
      <c r="AF30" s="70" t="s">
        <v>1</v>
      </c>
      <c r="AG30" s="70" t="s">
        <v>1</v>
      </c>
      <c r="AH30" s="70" t="s">
        <v>1</v>
      </c>
      <c r="AI30" s="70" t="s">
        <v>1</v>
      </c>
      <c r="AJ30" s="70" t="s">
        <v>1</v>
      </c>
      <c r="AK30" s="33"/>
    </row>
    <row r="31" spans="1:37" s="6" customFormat="1" ht="114.75" customHeight="1" x14ac:dyDescent="0.25">
      <c r="A31" s="77" t="s">
        <v>85</v>
      </c>
      <c r="B31" s="73" t="s">
        <v>32</v>
      </c>
      <c r="C31" s="70" t="s">
        <v>174</v>
      </c>
      <c r="D31" s="70" t="s">
        <v>62</v>
      </c>
      <c r="E31" s="70" t="s">
        <v>15</v>
      </c>
      <c r="F31" s="66">
        <v>43466</v>
      </c>
      <c r="G31" s="66">
        <v>44561</v>
      </c>
      <c r="H31" s="75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0" t="s">
        <v>1</v>
      </c>
      <c r="Y31" s="70" t="s">
        <v>1</v>
      </c>
      <c r="Z31" s="70" t="s">
        <v>1</v>
      </c>
      <c r="AA31" s="70" t="s">
        <v>1</v>
      </c>
      <c r="AB31" s="70" t="s">
        <v>1</v>
      </c>
      <c r="AC31" s="70" t="s">
        <v>1</v>
      </c>
      <c r="AD31" s="70" t="s">
        <v>1</v>
      </c>
      <c r="AE31" s="70" t="s">
        <v>1</v>
      </c>
      <c r="AF31" s="70" t="s">
        <v>1</v>
      </c>
      <c r="AG31" s="70" t="s">
        <v>1</v>
      </c>
      <c r="AH31" s="70" t="s">
        <v>1</v>
      </c>
      <c r="AI31" s="70" t="s">
        <v>1</v>
      </c>
      <c r="AJ31" s="70" t="s">
        <v>1</v>
      </c>
      <c r="AK31" s="34"/>
    </row>
    <row r="32" spans="1:37" ht="108" customHeight="1" x14ac:dyDescent="0.25">
      <c r="A32" s="77" t="s">
        <v>86</v>
      </c>
      <c r="B32" s="73" t="s">
        <v>33</v>
      </c>
      <c r="C32" s="70" t="s">
        <v>174</v>
      </c>
      <c r="D32" s="70" t="s">
        <v>62</v>
      </c>
      <c r="E32" s="70" t="s">
        <v>15</v>
      </c>
      <c r="F32" s="66">
        <v>43466</v>
      </c>
      <c r="G32" s="66">
        <v>44561</v>
      </c>
      <c r="H32" s="75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0</v>
      </c>
      <c r="V32" s="76">
        <v>0</v>
      </c>
      <c r="W32" s="76">
        <v>0</v>
      </c>
      <c r="X32" s="70" t="s">
        <v>1</v>
      </c>
      <c r="Y32" s="70" t="s">
        <v>1</v>
      </c>
      <c r="Z32" s="70" t="s">
        <v>1</v>
      </c>
      <c r="AA32" s="70" t="s">
        <v>1</v>
      </c>
      <c r="AB32" s="70" t="s">
        <v>1</v>
      </c>
      <c r="AC32" s="70" t="s">
        <v>1</v>
      </c>
      <c r="AD32" s="70" t="s">
        <v>1</v>
      </c>
      <c r="AE32" s="70" t="s">
        <v>1</v>
      </c>
      <c r="AF32" s="70" t="s">
        <v>1</v>
      </c>
      <c r="AG32" s="70" t="s">
        <v>1</v>
      </c>
      <c r="AH32" s="70" t="s">
        <v>1</v>
      </c>
      <c r="AI32" s="70" t="s">
        <v>1</v>
      </c>
      <c r="AJ32" s="70" t="s">
        <v>1</v>
      </c>
      <c r="AK32" s="33"/>
    </row>
    <row r="33" spans="1:37" ht="111.75" customHeight="1" x14ac:dyDescent="0.25">
      <c r="A33" s="77" t="s">
        <v>87</v>
      </c>
      <c r="B33" s="73" t="s">
        <v>34</v>
      </c>
      <c r="C33" s="70" t="s">
        <v>174</v>
      </c>
      <c r="D33" s="70" t="s">
        <v>62</v>
      </c>
      <c r="E33" s="70" t="s">
        <v>15</v>
      </c>
      <c r="F33" s="66">
        <v>43466</v>
      </c>
      <c r="G33" s="66">
        <v>44561</v>
      </c>
      <c r="H33" s="75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</v>
      </c>
      <c r="V33" s="76">
        <v>0</v>
      </c>
      <c r="W33" s="76">
        <v>0</v>
      </c>
      <c r="X33" s="70" t="s">
        <v>1</v>
      </c>
      <c r="Y33" s="70" t="s">
        <v>1</v>
      </c>
      <c r="Z33" s="70" t="s">
        <v>1</v>
      </c>
      <c r="AA33" s="70" t="s">
        <v>1</v>
      </c>
      <c r="AB33" s="70" t="s">
        <v>1</v>
      </c>
      <c r="AC33" s="70" t="s">
        <v>1</v>
      </c>
      <c r="AD33" s="70" t="s">
        <v>1</v>
      </c>
      <c r="AE33" s="70" t="s">
        <v>1</v>
      </c>
      <c r="AF33" s="70" t="s">
        <v>1</v>
      </c>
      <c r="AG33" s="70" t="s">
        <v>1</v>
      </c>
      <c r="AH33" s="70" t="s">
        <v>1</v>
      </c>
      <c r="AI33" s="70" t="s">
        <v>1</v>
      </c>
      <c r="AJ33" s="70" t="s">
        <v>1</v>
      </c>
      <c r="AK33" s="33"/>
    </row>
    <row r="34" spans="1:37" ht="112.5" customHeight="1" x14ac:dyDescent="0.25">
      <c r="A34" s="77"/>
      <c r="B34" s="78" t="s">
        <v>186</v>
      </c>
      <c r="C34" s="79" t="s">
        <v>174</v>
      </c>
      <c r="D34" s="79" t="s">
        <v>62</v>
      </c>
      <c r="E34" s="79" t="s">
        <v>15</v>
      </c>
      <c r="F34" s="80">
        <v>43466</v>
      </c>
      <c r="G34" s="80">
        <v>44561</v>
      </c>
      <c r="H34" s="81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79" t="s">
        <v>1</v>
      </c>
      <c r="Y34" s="79" t="s">
        <v>1</v>
      </c>
      <c r="Z34" s="79" t="s">
        <v>1</v>
      </c>
      <c r="AA34" s="79" t="s">
        <v>1</v>
      </c>
      <c r="AB34" s="79" t="s">
        <v>1</v>
      </c>
      <c r="AC34" s="79" t="s">
        <v>1</v>
      </c>
      <c r="AD34" s="79" t="s">
        <v>1</v>
      </c>
      <c r="AE34" s="79" t="s">
        <v>1</v>
      </c>
      <c r="AF34" s="79" t="s">
        <v>1</v>
      </c>
      <c r="AG34" s="79" t="s">
        <v>1</v>
      </c>
      <c r="AH34" s="79" t="s">
        <v>1</v>
      </c>
      <c r="AI34" s="79" t="s">
        <v>1</v>
      </c>
      <c r="AJ34" s="79" t="s">
        <v>1</v>
      </c>
      <c r="AK34" s="33"/>
    </row>
    <row r="35" spans="1:37" s="46" customFormat="1" ht="106.5" customHeight="1" x14ac:dyDescent="0.25">
      <c r="A35" s="83" t="s">
        <v>88</v>
      </c>
      <c r="B35" s="84" t="s">
        <v>30</v>
      </c>
      <c r="C35" s="85" t="s">
        <v>174</v>
      </c>
      <c r="D35" s="79" t="s">
        <v>62</v>
      </c>
      <c r="E35" s="85" t="s">
        <v>15</v>
      </c>
      <c r="F35" s="80">
        <v>43466</v>
      </c>
      <c r="G35" s="80">
        <v>44561</v>
      </c>
      <c r="H35" s="86">
        <f>I35+N35+S35</f>
        <v>51119.3</v>
      </c>
      <c r="I35" s="86">
        <f>J35+K35+L35+M35</f>
        <v>16727.3</v>
      </c>
      <c r="J35" s="86">
        <f>J36+J37+J38</f>
        <v>0</v>
      </c>
      <c r="K35" s="86">
        <f t="shared" ref="K35" si="8">K36+K37+K38</f>
        <v>16727.3</v>
      </c>
      <c r="L35" s="86">
        <f t="shared" ref="L35" si="9">L36+L37+L38</f>
        <v>0</v>
      </c>
      <c r="M35" s="86">
        <f t="shared" ref="M35" si="10">M36+M37+M38</f>
        <v>0</v>
      </c>
      <c r="N35" s="86">
        <f>O35+P35+Q35+R35</f>
        <v>17190.5</v>
      </c>
      <c r="O35" s="86">
        <f>O36+O37+O38</f>
        <v>0</v>
      </c>
      <c r="P35" s="86">
        <f t="shared" ref="P35:R35" si="11">P36+P37+P38</f>
        <v>17190.5</v>
      </c>
      <c r="Q35" s="86">
        <f t="shared" si="11"/>
        <v>0</v>
      </c>
      <c r="R35" s="86">
        <f t="shared" si="11"/>
        <v>0</v>
      </c>
      <c r="S35" s="86">
        <f>T35+U35+V35+W35</f>
        <v>17201.5</v>
      </c>
      <c r="T35" s="86">
        <f>T36+T37+T38</f>
        <v>0</v>
      </c>
      <c r="U35" s="86">
        <f t="shared" ref="U35:W35" si="12">U36+U37+U38</f>
        <v>17201.5</v>
      </c>
      <c r="V35" s="86">
        <f t="shared" si="12"/>
        <v>0</v>
      </c>
      <c r="W35" s="86">
        <f t="shared" si="12"/>
        <v>0</v>
      </c>
      <c r="X35" s="79" t="s">
        <v>1</v>
      </c>
      <c r="Y35" s="79" t="s">
        <v>1</v>
      </c>
      <c r="Z35" s="79" t="s">
        <v>1</v>
      </c>
      <c r="AA35" s="79" t="s">
        <v>1</v>
      </c>
      <c r="AB35" s="79" t="s">
        <v>1</v>
      </c>
      <c r="AC35" s="79" t="s">
        <v>1</v>
      </c>
      <c r="AD35" s="79" t="s">
        <v>1</v>
      </c>
      <c r="AE35" s="79" t="s">
        <v>1</v>
      </c>
      <c r="AF35" s="79" t="s">
        <v>1</v>
      </c>
      <c r="AG35" s="79" t="s">
        <v>1</v>
      </c>
      <c r="AH35" s="79" t="s">
        <v>1</v>
      </c>
      <c r="AI35" s="79" t="s">
        <v>1</v>
      </c>
      <c r="AJ35" s="79" t="s">
        <v>1</v>
      </c>
      <c r="AK35" s="58"/>
    </row>
    <row r="36" spans="1:37" s="46" customFormat="1" ht="156" customHeight="1" x14ac:dyDescent="0.25">
      <c r="A36" s="50" t="s">
        <v>133</v>
      </c>
      <c r="B36" s="78" t="s">
        <v>136</v>
      </c>
      <c r="C36" s="79" t="s">
        <v>174</v>
      </c>
      <c r="D36" s="79" t="s">
        <v>62</v>
      </c>
      <c r="E36" s="79" t="s">
        <v>15</v>
      </c>
      <c r="F36" s="87">
        <v>43466</v>
      </c>
      <c r="G36" s="87">
        <v>44561</v>
      </c>
      <c r="H36" s="86">
        <f>I36+N36+S36</f>
        <v>48187.9</v>
      </c>
      <c r="I36" s="86">
        <f t="shared" ref="I36:I38" si="13">J36+K36+L36+M36</f>
        <v>15690.1</v>
      </c>
      <c r="J36" s="81">
        <v>0</v>
      </c>
      <c r="K36" s="81">
        <v>15690.1</v>
      </c>
      <c r="L36" s="81">
        <v>0</v>
      </c>
      <c r="M36" s="81">
        <v>0</v>
      </c>
      <c r="N36" s="86">
        <f t="shared" ref="N36:N38" si="14">O36+P36+Q36+R36</f>
        <v>16248.9</v>
      </c>
      <c r="O36" s="81">
        <v>0</v>
      </c>
      <c r="P36" s="81">
        <v>16248.9</v>
      </c>
      <c r="Q36" s="81">
        <v>0</v>
      </c>
      <c r="R36" s="81">
        <v>0</v>
      </c>
      <c r="S36" s="86">
        <f t="shared" ref="S36:S38" si="15">T36+U36+V36+W36</f>
        <v>16248.9</v>
      </c>
      <c r="T36" s="81">
        <v>0</v>
      </c>
      <c r="U36" s="81">
        <v>16248.9</v>
      </c>
      <c r="V36" s="81">
        <v>0</v>
      </c>
      <c r="W36" s="81">
        <v>0</v>
      </c>
      <c r="X36" s="79" t="s">
        <v>1</v>
      </c>
      <c r="Y36" s="79" t="s">
        <v>1</v>
      </c>
      <c r="Z36" s="79" t="s">
        <v>1</v>
      </c>
      <c r="AA36" s="79" t="s">
        <v>1</v>
      </c>
      <c r="AB36" s="79" t="s">
        <v>1</v>
      </c>
      <c r="AC36" s="79" t="s">
        <v>1</v>
      </c>
      <c r="AD36" s="79" t="s">
        <v>1</v>
      </c>
      <c r="AE36" s="79" t="s">
        <v>1</v>
      </c>
      <c r="AF36" s="79" t="s">
        <v>1</v>
      </c>
      <c r="AG36" s="79" t="s">
        <v>1</v>
      </c>
      <c r="AH36" s="79" t="s">
        <v>1</v>
      </c>
      <c r="AI36" s="79" t="s">
        <v>1</v>
      </c>
      <c r="AJ36" s="79" t="s">
        <v>1</v>
      </c>
      <c r="AK36" s="58"/>
    </row>
    <row r="37" spans="1:37" s="46" customFormat="1" ht="125.25" customHeight="1" x14ac:dyDescent="0.25">
      <c r="A37" s="50" t="s">
        <v>134</v>
      </c>
      <c r="B37" s="78" t="s">
        <v>137</v>
      </c>
      <c r="C37" s="79" t="s">
        <v>174</v>
      </c>
      <c r="D37" s="79" t="s">
        <v>62</v>
      </c>
      <c r="E37" s="79" t="s">
        <v>15</v>
      </c>
      <c r="F37" s="87">
        <v>43466</v>
      </c>
      <c r="G37" s="87">
        <v>44561</v>
      </c>
      <c r="H37" s="86">
        <f>I37+N37+S37</f>
        <v>2798.5</v>
      </c>
      <c r="I37" s="86">
        <f t="shared" si="13"/>
        <v>992.9</v>
      </c>
      <c r="J37" s="81">
        <v>0</v>
      </c>
      <c r="K37" s="81">
        <v>992.9</v>
      </c>
      <c r="L37" s="81">
        <v>0</v>
      </c>
      <c r="M37" s="81">
        <v>0</v>
      </c>
      <c r="N37" s="86">
        <f t="shared" si="14"/>
        <v>897.3</v>
      </c>
      <c r="O37" s="81">
        <v>0</v>
      </c>
      <c r="P37" s="81">
        <v>897.3</v>
      </c>
      <c r="Q37" s="81">
        <v>0</v>
      </c>
      <c r="R37" s="81">
        <v>0</v>
      </c>
      <c r="S37" s="86">
        <f t="shared" si="15"/>
        <v>908.3</v>
      </c>
      <c r="T37" s="81">
        <v>0</v>
      </c>
      <c r="U37" s="81">
        <v>908.3</v>
      </c>
      <c r="V37" s="81">
        <v>0</v>
      </c>
      <c r="W37" s="81">
        <v>0</v>
      </c>
      <c r="X37" s="79" t="s">
        <v>1</v>
      </c>
      <c r="Y37" s="79" t="s">
        <v>1</v>
      </c>
      <c r="Z37" s="79" t="s">
        <v>1</v>
      </c>
      <c r="AA37" s="79" t="s">
        <v>1</v>
      </c>
      <c r="AB37" s="79" t="s">
        <v>1</v>
      </c>
      <c r="AC37" s="79" t="s">
        <v>1</v>
      </c>
      <c r="AD37" s="79" t="s">
        <v>1</v>
      </c>
      <c r="AE37" s="79" t="s">
        <v>1</v>
      </c>
      <c r="AF37" s="79" t="s">
        <v>1</v>
      </c>
      <c r="AG37" s="79" t="s">
        <v>1</v>
      </c>
      <c r="AH37" s="79" t="s">
        <v>1</v>
      </c>
      <c r="AI37" s="79" t="s">
        <v>1</v>
      </c>
      <c r="AJ37" s="79" t="s">
        <v>1</v>
      </c>
      <c r="AK37" s="58"/>
    </row>
    <row r="38" spans="1:37" s="46" customFormat="1" ht="115.5" customHeight="1" x14ac:dyDescent="0.25">
      <c r="A38" s="50" t="s">
        <v>135</v>
      </c>
      <c r="B38" s="78" t="s">
        <v>138</v>
      </c>
      <c r="C38" s="79" t="s">
        <v>174</v>
      </c>
      <c r="D38" s="79" t="s">
        <v>62</v>
      </c>
      <c r="E38" s="79" t="s">
        <v>15</v>
      </c>
      <c r="F38" s="87">
        <v>43466</v>
      </c>
      <c r="G38" s="87">
        <v>44561</v>
      </c>
      <c r="H38" s="86">
        <f>I38+N38+S38</f>
        <v>132.89999999999998</v>
      </c>
      <c r="I38" s="86">
        <f t="shared" si="13"/>
        <v>44.3</v>
      </c>
      <c r="J38" s="81">
        <v>0</v>
      </c>
      <c r="K38" s="81">
        <v>44.3</v>
      </c>
      <c r="L38" s="81">
        <v>0</v>
      </c>
      <c r="M38" s="81">
        <v>0</v>
      </c>
      <c r="N38" s="86">
        <f t="shared" si="14"/>
        <v>44.3</v>
      </c>
      <c r="O38" s="81">
        <v>0</v>
      </c>
      <c r="P38" s="81">
        <v>44.3</v>
      </c>
      <c r="Q38" s="81">
        <v>0</v>
      </c>
      <c r="R38" s="81">
        <v>0</v>
      </c>
      <c r="S38" s="86">
        <f t="shared" si="15"/>
        <v>44.3</v>
      </c>
      <c r="T38" s="81">
        <v>0</v>
      </c>
      <c r="U38" s="81">
        <v>44.3</v>
      </c>
      <c r="V38" s="81">
        <v>0</v>
      </c>
      <c r="W38" s="81">
        <v>0</v>
      </c>
      <c r="X38" s="79" t="s">
        <v>1</v>
      </c>
      <c r="Y38" s="79" t="s">
        <v>1</v>
      </c>
      <c r="Z38" s="79" t="s">
        <v>1</v>
      </c>
      <c r="AA38" s="79" t="s">
        <v>1</v>
      </c>
      <c r="AB38" s="79" t="s">
        <v>1</v>
      </c>
      <c r="AC38" s="79" t="s">
        <v>1</v>
      </c>
      <c r="AD38" s="79" t="s">
        <v>1</v>
      </c>
      <c r="AE38" s="79" t="s">
        <v>1</v>
      </c>
      <c r="AF38" s="79" t="s">
        <v>1</v>
      </c>
      <c r="AG38" s="79" t="s">
        <v>1</v>
      </c>
      <c r="AH38" s="79" t="s">
        <v>1</v>
      </c>
      <c r="AI38" s="79" t="s">
        <v>1</v>
      </c>
      <c r="AJ38" s="79" t="s">
        <v>1</v>
      </c>
      <c r="AK38" s="58"/>
    </row>
    <row r="39" spans="1:37" ht="107.25" customHeight="1" x14ac:dyDescent="0.25">
      <c r="A39" s="23"/>
      <c r="B39" s="73" t="s">
        <v>187</v>
      </c>
      <c r="C39" s="70" t="s">
        <v>174</v>
      </c>
      <c r="D39" s="70" t="s">
        <v>62</v>
      </c>
      <c r="E39" s="70" t="s">
        <v>15</v>
      </c>
      <c r="F39" s="74">
        <v>43466</v>
      </c>
      <c r="G39" s="74">
        <v>44561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70"/>
      <c r="Y39" s="70"/>
      <c r="Z39" s="70"/>
      <c r="AA39" s="70" t="s">
        <v>1</v>
      </c>
      <c r="AB39" s="70"/>
      <c r="AC39" s="70"/>
      <c r="AD39" s="70"/>
      <c r="AE39" s="70" t="s">
        <v>1</v>
      </c>
      <c r="AF39" s="70"/>
      <c r="AG39" s="70"/>
      <c r="AH39" s="70"/>
      <c r="AI39" s="70"/>
      <c r="AJ39" s="70" t="s">
        <v>1</v>
      </c>
      <c r="AK39" s="33"/>
    </row>
    <row r="40" spans="1:37" ht="32.25" customHeight="1" x14ac:dyDescent="0.25">
      <c r="A40" s="153" t="s">
        <v>238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33"/>
    </row>
    <row r="41" spans="1:37" s="49" customFormat="1" ht="126.75" customHeight="1" x14ac:dyDescent="0.25">
      <c r="A41" s="88" t="s">
        <v>89</v>
      </c>
      <c r="B41" s="84" t="s">
        <v>35</v>
      </c>
      <c r="C41" s="63" t="s">
        <v>174</v>
      </c>
      <c r="D41" s="89" t="s">
        <v>121</v>
      </c>
      <c r="E41" s="89" t="s">
        <v>189</v>
      </c>
      <c r="F41" s="80">
        <v>43466</v>
      </c>
      <c r="G41" s="80">
        <v>44561</v>
      </c>
      <c r="H41" s="90">
        <f>I41+N41+S41</f>
        <v>0</v>
      </c>
      <c r="I41" s="91">
        <f>J41+K41+L41+M41</f>
        <v>0</v>
      </c>
      <c r="J41" s="91">
        <f t="shared" ref="J41" si="16">J42+J43</f>
        <v>0</v>
      </c>
      <c r="K41" s="91">
        <f t="shared" ref="K41" si="17">K42+K43</f>
        <v>0</v>
      </c>
      <c r="L41" s="91">
        <f t="shared" ref="L41" si="18">L42+L43</f>
        <v>0</v>
      </c>
      <c r="M41" s="91">
        <f t="shared" ref="M41" si="19">M42+M43</f>
        <v>0</v>
      </c>
      <c r="N41" s="91">
        <f>O41+P41+Q41+R41</f>
        <v>0</v>
      </c>
      <c r="O41" s="91">
        <f t="shared" ref="O41" si="20">O42+O43</f>
        <v>0</v>
      </c>
      <c r="P41" s="91">
        <f t="shared" ref="P41" si="21">P42+P43</f>
        <v>0</v>
      </c>
      <c r="Q41" s="91">
        <f t="shared" ref="Q41" si="22">Q42+Q43</f>
        <v>0</v>
      </c>
      <c r="R41" s="91">
        <f t="shared" ref="R41" si="23">R42+R43</f>
        <v>0</v>
      </c>
      <c r="S41" s="91">
        <f>T41+U41+V41+W41</f>
        <v>0</v>
      </c>
      <c r="T41" s="91">
        <f t="shared" ref="T41:W41" si="24">T42+T43</f>
        <v>0</v>
      </c>
      <c r="U41" s="91">
        <f t="shared" si="24"/>
        <v>0</v>
      </c>
      <c r="V41" s="91">
        <f t="shared" si="24"/>
        <v>0</v>
      </c>
      <c r="W41" s="91">
        <f t="shared" si="24"/>
        <v>0</v>
      </c>
      <c r="X41" s="79"/>
      <c r="Y41" s="79" t="s">
        <v>1</v>
      </c>
      <c r="Z41" s="79" t="s">
        <v>1</v>
      </c>
      <c r="AA41" s="79"/>
      <c r="AB41" s="79"/>
      <c r="AC41" s="79" t="s">
        <v>1</v>
      </c>
      <c r="AD41" s="79" t="s">
        <v>1</v>
      </c>
      <c r="AE41" s="79"/>
      <c r="AF41" s="79"/>
      <c r="AG41" s="79" t="s">
        <v>1</v>
      </c>
      <c r="AH41" s="79" t="s">
        <v>1</v>
      </c>
      <c r="AI41" s="79"/>
      <c r="AJ41" s="79"/>
      <c r="AK41" s="48"/>
    </row>
    <row r="42" spans="1:37" s="49" customFormat="1" ht="125.25" customHeight="1" x14ac:dyDescent="0.25">
      <c r="A42" s="83" t="s">
        <v>90</v>
      </c>
      <c r="B42" s="78" t="s">
        <v>36</v>
      </c>
      <c r="C42" s="70" t="s">
        <v>174</v>
      </c>
      <c r="D42" s="92" t="s">
        <v>121</v>
      </c>
      <c r="E42" s="92" t="s">
        <v>189</v>
      </c>
      <c r="F42" s="87">
        <v>43466</v>
      </c>
      <c r="G42" s="87">
        <v>44561</v>
      </c>
      <c r="H42" s="90">
        <f>I42+N42+S42</f>
        <v>0</v>
      </c>
      <c r="I42" s="91">
        <f t="shared" ref="I42:I43" si="25">J42+K42+L42+M42</f>
        <v>0</v>
      </c>
      <c r="J42" s="82"/>
      <c r="K42" s="82"/>
      <c r="L42" s="82"/>
      <c r="M42" s="82"/>
      <c r="N42" s="91">
        <f t="shared" ref="N42:N43" si="26">O42+P42+Q42+R42</f>
        <v>0</v>
      </c>
      <c r="O42" s="82"/>
      <c r="P42" s="82"/>
      <c r="Q42" s="82"/>
      <c r="R42" s="82"/>
      <c r="S42" s="91">
        <f t="shared" ref="S42:S43" si="27">T42+U42+V42+W42</f>
        <v>0</v>
      </c>
      <c r="T42" s="82"/>
      <c r="U42" s="82"/>
      <c r="V42" s="82"/>
      <c r="W42" s="82"/>
      <c r="X42" s="79"/>
      <c r="Y42" s="79" t="s">
        <v>1</v>
      </c>
      <c r="Z42" s="79" t="s">
        <v>1</v>
      </c>
      <c r="AA42" s="79"/>
      <c r="AB42" s="79"/>
      <c r="AC42" s="79" t="s">
        <v>1</v>
      </c>
      <c r="AD42" s="79" t="s">
        <v>1</v>
      </c>
      <c r="AE42" s="79"/>
      <c r="AF42" s="79"/>
      <c r="AG42" s="79" t="s">
        <v>1</v>
      </c>
      <c r="AH42" s="79" t="s">
        <v>1</v>
      </c>
      <c r="AI42" s="79"/>
      <c r="AJ42" s="79"/>
      <c r="AK42" s="48"/>
    </row>
    <row r="43" spans="1:37" s="49" customFormat="1" ht="127.5" customHeight="1" x14ac:dyDescent="0.25">
      <c r="A43" s="83" t="s">
        <v>91</v>
      </c>
      <c r="B43" s="78" t="s">
        <v>181</v>
      </c>
      <c r="C43" s="70" t="s">
        <v>174</v>
      </c>
      <c r="D43" s="92" t="s">
        <v>121</v>
      </c>
      <c r="E43" s="92" t="s">
        <v>189</v>
      </c>
      <c r="F43" s="87">
        <v>43466</v>
      </c>
      <c r="G43" s="87">
        <v>44561</v>
      </c>
      <c r="H43" s="90">
        <f>I43+N43+S43</f>
        <v>0</v>
      </c>
      <c r="I43" s="91">
        <f t="shared" si="25"/>
        <v>0</v>
      </c>
      <c r="J43" s="82"/>
      <c r="K43" s="82"/>
      <c r="L43" s="82"/>
      <c r="M43" s="82"/>
      <c r="N43" s="91">
        <f t="shared" si="26"/>
        <v>0</v>
      </c>
      <c r="O43" s="82"/>
      <c r="P43" s="82"/>
      <c r="Q43" s="82"/>
      <c r="R43" s="82"/>
      <c r="S43" s="91">
        <f t="shared" si="27"/>
        <v>0</v>
      </c>
      <c r="T43" s="82"/>
      <c r="U43" s="82"/>
      <c r="V43" s="82"/>
      <c r="W43" s="82"/>
      <c r="X43" s="79"/>
      <c r="Y43" s="79" t="s">
        <v>1</v>
      </c>
      <c r="Z43" s="79" t="s">
        <v>1</v>
      </c>
      <c r="AA43" s="79"/>
      <c r="AB43" s="79"/>
      <c r="AC43" s="79" t="s">
        <v>1</v>
      </c>
      <c r="AD43" s="79" t="s">
        <v>1</v>
      </c>
      <c r="AE43" s="79"/>
      <c r="AF43" s="79"/>
      <c r="AG43" s="79" t="s">
        <v>1</v>
      </c>
      <c r="AH43" s="79" t="s">
        <v>1</v>
      </c>
      <c r="AI43" s="79"/>
      <c r="AJ43" s="79"/>
      <c r="AK43" s="48"/>
    </row>
    <row r="44" spans="1:37" s="49" customFormat="1" ht="123.75" customHeight="1" x14ac:dyDescent="0.25">
      <c r="A44" s="83"/>
      <c r="B44" s="78" t="s">
        <v>188</v>
      </c>
      <c r="C44" s="70" t="s">
        <v>174</v>
      </c>
      <c r="D44" s="92" t="s">
        <v>121</v>
      </c>
      <c r="E44" s="92" t="s">
        <v>189</v>
      </c>
      <c r="F44" s="80"/>
      <c r="G44" s="80"/>
      <c r="H44" s="81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79"/>
      <c r="Y44" s="79" t="s">
        <v>1</v>
      </c>
      <c r="Z44" s="79" t="s">
        <v>1</v>
      </c>
      <c r="AA44" s="79"/>
      <c r="AB44" s="79"/>
      <c r="AC44" s="79" t="s">
        <v>1</v>
      </c>
      <c r="AD44" s="79" t="s">
        <v>1</v>
      </c>
      <c r="AE44" s="79"/>
      <c r="AF44" s="79"/>
      <c r="AG44" s="79" t="s">
        <v>1</v>
      </c>
      <c r="AH44" s="79" t="s">
        <v>1</v>
      </c>
      <c r="AI44" s="79"/>
      <c r="AJ44" s="79"/>
      <c r="AK44" s="48"/>
    </row>
    <row r="45" spans="1:37" ht="36.75" customHeight="1" x14ac:dyDescent="0.25">
      <c r="A45" s="23"/>
      <c r="B45" s="166" t="s">
        <v>239</v>
      </c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8"/>
      <c r="AK45" s="33"/>
    </row>
    <row r="46" spans="1:37" ht="134.25" customHeight="1" x14ac:dyDescent="0.25">
      <c r="A46" s="77" t="s">
        <v>92</v>
      </c>
      <c r="B46" s="62" t="s">
        <v>37</v>
      </c>
      <c r="C46" s="63" t="s">
        <v>174</v>
      </c>
      <c r="D46" s="64" t="s">
        <v>121</v>
      </c>
      <c r="E46" s="64" t="s">
        <v>16</v>
      </c>
      <c r="F46" s="66"/>
      <c r="G46" s="66"/>
      <c r="H46" s="67">
        <f>I46+N46+S46</f>
        <v>0</v>
      </c>
      <c r="I46" s="67">
        <f>J46+K46+L46+M46</f>
        <v>0</v>
      </c>
      <c r="J46" s="67">
        <f>J47</f>
        <v>0</v>
      </c>
      <c r="K46" s="67">
        <f t="shared" ref="K46" si="28">K47</f>
        <v>0</v>
      </c>
      <c r="L46" s="67">
        <f t="shared" ref="L46" si="29">L47</f>
        <v>0</v>
      </c>
      <c r="M46" s="67">
        <f t="shared" ref="M46" si="30">M47</f>
        <v>0</v>
      </c>
      <c r="N46" s="67">
        <f>O46+P46+Q46+R46</f>
        <v>0</v>
      </c>
      <c r="O46" s="67">
        <f>O47</f>
        <v>0</v>
      </c>
      <c r="P46" s="67">
        <f t="shared" ref="P46" si="31">P47</f>
        <v>0</v>
      </c>
      <c r="Q46" s="67">
        <f t="shared" ref="Q46" si="32">Q47</f>
        <v>0</v>
      </c>
      <c r="R46" s="67">
        <f t="shared" ref="R46" si="33">R47</f>
        <v>0</v>
      </c>
      <c r="S46" s="67">
        <f>T46+U46+V46+W46</f>
        <v>0</v>
      </c>
      <c r="T46" s="67">
        <f>T47</f>
        <v>0</v>
      </c>
      <c r="U46" s="67">
        <f t="shared" ref="U46:W46" si="34">U47</f>
        <v>0</v>
      </c>
      <c r="V46" s="67">
        <f t="shared" si="34"/>
        <v>0</v>
      </c>
      <c r="W46" s="67">
        <f t="shared" si="34"/>
        <v>0</v>
      </c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33"/>
    </row>
    <row r="47" spans="1:37" ht="128.25" customHeight="1" x14ac:dyDescent="0.25">
      <c r="A47" s="77"/>
      <c r="B47" s="73" t="s">
        <v>162</v>
      </c>
      <c r="C47" s="70" t="s">
        <v>174</v>
      </c>
      <c r="D47" s="72" t="s">
        <v>121</v>
      </c>
      <c r="E47" s="72" t="s">
        <v>14</v>
      </c>
      <c r="F47" s="74"/>
      <c r="G47" s="74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33"/>
    </row>
    <row r="48" spans="1:37" ht="112.5" customHeight="1" x14ac:dyDescent="0.25">
      <c r="A48" s="77"/>
      <c r="B48" s="73" t="s">
        <v>190</v>
      </c>
      <c r="C48" s="70" t="s">
        <v>174</v>
      </c>
      <c r="D48" s="72" t="s">
        <v>121</v>
      </c>
      <c r="E48" s="64"/>
      <c r="F48" s="66"/>
      <c r="G48" s="66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33"/>
    </row>
    <row r="49" spans="1:37" ht="39.75" customHeight="1" x14ac:dyDescent="0.25">
      <c r="A49" s="29"/>
      <c r="B49" s="30" t="s">
        <v>17</v>
      </c>
      <c r="C49" s="31"/>
      <c r="D49" s="31"/>
      <c r="E49" s="31"/>
      <c r="F49" s="27"/>
      <c r="G49" s="27"/>
      <c r="H49" s="28">
        <f>I49+N49+S49</f>
        <v>51320.5</v>
      </c>
      <c r="I49" s="28">
        <f t="shared" ref="I49:R49" si="35">I25+I35</f>
        <v>16794.599999999999</v>
      </c>
      <c r="J49" s="28">
        <f t="shared" si="35"/>
        <v>0</v>
      </c>
      <c r="K49" s="28">
        <f t="shared" si="35"/>
        <v>16794.599999999999</v>
      </c>
      <c r="L49" s="28">
        <f t="shared" si="35"/>
        <v>0</v>
      </c>
      <c r="M49" s="28">
        <f t="shared" si="35"/>
        <v>0</v>
      </c>
      <c r="N49" s="28">
        <f t="shared" si="35"/>
        <v>17256.7</v>
      </c>
      <c r="O49" s="28">
        <f t="shared" si="35"/>
        <v>0</v>
      </c>
      <c r="P49" s="28">
        <f t="shared" si="35"/>
        <v>17256.7</v>
      </c>
      <c r="Q49" s="28">
        <f t="shared" si="35"/>
        <v>0</v>
      </c>
      <c r="R49" s="28">
        <f t="shared" si="35"/>
        <v>0</v>
      </c>
      <c r="S49" s="28">
        <f t="shared" ref="S49:W49" si="36">S25+S35</f>
        <v>17269.2</v>
      </c>
      <c r="T49" s="28">
        <f t="shared" si="36"/>
        <v>0</v>
      </c>
      <c r="U49" s="28">
        <f t="shared" si="36"/>
        <v>17269.2</v>
      </c>
      <c r="V49" s="28">
        <f t="shared" si="36"/>
        <v>0</v>
      </c>
      <c r="W49" s="28">
        <f t="shared" si="36"/>
        <v>0</v>
      </c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33"/>
    </row>
    <row r="50" spans="1:37" ht="41.25" customHeight="1" x14ac:dyDescent="0.25">
      <c r="A50" s="154" t="s">
        <v>18</v>
      </c>
      <c r="B50" s="154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33"/>
    </row>
    <row r="51" spans="1:37" ht="39.75" customHeight="1" x14ac:dyDescent="0.25">
      <c r="A51" s="154" t="s">
        <v>28</v>
      </c>
      <c r="B51" s="154"/>
      <c r="C51" s="154"/>
      <c r="D51" s="154"/>
      <c r="E51" s="154"/>
      <c r="F51" s="154"/>
      <c r="G51" s="154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33"/>
    </row>
    <row r="52" spans="1:37" ht="137.25" customHeight="1" x14ac:dyDescent="0.25">
      <c r="A52" s="77" t="s">
        <v>42</v>
      </c>
      <c r="B52" s="62" t="s">
        <v>38</v>
      </c>
      <c r="C52" s="63" t="s">
        <v>192</v>
      </c>
      <c r="D52" s="63" t="s">
        <v>194</v>
      </c>
      <c r="E52" s="64" t="s">
        <v>193</v>
      </c>
      <c r="F52" s="66">
        <v>43466</v>
      </c>
      <c r="G52" s="66">
        <v>44561</v>
      </c>
      <c r="H52" s="67">
        <f>I52+N52+S52</f>
        <v>0</v>
      </c>
      <c r="I52" s="65">
        <f>J52+K52+L52+M52</f>
        <v>0</v>
      </c>
      <c r="J52" s="65">
        <f>J53</f>
        <v>0</v>
      </c>
      <c r="K52" s="65">
        <f t="shared" ref="K52" si="37">K53</f>
        <v>0</v>
      </c>
      <c r="L52" s="65">
        <f t="shared" ref="L52" si="38">L53</f>
        <v>0</v>
      </c>
      <c r="M52" s="65">
        <f t="shared" ref="M52" si="39">M53</f>
        <v>0</v>
      </c>
      <c r="N52" s="65">
        <f>O52+P52+Q52+R52</f>
        <v>0</v>
      </c>
      <c r="O52" s="65">
        <f>O53</f>
        <v>0</v>
      </c>
      <c r="P52" s="65">
        <f t="shared" ref="P52" si="40">P53</f>
        <v>0</v>
      </c>
      <c r="Q52" s="65">
        <f t="shared" ref="Q52" si="41">Q53</f>
        <v>0</v>
      </c>
      <c r="R52" s="65">
        <f t="shared" ref="R52" si="42">R53</f>
        <v>0</v>
      </c>
      <c r="S52" s="65">
        <f>T52+U52+V52+W52</f>
        <v>0</v>
      </c>
      <c r="T52" s="65">
        <f>T53</f>
        <v>0</v>
      </c>
      <c r="U52" s="65">
        <f t="shared" ref="U52:W52" si="43">U53</f>
        <v>0</v>
      </c>
      <c r="V52" s="65">
        <f t="shared" si="43"/>
        <v>0</v>
      </c>
      <c r="W52" s="65">
        <f t="shared" si="43"/>
        <v>0</v>
      </c>
      <c r="X52" s="70"/>
      <c r="Y52" s="70" t="s">
        <v>1</v>
      </c>
      <c r="Z52" s="70" t="s">
        <v>1</v>
      </c>
      <c r="AA52" s="70"/>
      <c r="AB52" s="70"/>
      <c r="AC52" s="70" t="s">
        <v>1</v>
      </c>
      <c r="AD52" s="70" t="s">
        <v>1</v>
      </c>
      <c r="AE52" s="70"/>
      <c r="AF52" s="70"/>
      <c r="AG52" s="70" t="s">
        <v>1</v>
      </c>
      <c r="AH52" s="70" t="s">
        <v>1</v>
      </c>
      <c r="AI52" s="70"/>
      <c r="AJ52" s="70"/>
      <c r="AK52" s="33"/>
    </row>
    <row r="53" spans="1:37" ht="112.5" customHeight="1" x14ac:dyDescent="0.25">
      <c r="A53" s="77" t="s">
        <v>108</v>
      </c>
      <c r="B53" s="73" t="s">
        <v>113</v>
      </c>
      <c r="C53" s="70" t="s">
        <v>192</v>
      </c>
      <c r="D53" s="70" t="s">
        <v>194</v>
      </c>
      <c r="E53" s="72" t="s">
        <v>193</v>
      </c>
      <c r="F53" s="74">
        <v>43466</v>
      </c>
      <c r="G53" s="74">
        <v>44561</v>
      </c>
      <c r="H53" s="67">
        <f>I53+N53+S53</f>
        <v>0</v>
      </c>
      <c r="I53" s="65">
        <f>J53+K53+L53+M53</f>
        <v>0</v>
      </c>
      <c r="J53" s="65">
        <v>0</v>
      </c>
      <c r="K53" s="65">
        <v>0</v>
      </c>
      <c r="L53" s="65">
        <v>0</v>
      </c>
      <c r="M53" s="65">
        <v>0</v>
      </c>
      <c r="N53" s="65">
        <f>O53+P53+Q53+R53</f>
        <v>0</v>
      </c>
      <c r="O53" s="65">
        <v>0</v>
      </c>
      <c r="P53" s="65">
        <v>0</v>
      </c>
      <c r="Q53" s="65">
        <v>0</v>
      </c>
      <c r="R53" s="65">
        <v>0</v>
      </c>
      <c r="S53" s="65">
        <f>T53+U53+V53+W53</f>
        <v>0</v>
      </c>
      <c r="T53" s="65">
        <v>0</v>
      </c>
      <c r="U53" s="65">
        <v>0</v>
      </c>
      <c r="V53" s="65">
        <v>0</v>
      </c>
      <c r="W53" s="65"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33"/>
    </row>
    <row r="54" spans="1:37" ht="108" customHeight="1" x14ac:dyDescent="0.25">
      <c r="A54" s="77"/>
      <c r="B54" s="73" t="s">
        <v>191</v>
      </c>
      <c r="C54" s="70" t="s">
        <v>192</v>
      </c>
      <c r="D54" s="70" t="s">
        <v>194</v>
      </c>
      <c r="E54" s="72" t="s">
        <v>193</v>
      </c>
      <c r="F54" s="74">
        <v>43466</v>
      </c>
      <c r="G54" s="74">
        <v>44561</v>
      </c>
      <c r="H54" s="67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33"/>
    </row>
    <row r="55" spans="1:37" ht="39" customHeight="1" x14ac:dyDescent="0.3">
      <c r="A55" s="163" t="s">
        <v>39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5"/>
      <c r="AK55" s="33"/>
    </row>
    <row r="56" spans="1:37" ht="185.25" customHeight="1" x14ac:dyDescent="0.25">
      <c r="A56" s="93" t="s">
        <v>142</v>
      </c>
      <c r="B56" s="94" t="s">
        <v>40</v>
      </c>
      <c r="C56" s="70" t="s">
        <v>192</v>
      </c>
      <c r="D56" s="63" t="s">
        <v>194</v>
      </c>
      <c r="E56" s="95" t="s">
        <v>196</v>
      </c>
      <c r="F56" s="74">
        <v>43466</v>
      </c>
      <c r="G56" s="74">
        <v>44561</v>
      </c>
      <c r="H56" s="96">
        <f>I56+N56+S56</f>
        <v>0</v>
      </c>
      <c r="I56" s="96">
        <f>J56+K56+L56+M56</f>
        <v>0</v>
      </c>
      <c r="J56" s="96">
        <f>J57</f>
        <v>0</v>
      </c>
      <c r="K56" s="96">
        <f t="shared" ref="K56" si="44">K57</f>
        <v>0</v>
      </c>
      <c r="L56" s="96">
        <f t="shared" ref="L56" si="45">L57</f>
        <v>0</v>
      </c>
      <c r="M56" s="96">
        <f t="shared" ref="M56" si="46">M57</f>
        <v>0</v>
      </c>
      <c r="N56" s="96">
        <f>O56+P56+Q56+R56</f>
        <v>0</v>
      </c>
      <c r="O56" s="96">
        <f>O57</f>
        <v>0</v>
      </c>
      <c r="P56" s="96">
        <f t="shared" ref="P56" si="47">P57</f>
        <v>0</v>
      </c>
      <c r="Q56" s="96">
        <f t="shared" ref="Q56" si="48">Q57</f>
        <v>0</v>
      </c>
      <c r="R56" s="96">
        <f t="shared" ref="R56" si="49">R57</f>
        <v>0</v>
      </c>
      <c r="S56" s="96">
        <f>T56+U56+V56+W56</f>
        <v>0</v>
      </c>
      <c r="T56" s="96">
        <f>T57</f>
        <v>0</v>
      </c>
      <c r="U56" s="96">
        <f t="shared" ref="U56:W56" si="50">U57</f>
        <v>0</v>
      </c>
      <c r="V56" s="96">
        <f t="shared" si="50"/>
        <v>0</v>
      </c>
      <c r="W56" s="96">
        <f t="shared" si="50"/>
        <v>0</v>
      </c>
      <c r="X56" s="70" t="s">
        <v>1</v>
      </c>
      <c r="Y56" s="70" t="s">
        <v>1</v>
      </c>
      <c r="Z56" s="70" t="s">
        <v>1</v>
      </c>
      <c r="AA56" s="70" t="s">
        <v>1</v>
      </c>
      <c r="AB56" s="70" t="s">
        <v>1</v>
      </c>
      <c r="AC56" s="70" t="s">
        <v>1</v>
      </c>
      <c r="AD56" s="70" t="s">
        <v>1</v>
      </c>
      <c r="AE56" s="70" t="s">
        <v>1</v>
      </c>
      <c r="AF56" s="70" t="s">
        <v>1</v>
      </c>
      <c r="AG56" s="70" t="s">
        <v>1</v>
      </c>
      <c r="AH56" s="70" t="s">
        <v>1</v>
      </c>
      <c r="AI56" s="70" t="s">
        <v>1</v>
      </c>
      <c r="AJ56" s="70" t="s">
        <v>1</v>
      </c>
      <c r="AK56" s="33"/>
    </row>
    <row r="57" spans="1:37" ht="167.25" customHeight="1" x14ac:dyDescent="0.25">
      <c r="A57" s="97" t="s">
        <v>143</v>
      </c>
      <c r="B57" s="98" t="s">
        <v>114</v>
      </c>
      <c r="C57" s="70" t="s">
        <v>192</v>
      </c>
      <c r="D57" s="70" t="s">
        <v>194</v>
      </c>
      <c r="E57" s="103" t="s">
        <v>196</v>
      </c>
      <c r="F57" s="74">
        <v>43466</v>
      </c>
      <c r="G57" s="74">
        <v>44561</v>
      </c>
      <c r="H57" s="99">
        <f>I57+N57+S57</f>
        <v>0</v>
      </c>
      <c r="I57" s="96">
        <f>J57+K57+L57+M57</f>
        <v>0</v>
      </c>
      <c r="J57" s="99">
        <v>0</v>
      </c>
      <c r="K57" s="99">
        <v>0</v>
      </c>
      <c r="L57" s="99">
        <v>0</v>
      </c>
      <c r="M57" s="99">
        <v>0</v>
      </c>
      <c r="N57" s="96">
        <f>O57+P57+Q57+R57</f>
        <v>0</v>
      </c>
      <c r="O57" s="99">
        <v>0</v>
      </c>
      <c r="P57" s="99">
        <v>0</v>
      </c>
      <c r="Q57" s="99">
        <v>0</v>
      </c>
      <c r="R57" s="99">
        <v>0</v>
      </c>
      <c r="S57" s="96">
        <f>T57+U57+V57+W57</f>
        <v>0</v>
      </c>
      <c r="T57" s="99">
        <v>0</v>
      </c>
      <c r="U57" s="99">
        <v>0</v>
      </c>
      <c r="V57" s="99">
        <v>0</v>
      </c>
      <c r="W57" s="99">
        <v>0</v>
      </c>
      <c r="X57" s="70" t="s">
        <v>1</v>
      </c>
      <c r="Y57" s="70" t="s">
        <v>1</v>
      </c>
      <c r="Z57" s="70" t="s">
        <v>1</v>
      </c>
      <c r="AA57" s="70" t="s">
        <v>1</v>
      </c>
      <c r="AB57" s="70" t="s">
        <v>1</v>
      </c>
      <c r="AC57" s="70" t="s">
        <v>1</v>
      </c>
      <c r="AD57" s="70" t="s">
        <v>1</v>
      </c>
      <c r="AE57" s="70" t="s">
        <v>1</v>
      </c>
      <c r="AF57" s="70" t="s">
        <v>1</v>
      </c>
      <c r="AG57" s="70" t="s">
        <v>1</v>
      </c>
      <c r="AH57" s="70" t="s">
        <v>1</v>
      </c>
      <c r="AI57" s="70" t="s">
        <v>1</v>
      </c>
      <c r="AJ57" s="70" t="s">
        <v>1</v>
      </c>
      <c r="AK57" s="33"/>
    </row>
    <row r="58" spans="1:37" ht="171.75" customHeight="1" x14ac:dyDescent="0.3">
      <c r="A58" s="93"/>
      <c r="B58" s="98" t="s">
        <v>195</v>
      </c>
      <c r="C58" s="70" t="s">
        <v>192</v>
      </c>
      <c r="D58" s="70" t="s">
        <v>194</v>
      </c>
      <c r="E58" s="100" t="s">
        <v>196</v>
      </c>
      <c r="F58" s="74">
        <v>43466</v>
      </c>
      <c r="G58" s="74">
        <v>44561</v>
      </c>
      <c r="H58" s="101"/>
      <c r="I58" s="101"/>
      <c r="J58" s="102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70" t="s">
        <v>1</v>
      </c>
      <c r="Y58" s="70" t="s">
        <v>1</v>
      </c>
      <c r="Z58" s="70" t="s">
        <v>1</v>
      </c>
      <c r="AA58" s="70" t="s">
        <v>1</v>
      </c>
      <c r="AB58" s="70" t="s">
        <v>1</v>
      </c>
      <c r="AC58" s="70" t="s">
        <v>1</v>
      </c>
      <c r="AD58" s="70" t="s">
        <v>1</v>
      </c>
      <c r="AE58" s="70" t="s">
        <v>1</v>
      </c>
      <c r="AF58" s="70" t="s">
        <v>1</v>
      </c>
      <c r="AG58" s="70" t="s">
        <v>1</v>
      </c>
      <c r="AH58" s="70" t="s">
        <v>1</v>
      </c>
      <c r="AI58" s="70" t="s">
        <v>1</v>
      </c>
      <c r="AJ58" s="70" t="s">
        <v>1</v>
      </c>
      <c r="AK58" s="33"/>
    </row>
    <row r="59" spans="1:37" ht="33" customHeight="1" x14ac:dyDescent="0.25">
      <c r="A59" s="36"/>
      <c r="B59" s="39" t="s">
        <v>19</v>
      </c>
      <c r="C59" s="37"/>
      <c r="D59" s="51"/>
      <c r="E59" s="37"/>
      <c r="F59" s="37"/>
      <c r="G59" s="37"/>
      <c r="H59" s="35">
        <f>I59+N59+S59</f>
        <v>0</v>
      </c>
      <c r="I59" s="35">
        <f t="shared" ref="I59:R59" si="51">I52+I56</f>
        <v>0</v>
      </c>
      <c r="J59" s="35">
        <f t="shared" si="51"/>
        <v>0</v>
      </c>
      <c r="K59" s="35">
        <f t="shared" si="51"/>
        <v>0</v>
      </c>
      <c r="L59" s="35">
        <f t="shared" si="51"/>
        <v>0</v>
      </c>
      <c r="M59" s="35">
        <f t="shared" si="51"/>
        <v>0</v>
      </c>
      <c r="N59" s="35">
        <f t="shared" si="51"/>
        <v>0</v>
      </c>
      <c r="O59" s="35">
        <f t="shared" si="51"/>
        <v>0</v>
      </c>
      <c r="P59" s="35">
        <f t="shared" si="51"/>
        <v>0</v>
      </c>
      <c r="Q59" s="35">
        <f t="shared" si="51"/>
        <v>0</v>
      </c>
      <c r="R59" s="35">
        <f t="shared" si="51"/>
        <v>0</v>
      </c>
      <c r="S59" s="35">
        <f t="shared" ref="S59:W59" si="52">S52+S56</f>
        <v>0</v>
      </c>
      <c r="T59" s="35">
        <f t="shared" si="52"/>
        <v>0</v>
      </c>
      <c r="U59" s="35">
        <f t="shared" si="52"/>
        <v>0</v>
      </c>
      <c r="V59" s="35">
        <f t="shared" si="52"/>
        <v>0</v>
      </c>
      <c r="W59" s="35">
        <f t="shared" si="52"/>
        <v>0</v>
      </c>
      <c r="X59" s="32"/>
      <c r="Y59" s="32" t="s">
        <v>1</v>
      </c>
      <c r="Z59" s="32" t="s">
        <v>1</v>
      </c>
      <c r="AA59" s="32"/>
      <c r="AB59" s="32"/>
      <c r="AC59" s="32" t="s">
        <v>1</v>
      </c>
      <c r="AD59" s="32" t="s">
        <v>1</v>
      </c>
      <c r="AE59" s="32"/>
      <c r="AF59" s="32"/>
      <c r="AG59" s="32" t="s">
        <v>1</v>
      </c>
      <c r="AH59" s="32" t="s">
        <v>1</v>
      </c>
      <c r="AI59" s="32"/>
      <c r="AJ59" s="32"/>
      <c r="AK59" s="33"/>
    </row>
    <row r="60" spans="1:37" ht="30" customHeight="1" x14ac:dyDescent="0.25">
      <c r="A60" s="171" t="s">
        <v>20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3"/>
      <c r="AK60" s="33"/>
    </row>
    <row r="61" spans="1:37" ht="30.75" customHeight="1" x14ac:dyDescent="0.25">
      <c r="A61" s="153" t="s">
        <v>236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33"/>
    </row>
    <row r="62" spans="1:37" ht="122.25" customHeight="1" x14ac:dyDescent="0.25">
      <c r="A62" s="77" t="s">
        <v>43</v>
      </c>
      <c r="B62" s="62" t="s">
        <v>63</v>
      </c>
      <c r="C62" s="63" t="s">
        <v>176</v>
      </c>
      <c r="D62" s="63" t="s">
        <v>209</v>
      </c>
      <c r="E62" s="138" t="s">
        <v>21</v>
      </c>
      <c r="F62" s="66">
        <v>43466</v>
      </c>
      <c r="G62" s="66">
        <v>44561</v>
      </c>
      <c r="H62" s="67">
        <f>I62+N62+S62</f>
        <v>1792.9999999999998</v>
      </c>
      <c r="I62" s="65">
        <f>J62+K62+L62+M62</f>
        <v>597.4</v>
      </c>
      <c r="J62" s="65">
        <f t="shared" ref="J62:L62" si="53">J63+J65+J67+J71+J73+J75+J77+J79+J81+J83+J85</f>
        <v>0</v>
      </c>
      <c r="K62" s="65">
        <f>K63+K65+K67+K71+K73+K75+K77+K79+K81+K83+K85+K69</f>
        <v>597.4</v>
      </c>
      <c r="L62" s="65">
        <f t="shared" si="53"/>
        <v>0</v>
      </c>
      <c r="M62" s="65">
        <f>M63+M65+M67+M71+M73+M75+M77+M79+M81+M83+M85</f>
        <v>0</v>
      </c>
      <c r="N62" s="65">
        <f>O62+P62+Q62+R62</f>
        <v>597.79999999999995</v>
      </c>
      <c r="O62" s="65">
        <f>O63+O65+O67+O71+O73+O75+O77+O79+O81+O83+O85</f>
        <v>0</v>
      </c>
      <c r="P62" s="65">
        <f>P63+P65+P67+P69</f>
        <v>597.79999999999995</v>
      </c>
      <c r="Q62" s="65">
        <f>Q63+Q65+Q67+Q71+Q73+Q75+Q77+Q79+Q81+Q83+Q85</f>
        <v>0</v>
      </c>
      <c r="R62" s="65">
        <f>R63+R65+R67+R71+R73+R75+R77+R79+R81+R83+R85</f>
        <v>0</v>
      </c>
      <c r="S62" s="65">
        <f>T62+U62+V62+W62</f>
        <v>597.79999999999995</v>
      </c>
      <c r="T62" s="65">
        <f>T63+T65+T67+T71+T73+T75+T77+T79+T81+T83+T85</f>
        <v>0</v>
      </c>
      <c r="U62" s="65">
        <f>U63+U65+U67+U69</f>
        <v>597.79999999999995</v>
      </c>
      <c r="V62" s="65">
        <f>V63+V65+V67+V71+V73+V75+V77+V79+V81+V83+V85</f>
        <v>0</v>
      </c>
      <c r="W62" s="65">
        <f>W63+W65+W67+W71+W73+W75+W77+W79+W81+W83+W85</f>
        <v>0</v>
      </c>
      <c r="X62" s="70" t="s">
        <v>1</v>
      </c>
      <c r="Y62" s="70" t="s">
        <v>1</v>
      </c>
      <c r="Z62" s="70" t="s">
        <v>1</v>
      </c>
      <c r="AA62" s="70" t="s">
        <v>1</v>
      </c>
      <c r="AB62" s="70" t="s">
        <v>1</v>
      </c>
      <c r="AC62" s="70" t="s">
        <v>1</v>
      </c>
      <c r="AD62" s="70" t="s">
        <v>1</v>
      </c>
      <c r="AE62" s="70" t="s">
        <v>1</v>
      </c>
      <c r="AF62" s="70" t="s">
        <v>1</v>
      </c>
      <c r="AG62" s="70" t="s">
        <v>1</v>
      </c>
      <c r="AH62" s="12" t="s">
        <v>1</v>
      </c>
      <c r="AI62" s="12" t="s">
        <v>1</v>
      </c>
      <c r="AJ62" s="12" t="s">
        <v>1</v>
      </c>
      <c r="AK62" s="33"/>
    </row>
    <row r="63" spans="1:37" ht="114.75" customHeight="1" x14ac:dyDescent="0.25">
      <c r="A63" s="104" t="s">
        <v>107</v>
      </c>
      <c r="B63" s="73" t="s">
        <v>130</v>
      </c>
      <c r="C63" s="70" t="s">
        <v>176</v>
      </c>
      <c r="D63" s="70" t="s">
        <v>209</v>
      </c>
      <c r="E63" s="139"/>
      <c r="F63" s="74">
        <v>43466</v>
      </c>
      <c r="G63" s="74">
        <v>44561</v>
      </c>
      <c r="H63" s="75">
        <f>I63+N63+S63</f>
        <v>252</v>
      </c>
      <c r="I63" s="76">
        <f>J63+K63+L63+M63</f>
        <v>84</v>
      </c>
      <c r="J63" s="76">
        <v>0</v>
      </c>
      <c r="K63" s="76">
        <v>84</v>
      </c>
      <c r="L63" s="76">
        <v>0</v>
      </c>
      <c r="M63" s="76">
        <v>0</v>
      </c>
      <c r="N63" s="76">
        <f>O63+P63+Q63+R63</f>
        <v>84</v>
      </c>
      <c r="O63" s="76">
        <v>0</v>
      </c>
      <c r="P63" s="76">
        <v>84</v>
      </c>
      <c r="Q63" s="76">
        <v>0</v>
      </c>
      <c r="R63" s="76">
        <v>0</v>
      </c>
      <c r="S63" s="76">
        <f>T63+U63+V63+W63</f>
        <v>84</v>
      </c>
      <c r="T63" s="76">
        <v>0</v>
      </c>
      <c r="U63" s="76">
        <v>84</v>
      </c>
      <c r="V63" s="76">
        <v>0</v>
      </c>
      <c r="W63" s="76">
        <v>0</v>
      </c>
      <c r="X63" s="70" t="s">
        <v>1</v>
      </c>
      <c r="Y63" s="70" t="s">
        <v>1</v>
      </c>
      <c r="Z63" s="70" t="s">
        <v>1</v>
      </c>
      <c r="AA63" s="70" t="s">
        <v>1</v>
      </c>
      <c r="AB63" s="70" t="s">
        <v>1</v>
      </c>
      <c r="AC63" s="70" t="s">
        <v>1</v>
      </c>
      <c r="AD63" s="70" t="s">
        <v>1</v>
      </c>
      <c r="AE63" s="70" t="s">
        <v>1</v>
      </c>
      <c r="AF63" s="70" t="s">
        <v>1</v>
      </c>
      <c r="AG63" s="70" t="s">
        <v>1</v>
      </c>
      <c r="AH63" s="12" t="s">
        <v>1</v>
      </c>
      <c r="AI63" s="12" t="s">
        <v>1</v>
      </c>
      <c r="AJ63" s="12" t="s">
        <v>1</v>
      </c>
      <c r="AK63" s="33"/>
    </row>
    <row r="64" spans="1:37" ht="114.75" customHeight="1" x14ac:dyDescent="0.25">
      <c r="A64" s="77"/>
      <c r="B64" s="73" t="s">
        <v>197</v>
      </c>
      <c r="C64" s="70" t="s">
        <v>176</v>
      </c>
      <c r="D64" s="70" t="s">
        <v>209</v>
      </c>
      <c r="E64" s="139"/>
      <c r="F64" s="74">
        <v>43466</v>
      </c>
      <c r="G64" s="74">
        <v>44561</v>
      </c>
      <c r="H64" s="75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0" t="s">
        <v>1</v>
      </c>
      <c r="Y64" s="70" t="s">
        <v>1</v>
      </c>
      <c r="Z64" s="70" t="s">
        <v>1</v>
      </c>
      <c r="AA64" s="70" t="s">
        <v>1</v>
      </c>
      <c r="AB64" s="70" t="s">
        <v>1</v>
      </c>
      <c r="AC64" s="70" t="s">
        <v>1</v>
      </c>
      <c r="AD64" s="70" t="s">
        <v>1</v>
      </c>
      <c r="AE64" s="70" t="s">
        <v>1</v>
      </c>
      <c r="AF64" s="70" t="s">
        <v>1</v>
      </c>
      <c r="AG64" s="70" t="s">
        <v>1</v>
      </c>
      <c r="AH64" s="12" t="s">
        <v>1</v>
      </c>
      <c r="AI64" s="12" t="s">
        <v>1</v>
      </c>
      <c r="AJ64" s="12" t="s">
        <v>1</v>
      </c>
      <c r="AK64" s="33"/>
    </row>
    <row r="65" spans="1:37" ht="106.5" customHeight="1" x14ac:dyDescent="0.25">
      <c r="A65" s="104" t="s">
        <v>144</v>
      </c>
      <c r="B65" s="73" t="s">
        <v>131</v>
      </c>
      <c r="C65" s="70" t="s">
        <v>176</v>
      </c>
      <c r="D65" s="70" t="s">
        <v>209</v>
      </c>
      <c r="E65" s="140"/>
      <c r="F65" s="74">
        <v>43466</v>
      </c>
      <c r="G65" s="74">
        <v>44561</v>
      </c>
      <c r="H65" s="75">
        <f>I65+N65+S65</f>
        <v>869.69999999999993</v>
      </c>
      <c r="I65" s="76">
        <f>J65+K65+L65+M65</f>
        <v>289.89999999999998</v>
      </c>
      <c r="J65" s="76">
        <v>0</v>
      </c>
      <c r="K65" s="76">
        <v>289.89999999999998</v>
      </c>
      <c r="L65" s="76">
        <v>0</v>
      </c>
      <c r="M65" s="76">
        <v>0</v>
      </c>
      <c r="N65" s="76">
        <f>O65+P65+Q65+R65</f>
        <v>289.89999999999998</v>
      </c>
      <c r="O65" s="76">
        <v>0</v>
      </c>
      <c r="P65" s="76">
        <v>289.89999999999998</v>
      </c>
      <c r="Q65" s="76">
        <v>0</v>
      </c>
      <c r="R65" s="76">
        <v>0</v>
      </c>
      <c r="S65" s="76">
        <f>T65+U65+V65+W65</f>
        <v>289.89999999999998</v>
      </c>
      <c r="T65" s="76">
        <v>0</v>
      </c>
      <c r="U65" s="76">
        <v>289.89999999999998</v>
      </c>
      <c r="V65" s="76">
        <v>0</v>
      </c>
      <c r="W65" s="76">
        <v>0</v>
      </c>
      <c r="X65" s="70" t="s">
        <v>1</v>
      </c>
      <c r="Y65" s="70" t="s">
        <v>1</v>
      </c>
      <c r="Z65" s="70" t="s">
        <v>1</v>
      </c>
      <c r="AA65" s="70" t="s">
        <v>1</v>
      </c>
      <c r="AB65" s="70" t="s">
        <v>1</v>
      </c>
      <c r="AC65" s="70" t="s">
        <v>1</v>
      </c>
      <c r="AD65" s="70" t="s">
        <v>1</v>
      </c>
      <c r="AE65" s="70" t="s">
        <v>1</v>
      </c>
      <c r="AF65" s="70" t="s">
        <v>1</v>
      </c>
      <c r="AG65" s="70" t="s">
        <v>1</v>
      </c>
      <c r="AH65" s="12" t="s">
        <v>1</v>
      </c>
      <c r="AI65" s="12" t="s">
        <v>1</v>
      </c>
      <c r="AJ65" s="12" t="s">
        <v>1</v>
      </c>
      <c r="AK65" s="33"/>
    </row>
    <row r="66" spans="1:37" ht="118.5" customHeight="1" x14ac:dyDescent="0.25">
      <c r="A66" s="104"/>
      <c r="B66" s="73" t="s">
        <v>198</v>
      </c>
      <c r="C66" s="70" t="s">
        <v>176</v>
      </c>
      <c r="D66" s="70" t="s">
        <v>209</v>
      </c>
      <c r="E66" s="72"/>
      <c r="F66" s="74">
        <v>43466</v>
      </c>
      <c r="G66" s="74">
        <v>44561</v>
      </c>
      <c r="H66" s="75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0" t="s">
        <v>1</v>
      </c>
      <c r="Y66" s="70" t="s">
        <v>1</v>
      </c>
      <c r="Z66" s="70" t="s">
        <v>1</v>
      </c>
      <c r="AA66" s="70" t="s">
        <v>1</v>
      </c>
      <c r="AB66" s="70" t="s">
        <v>1</v>
      </c>
      <c r="AC66" s="70" t="s">
        <v>1</v>
      </c>
      <c r="AD66" s="70" t="s">
        <v>1</v>
      </c>
      <c r="AE66" s="70" t="s">
        <v>1</v>
      </c>
      <c r="AF66" s="70" t="s">
        <v>1</v>
      </c>
      <c r="AG66" s="70" t="s">
        <v>1</v>
      </c>
      <c r="AH66" s="12" t="s">
        <v>1</v>
      </c>
      <c r="AI66" s="12" t="s">
        <v>1</v>
      </c>
      <c r="AJ66" s="12" t="s">
        <v>1</v>
      </c>
      <c r="AK66" s="33"/>
    </row>
    <row r="67" spans="1:37" s="46" customFormat="1" ht="121.5" customHeight="1" x14ac:dyDescent="0.25">
      <c r="A67" s="105" t="s">
        <v>145</v>
      </c>
      <c r="B67" s="78" t="s">
        <v>132</v>
      </c>
      <c r="C67" s="79" t="s">
        <v>174</v>
      </c>
      <c r="D67" s="70" t="s">
        <v>121</v>
      </c>
      <c r="E67" s="79" t="s">
        <v>14</v>
      </c>
      <c r="F67" s="87">
        <v>43466</v>
      </c>
      <c r="G67" s="87">
        <v>43830</v>
      </c>
      <c r="H67" s="81">
        <f>I67+N67+S67</f>
        <v>71.3</v>
      </c>
      <c r="I67" s="82">
        <f>K67</f>
        <v>23.5</v>
      </c>
      <c r="J67" s="82">
        <v>0</v>
      </c>
      <c r="K67" s="82">
        <v>23.5</v>
      </c>
      <c r="L67" s="82">
        <v>0</v>
      </c>
      <c r="M67" s="82">
        <v>0</v>
      </c>
      <c r="N67" s="82">
        <f>P67</f>
        <v>23.9</v>
      </c>
      <c r="O67" s="82">
        <v>0</v>
      </c>
      <c r="P67" s="82">
        <v>23.9</v>
      </c>
      <c r="Q67" s="82">
        <v>0</v>
      </c>
      <c r="R67" s="82">
        <v>0</v>
      </c>
      <c r="S67" s="82">
        <f>U67</f>
        <v>23.9</v>
      </c>
      <c r="T67" s="82">
        <v>0</v>
      </c>
      <c r="U67" s="82">
        <v>23.9</v>
      </c>
      <c r="V67" s="82">
        <v>0</v>
      </c>
      <c r="W67" s="82">
        <v>0</v>
      </c>
      <c r="X67" s="79"/>
      <c r="Y67" s="79"/>
      <c r="Z67" s="79"/>
      <c r="AA67" s="79" t="s">
        <v>1</v>
      </c>
      <c r="AB67" s="79"/>
      <c r="AC67" s="106"/>
      <c r="AD67" s="106"/>
      <c r="AE67" s="79" t="s">
        <v>1</v>
      </c>
      <c r="AF67" s="106"/>
      <c r="AG67" s="106"/>
      <c r="AH67" s="57"/>
      <c r="AI67" s="57"/>
      <c r="AJ67" s="79" t="s">
        <v>1</v>
      </c>
      <c r="AK67" s="58"/>
    </row>
    <row r="68" spans="1:37" ht="117" customHeight="1" x14ac:dyDescent="0.25">
      <c r="A68" s="104"/>
      <c r="B68" s="73" t="s">
        <v>199</v>
      </c>
      <c r="C68" s="70" t="s">
        <v>174</v>
      </c>
      <c r="D68" s="70" t="s">
        <v>121</v>
      </c>
      <c r="E68" s="70"/>
      <c r="F68" s="74">
        <v>43466</v>
      </c>
      <c r="G68" s="74">
        <v>43830</v>
      </c>
      <c r="H68" s="75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0"/>
      <c r="Y68" s="70"/>
      <c r="Z68" s="70"/>
      <c r="AA68" s="70" t="s">
        <v>1</v>
      </c>
      <c r="AB68" s="70"/>
      <c r="AC68" s="70"/>
      <c r="AD68" s="70"/>
      <c r="AE68" s="70" t="s">
        <v>1</v>
      </c>
      <c r="AF68" s="70"/>
      <c r="AG68" s="70"/>
      <c r="AH68" s="12"/>
      <c r="AI68" s="12"/>
      <c r="AJ68" s="70" t="s">
        <v>1</v>
      </c>
      <c r="AK68" s="33"/>
    </row>
    <row r="69" spans="1:37" ht="117" customHeight="1" x14ac:dyDescent="0.25">
      <c r="A69" s="104">
        <v>43200</v>
      </c>
      <c r="B69" s="73" t="s">
        <v>183</v>
      </c>
      <c r="C69" s="70" t="s">
        <v>174</v>
      </c>
      <c r="D69" s="70" t="s">
        <v>210</v>
      </c>
      <c r="E69" s="108"/>
      <c r="F69" s="74">
        <v>43466</v>
      </c>
      <c r="G69" s="74">
        <v>43830</v>
      </c>
      <c r="H69" s="75">
        <f>I69+N69+S69</f>
        <v>600</v>
      </c>
      <c r="I69" s="76">
        <f>K69</f>
        <v>200</v>
      </c>
      <c r="J69" s="76">
        <v>0</v>
      </c>
      <c r="K69" s="76">
        <v>200</v>
      </c>
      <c r="L69" s="76">
        <v>0</v>
      </c>
      <c r="M69" s="76">
        <v>0</v>
      </c>
      <c r="N69" s="76">
        <f>P69</f>
        <v>200</v>
      </c>
      <c r="O69" s="76">
        <v>0</v>
      </c>
      <c r="P69" s="76">
        <v>200</v>
      </c>
      <c r="Q69" s="76">
        <v>0</v>
      </c>
      <c r="R69" s="76">
        <v>0</v>
      </c>
      <c r="S69" s="76">
        <f>U69</f>
        <v>200</v>
      </c>
      <c r="T69" s="76">
        <v>0</v>
      </c>
      <c r="U69" s="76">
        <v>200</v>
      </c>
      <c r="V69" s="76">
        <v>0</v>
      </c>
      <c r="W69" s="76">
        <v>0</v>
      </c>
      <c r="X69" s="70" t="s">
        <v>1</v>
      </c>
      <c r="Y69" s="70" t="s">
        <v>1</v>
      </c>
      <c r="Z69" s="70" t="s">
        <v>1</v>
      </c>
      <c r="AA69" s="70" t="s">
        <v>1</v>
      </c>
      <c r="AB69" s="70" t="s">
        <v>1</v>
      </c>
      <c r="AC69" s="70" t="s">
        <v>1</v>
      </c>
      <c r="AD69" s="70" t="s">
        <v>1</v>
      </c>
      <c r="AE69" s="70" t="s">
        <v>1</v>
      </c>
      <c r="AF69" s="70" t="s">
        <v>1</v>
      </c>
      <c r="AG69" s="70" t="s">
        <v>1</v>
      </c>
      <c r="AH69" s="70" t="s">
        <v>1</v>
      </c>
      <c r="AI69" s="70" t="s">
        <v>1</v>
      </c>
      <c r="AJ69" s="70" t="s">
        <v>1</v>
      </c>
      <c r="AK69" s="33"/>
    </row>
    <row r="70" spans="1:37" ht="120" customHeight="1" x14ac:dyDescent="0.25">
      <c r="A70" s="104"/>
      <c r="B70" s="73" t="s">
        <v>200</v>
      </c>
      <c r="C70" s="70" t="s">
        <v>174</v>
      </c>
      <c r="D70" s="70" t="s">
        <v>210</v>
      </c>
      <c r="E70" s="108"/>
      <c r="F70" s="74">
        <v>43466</v>
      </c>
      <c r="G70" s="74">
        <v>43830</v>
      </c>
      <c r="H70" s="75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0" t="s">
        <v>1</v>
      </c>
      <c r="Y70" s="70" t="s">
        <v>1</v>
      </c>
      <c r="Z70" s="70" t="s">
        <v>1</v>
      </c>
      <c r="AA70" s="70" t="s">
        <v>1</v>
      </c>
      <c r="AB70" s="70" t="s">
        <v>1</v>
      </c>
      <c r="AC70" s="70" t="s">
        <v>1</v>
      </c>
      <c r="AD70" s="70" t="s">
        <v>1</v>
      </c>
      <c r="AE70" s="70" t="s">
        <v>1</v>
      </c>
      <c r="AF70" s="70" t="s">
        <v>1</v>
      </c>
      <c r="AG70" s="70" t="s">
        <v>1</v>
      </c>
      <c r="AH70" s="70" t="s">
        <v>1</v>
      </c>
      <c r="AI70" s="70" t="s">
        <v>1</v>
      </c>
      <c r="AJ70" s="70" t="s">
        <v>1</v>
      </c>
      <c r="AK70" s="33"/>
    </row>
    <row r="71" spans="1:37" ht="184.5" customHeight="1" x14ac:dyDescent="0.25">
      <c r="A71" s="104" t="s">
        <v>146</v>
      </c>
      <c r="B71" s="73" t="s">
        <v>163</v>
      </c>
      <c r="C71" s="70" t="s">
        <v>174</v>
      </c>
      <c r="D71" s="70" t="s">
        <v>121</v>
      </c>
      <c r="E71" s="108" t="s">
        <v>122</v>
      </c>
      <c r="F71" s="74">
        <v>43466</v>
      </c>
      <c r="G71" s="74">
        <v>44561</v>
      </c>
      <c r="H71" s="75">
        <f>I71+N71+S71</f>
        <v>0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6">
        <v>0</v>
      </c>
      <c r="T71" s="76">
        <v>0</v>
      </c>
      <c r="U71" s="76">
        <v>0</v>
      </c>
      <c r="V71" s="76">
        <v>0</v>
      </c>
      <c r="W71" s="76">
        <v>0</v>
      </c>
      <c r="X71" s="70"/>
      <c r="Y71" s="70" t="s">
        <v>1</v>
      </c>
      <c r="Z71" s="70" t="s">
        <v>1</v>
      </c>
      <c r="AA71" s="70" t="s">
        <v>1</v>
      </c>
      <c r="AB71" s="70" t="s">
        <v>1</v>
      </c>
      <c r="AC71" s="70" t="s">
        <v>1</v>
      </c>
      <c r="AD71" s="70" t="s">
        <v>1</v>
      </c>
      <c r="AE71" s="70" t="s">
        <v>1</v>
      </c>
      <c r="AF71" s="70" t="s">
        <v>1</v>
      </c>
      <c r="AG71" s="70" t="s">
        <v>1</v>
      </c>
      <c r="AH71" s="12" t="s">
        <v>1</v>
      </c>
      <c r="AI71" s="12"/>
      <c r="AJ71" s="12" t="s">
        <v>1</v>
      </c>
      <c r="AK71" s="33"/>
    </row>
    <row r="72" spans="1:37" ht="186" customHeight="1" x14ac:dyDescent="0.25">
      <c r="A72" s="104"/>
      <c r="B72" s="73" t="s">
        <v>201</v>
      </c>
      <c r="C72" s="70" t="s">
        <v>174</v>
      </c>
      <c r="D72" s="70" t="s">
        <v>121</v>
      </c>
      <c r="E72" s="108" t="s">
        <v>122</v>
      </c>
      <c r="F72" s="74">
        <v>43466</v>
      </c>
      <c r="G72" s="74">
        <v>44561</v>
      </c>
      <c r="H72" s="75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0"/>
      <c r="Y72" s="70" t="s">
        <v>1</v>
      </c>
      <c r="Z72" s="70" t="s">
        <v>1</v>
      </c>
      <c r="AA72" s="70" t="s">
        <v>1</v>
      </c>
      <c r="AB72" s="70" t="s">
        <v>1</v>
      </c>
      <c r="AC72" s="70" t="s">
        <v>1</v>
      </c>
      <c r="AD72" s="70" t="s">
        <v>1</v>
      </c>
      <c r="AE72" s="70" t="s">
        <v>1</v>
      </c>
      <c r="AF72" s="70" t="s">
        <v>1</v>
      </c>
      <c r="AG72" s="70" t="s">
        <v>1</v>
      </c>
      <c r="AH72" s="12" t="s">
        <v>1</v>
      </c>
      <c r="AI72" s="12"/>
      <c r="AJ72" s="12" t="s">
        <v>1</v>
      </c>
      <c r="AK72" s="33"/>
    </row>
    <row r="73" spans="1:37" s="49" customFormat="1" ht="219" customHeight="1" x14ac:dyDescent="0.25">
      <c r="A73" s="104" t="s">
        <v>147</v>
      </c>
      <c r="B73" s="78" t="s">
        <v>164</v>
      </c>
      <c r="C73" s="79" t="s">
        <v>211</v>
      </c>
      <c r="D73" s="92" t="s">
        <v>212</v>
      </c>
      <c r="E73" s="109" t="s">
        <v>123</v>
      </c>
      <c r="F73" s="87">
        <v>43466</v>
      </c>
      <c r="G73" s="87">
        <v>43830</v>
      </c>
      <c r="H73" s="81">
        <f>I73+N73+S73</f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79"/>
      <c r="Y73" s="79" t="s">
        <v>1</v>
      </c>
      <c r="Z73" s="79" t="s">
        <v>1</v>
      </c>
      <c r="AA73" s="79" t="s">
        <v>1</v>
      </c>
      <c r="AB73" s="79" t="s">
        <v>1</v>
      </c>
      <c r="AC73" s="79" t="s">
        <v>1</v>
      </c>
      <c r="AD73" s="79" t="s">
        <v>1</v>
      </c>
      <c r="AE73" s="79" t="s">
        <v>1</v>
      </c>
      <c r="AF73" s="79" t="s">
        <v>1</v>
      </c>
      <c r="AG73" s="79" t="s">
        <v>1</v>
      </c>
      <c r="AH73" s="47" t="s">
        <v>1</v>
      </c>
      <c r="AI73" s="47"/>
      <c r="AJ73" s="47" t="s">
        <v>1</v>
      </c>
      <c r="AK73" s="48"/>
    </row>
    <row r="74" spans="1:37" ht="217.5" customHeight="1" x14ac:dyDescent="0.25">
      <c r="A74" s="105"/>
      <c r="B74" s="78" t="s">
        <v>202</v>
      </c>
      <c r="C74" s="79" t="s">
        <v>211</v>
      </c>
      <c r="D74" s="92" t="s">
        <v>212</v>
      </c>
      <c r="E74" s="109" t="s">
        <v>123</v>
      </c>
      <c r="F74" s="87">
        <v>43466</v>
      </c>
      <c r="G74" s="87">
        <v>44561</v>
      </c>
      <c r="H74" s="81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79"/>
      <c r="Y74" s="79"/>
      <c r="Z74" s="79"/>
      <c r="AA74" s="79" t="s">
        <v>1</v>
      </c>
      <c r="AB74" s="79"/>
      <c r="AC74" s="79"/>
      <c r="AD74" s="79"/>
      <c r="AE74" s="79" t="s">
        <v>1</v>
      </c>
      <c r="AF74" s="79"/>
      <c r="AG74" s="79"/>
      <c r="AH74" s="47"/>
      <c r="AI74" s="47"/>
      <c r="AJ74" s="47" t="s">
        <v>1</v>
      </c>
      <c r="AK74" s="48"/>
    </row>
    <row r="75" spans="1:37" s="46" customFormat="1" ht="199.5" customHeight="1" x14ac:dyDescent="0.25">
      <c r="A75" s="104" t="s">
        <v>148</v>
      </c>
      <c r="B75" s="78" t="s">
        <v>165</v>
      </c>
      <c r="C75" s="79" t="s">
        <v>211</v>
      </c>
      <c r="D75" s="92" t="s">
        <v>213</v>
      </c>
      <c r="E75" s="109" t="s">
        <v>124</v>
      </c>
      <c r="F75" s="87">
        <v>43466</v>
      </c>
      <c r="G75" s="87">
        <v>44561</v>
      </c>
      <c r="H75" s="81">
        <f>I75+N75+S75</f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79"/>
      <c r="Y75" s="79" t="s">
        <v>1</v>
      </c>
      <c r="Z75" s="79" t="s">
        <v>1</v>
      </c>
      <c r="AA75" s="79" t="s">
        <v>1</v>
      </c>
      <c r="AB75" s="79" t="s">
        <v>1</v>
      </c>
      <c r="AC75" s="79" t="s">
        <v>1</v>
      </c>
      <c r="AD75" s="79" t="s">
        <v>1</v>
      </c>
      <c r="AE75" s="79" t="s">
        <v>1</v>
      </c>
      <c r="AF75" s="79" t="s">
        <v>1</v>
      </c>
      <c r="AG75" s="79" t="s">
        <v>1</v>
      </c>
      <c r="AH75" s="47" t="s">
        <v>1</v>
      </c>
      <c r="AI75" s="47"/>
      <c r="AJ75" s="47" t="s">
        <v>1</v>
      </c>
      <c r="AK75" s="48"/>
    </row>
    <row r="76" spans="1:37" s="46" customFormat="1" ht="186" customHeight="1" x14ac:dyDescent="0.25">
      <c r="A76" s="105"/>
      <c r="B76" s="78" t="s">
        <v>203</v>
      </c>
      <c r="C76" s="79" t="s">
        <v>214</v>
      </c>
      <c r="D76" s="79" t="s">
        <v>215</v>
      </c>
      <c r="E76" s="109" t="s">
        <v>124</v>
      </c>
      <c r="F76" s="87">
        <v>43466</v>
      </c>
      <c r="G76" s="87">
        <v>44561</v>
      </c>
      <c r="H76" s="81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79"/>
      <c r="Y76" s="79" t="s">
        <v>1</v>
      </c>
      <c r="Z76" s="79"/>
      <c r="AA76" s="79"/>
      <c r="AB76" s="79"/>
      <c r="AC76" s="79" t="s">
        <v>1</v>
      </c>
      <c r="AD76" s="79"/>
      <c r="AE76" s="79"/>
      <c r="AF76" s="79"/>
      <c r="AG76" s="79" t="s">
        <v>1</v>
      </c>
      <c r="AH76" s="47"/>
      <c r="AI76" s="47"/>
      <c r="AJ76" s="47"/>
      <c r="AK76" s="48"/>
    </row>
    <row r="77" spans="1:37" ht="143.25" customHeight="1" x14ac:dyDescent="0.25">
      <c r="A77" s="104" t="s">
        <v>149</v>
      </c>
      <c r="B77" s="73" t="s">
        <v>166</v>
      </c>
      <c r="C77" s="70" t="s">
        <v>174</v>
      </c>
      <c r="D77" s="70" t="s">
        <v>121</v>
      </c>
      <c r="E77" s="108" t="s">
        <v>125</v>
      </c>
      <c r="F77" s="74">
        <v>43466</v>
      </c>
      <c r="G77" s="74">
        <v>44561</v>
      </c>
      <c r="H77" s="75">
        <f>I77+N77+S77</f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0"/>
      <c r="Y77" s="70" t="s">
        <v>1</v>
      </c>
      <c r="Z77" s="70" t="s">
        <v>1</v>
      </c>
      <c r="AA77" s="70" t="s">
        <v>1</v>
      </c>
      <c r="AB77" s="70" t="s">
        <v>1</v>
      </c>
      <c r="AC77" s="70" t="s">
        <v>1</v>
      </c>
      <c r="AD77" s="70" t="s">
        <v>1</v>
      </c>
      <c r="AE77" s="70" t="s">
        <v>1</v>
      </c>
      <c r="AF77" s="70" t="s">
        <v>1</v>
      </c>
      <c r="AG77" s="70" t="s">
        <v>1</v>
      </c>
      <c r="AH77" s="12" t="s">
        <v>1</v>
      </c>
      <c r="AI77" s="12"/>
      <c r="AJ77" s="12" t="s">
        <v>1</v>
      </c>
      <c r="AK77" s="33"/>
    </row>
    <row r="78" spans="1:37" ht="172.5" customHeight="1" x14ac:dyDescent="0.25">
      <c r="A78" s="104"/>
      <c r="B78" s="73" t="s">
        <v>204</v>
      </c>
      <c r="C78" s="70" t="s">
        <v>174</v>
      </c>
      <c r="D78" s="70" t="s">
        <v>121</v>
      </c>
      <c r="E78" s="108" t="s">
        <v>125</v>
      </c>
      <c r="F78" s="74">
        <v>43466</v>
      </c>
      <c r="G78" s="74">
        <v>44561</v>
      </c>
      <c r="H78" s="75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0"/>
      <c r="Y78" s="70" t="s">
        <v>1</v>
      </c>
      <c r="Z78" s="70" t="s">
        <v>1</v>
      </c>
      <c r="AA78" s="70" t="s">
        <v>1</v>
      </c>
      <c r="AB78" s="70" t="s">
        <v>1</v>
      </c>
      <c r="AC78" s="70" t="s">
        <v>1</v>
      </c>
      <c r="AD78" s="70" t="s">
        <v>1</v>
      </c>
      <c r="AE78" s="70" t="s">
        <v>1</v>
      </c>
      <c r="AF78" s="70" t="s">
        <v>1</v>
      </c>
      <c r="AG78" s="70" t="s">
        <v>1</v>
      </c>
      <c r="AH78" s="12" t="s">
        <v>1</v>
      </c>
      <c r="AI78" s="12"/>
      <c r="AJ78" s="12" t="s">
        <v>1</v>
      </c>
      <c r="AK78" s="33"/>
    </row>
    <row r="79" spans="1:37" ht="222" customHeight="1" x14ac:dyDescent="0.25">
      <c r="A79" s="104" t="s">
        <v>150</v>
      </c>
      <c r="B79" s="73" t="s">
        <v>167</v>
      </c>
      <c r="C79" s="70" t="s">
        <v>216</v>
      </c>
      <c r="D79" s="70" t="s">
        <v>212</v>
      </c>
      <c r="E79" s="108" t="s">
        <v>126</v>
      </c>
      <c r="F79" s="74">
        <v>43466</v>
      </c>
      <c r="G79" s="74">
        <v>44561</v>
      </c>
      <c r="H79" s="75">
        <f>I79+N79+S79</f>
        <v>0</v>
      </c>
      <c r="I79" s="76">
        <v>0</v>
      </c>
      <c r="J79" s="76">
        <v>0</v>
      </c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0</v>
      </c>
      <c r="U79" s="76">
        <v>0</v>
      </c>
      <c r="V79" s="76">
        <v>0</v>
      </c>
      <c r="W79" s="76">
        <v>0</v>
      </c>
      <c r="X79" s="70"/>
      <c r="Y79" s="70" t="s">
        <v>1</v>
      </c>
      <c r="Z79" s="70" t="s">
        <v>1</v>
      </c>
      <c r="AA79" s="70" t="s">
        <v>1</v>
      </c>
      <c r="AB79" s="70" t="s">
        <v>1</v>
      </c>
      <c r="AC79" s="70" t="s">
        <v>1</v>
      </c>
      <c r="AD79" s="70" t="s">
        <v>1</v>
      </c>
      <c r="AE79" s="70" t="s">
        <v>1</v>
      </c>
      <c r="AF79" s="70" t="s">
        <v>1</v>
      </c>
      <c r="AG79" s="70" t="s">
        <v>1</v>
      </c>
      <c r="AH79" s="12" t="s">
        <v>1</v>
      </c>
      <c r="AI79" s="12"/>
      <c r="AJ79" s="12" t="s">
        <v>1</v>
      </c>
      <c r="AK79" s="33"/>
    </row>
    <row r="80" spans="1:37" ht="227.25" customHeight="1" x14ac:dyDescent="0.25">
      <c r="A80" s="104"/>
      <c r="B80" s="73" t="s">
        <v>205</v>
      </c>
      <c r="C80" s="70" t="s">
        <v>216</v>
      </c>
      <c r="D80" s="70" t="s">
        <v>212</v>
      </c>
      <c r="E80" s="108" t="s">
        <v>126</v>
      </c>
      <c r="F80" s="74">
        <v>43466</v>
      </c>
      <c r="G80" s="74">
        <v>44561</v>
      </c>
      <c r="H80" s="75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0"/>
      <c r="Y80" s="70" t="s">
        <v>1</v>
      </c>
      <c r="Z80" s="70" t="s">
        <v>1</v>
      </c>
      <c r="AA80" s="70" t="s">
        <v>1</v>
      </c>
      <c r="AB80" s="70" t="s">
        <v>1</v>
      </c>
      <c r="AC80" s="70" t="s">
        <v>1</v>
      </c>
      <c r="AD80" s="70" t="s">
        <v>1</v>
      </c>
      <c r="AE80" s="70" t="s">
        <v>1</v>
      </c>
      <c r="AF80" s="70" t="s">
        <v>1</v>
      </c>
      <c r="AG80" s="70" t="s">
        <v>1</v>
      </c>
      <c r="AH80" s="12" t="s">
        <v>1</v>
      </c>
      <c r="AI80" s="12"/>
      <c r="AJ80" s="12" t="s">
        <v>1</v>
      </c>
      <c r="AK80" s="33"/>
    </row>
    <row r="81" spans="1:37" ht="157.5" customHeight="1" x14ac:dyDescent="0.25">
      <c r="A81" s="104" t="s">
        <v>151</v>
      </c>
      <c r="B81" s="73" t="s">
        <v>168</v>
      </c>
      <c r="C81" s="70" t="s">
        <v>175</v>
      </c>
      <c r="D81" s="70" t="s">
        <v>121</v>
      </c>
      <c r="E81" s="108" t="s">
        <v>127</v>
      </c>
      <c r="F81" s="74">
        <v>43466</v>
      </c>
      <c r="G81" s="74">
        <v>44561</v>
      </c>
      <c r="H81" s="75">
        <f>I81+N81+S81</f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12" t="s">
        <v>1</v>
      </c>
      <c r="AI81" s="12"/>
      <c r="AJ81" s="12" t="s">
        <v>1</v>
      </c>
      <c r="AK81" s="33"/>
    </row>
    <row r="82" spans="1:37" ht="153" customHeight="1" x14ac:dyDescent="0.25">
      <c r="A82" s="104"/>
      <c r="B82" s="73" t="s">
        <v>206</v>
      </c>
      <c r="C82" s="70" t="s">
        <v>174</v>
      </c>
      <c r="D82" s="70" t="s">
        <v>121</v>
      </c>
      <c r="E82" s="108" t="s">
        <v>127</v>
      </c>
      <c r="F82" s="74">
        <v>43466</v>
      </c>
      <c r="G82" s="74">
        <v>44561</v>
      </c>
      <c r="H82" s="75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0"/>
      <c r="Y82" s="70" t="s">
        <v>1</v>
      </c>
      <c r="Z82" s="70" t="s">
        <v>1</v>
      </c>
      <c r="AA82" s="70" t="s">
        <v>1</v>
      </c>
      <c r="AB82" s="70" t="s">
        <v>1</v>
      </c>
      <c r="AC82" s="70" t="s">
        <v>1</v>
      </c>
      <c r="AD82" s="70" t="s">
        <v>1</v>
      </c>
      <c r="AE82" s="70" t="s">
        <v>1</v>
      </c>
      <c r="AF82" s="70" t="s">
        <v>1</v>
      </c>
      <c r="AG82" s="70" t="s">
        <v>1</v>
      </c>
      <c r="AH82" s="12" t="s">
        <v>1</v>
      </c>
      <c r="AI82" s="12"/>
      <c r="AJ82" s="12" t="s">
        <v>1</v>
      </c>
      <c r="AK82" s="33"/>
    </row>
    <row r="83" spans="1:37" ht="181.5" customHeight="1" x14ac:dyDescent="0.25">
      <c r="A83" s="104" t="s">
        <v>152</v>
      </c>
      <c r="B83" s="73" t="s">
        <v>169</v>
      </c>
      <c r="C83" s="70" t="s">
        <v>218</v>
      </c>
      <c r="D83" s="70" t="s">
        <v>121</v>
      </c>
      <c r="E83" s="108" t="s">
        <v>129</v>
      </c>
      <c r="F83" s="74">
        <v>43466</v>
      </c>
      <c r="G83" s="74">
        <v>44561</v>
      </c>
      <c r="H83" s="75">
        <f>I83+N83+S83</f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0"/>
      <c r="Y83" s="70"/>
      <c r="Z83" s="70" t="s">
        <v>1</v>
      </c>
      <c r="AA83" s="70" t="s">
        <v>1</v>
      </c>
      <c r="AB83" s="70"/>
      <c r="AC83" s="70"/>
      <c r="AD83" s="70" t="s">
        <v>1</v>
      </c>
      <c r="AE83" s="70" t="s">
        <v>1</v>
      </c>
      <c r="AF83" s="70"/>
      <c r="AG83" s="70"/>
      <c r="AH83" s="12" t="s">
        <v>1</v>
      </c>
      <c r="AI83" s="12"/>
      <c r="AJ83" s="12" t="s">
        <v>1</v>
      </c>
      <c r="AK83" s="33"/>
    </row>
    <row r="84" spans="1:37" ht="183" customHeight="1" x14ac:dyDescent="0.25">
      <c r="A84" s="104"/>
      <c r="B84" s="73" t="s">
        <v>207</v>
      </c>
      <c r="C84" s="70" t="s">
        <v>217</v>
      </c>
      <c r="D84" s="70" t="s">
        <v>121</v>
      </c>
      <c r="E84" s="108" t="s">
        <v>129</v>
      </c>
      <c r="F84" s="74">
        <v>43466</v>
      </c>
      <c r="G84" s="74">
        <v>44561</v>
      </c>
      <c r="H84" s="75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0"/>
      <c r="Y84" s="70"/>
      <c r="Z84" s="70"/>
      <c r="AA84" s="70" t="s">
        <v>1</v>
      </c>
      <c r="AB84" s="70"/>
      <c r="AC84" s="70"/>
      <c r="AD84" s="70"/>
      <c r="AE84" s="70" t="s">
        <v>1</v>
      </c>
      <c r="AF84" s="70"/>
      <c r="AG84" s="70"/>
      <c r="AH84" s="12"/>
      <c r="AI84" s="12"/>
      <c r="AJ84" s="12" t="s">
        <v>1</v>
      </c>
      <c r="AK84" s="33"/>
    </row>
    <row r="85" spans="1:37" ht="210" customHeight="1" x14ac:dyDescent="0.25">
      <c r="A85" s="104" t="s">
        <v>152</v>
      </c>
      <c r="B85" s="73" t="s">
        <v>170</v>
      </c>
      <c r="C85" s="70" t="s">
        <v>221</v>
      </c>
      <c r="D85" s="70" t="s">
        <v>220</v>
      </c>
      <c r="E85" s="108" t="s">
        <v>128</v>
      </c>
      <c r="F85" s="74">
        <v>43466</v>
      </c>
      <c r="G85" s="74">
        <v>44561</v>
      </c>
      <c r="H85" s="75">
        <f>I85+N85+S85</f>
        <v>0</v>
      </c>
      <c r="I85" s="76">
        <f>J85+K85+L85+M85</f>
        <v>0</v>
      </c>
      <c r="J85" s="76">
        <v>0</v>
      </c>
      <c r="K85" s="76">
        <v>0</v>
      </c>
      <c r="L85" s="76">
        <v>0</v>
      </c>
      <c r="M85" s="76">
        <v>0</v>
      </c>
      <c r="N85" s="76">
        <f>O85+P85+Q85+R85</f>
        <v>0</v>
      </c>
      <c r="O85" s="76">
        <v>0</v>
      </c>
      <c r="P85" s="76">
        <v>0</v>
      </c>
      <c r="Q85" s="76">
        <v>0</v>
      </c>
      <c r="R85" s="76">
        <v>0</v>
      </c>
      <c r="S85" s="76">
        <f>T85+U85+V85+W85</f>
        <v>0</v>
      </c>
      <c r="T85" s="76">
        <v>0</v>
      </c>
      <c r="U85" s="76">
        <v>0</v>
      </c>
      <c r="V85" s="76">
        <v>0</v>
      </c>
      <c r="W85" s="76">
        <v>0</v>
      </c>
      <c r="X85" s="70"/>
      <c r="Y85" s="70" t="s">
        <v>1</v>
      </c>
      <c r="Z85" s="70" t="s">
        <v>1</v>
      </c>
      <c r="AA85" s="70" t="s">
        <v>1</v>
      </c>
      <c r="AB85" s="70" t="s">
        <v>1</v>
      </c>
      <c r="AC85" s="70" t="s">
        <v>1</v>
      </c>
      <c r="AD85" s="70" t="s">
        <v>1</v>
      </c>
      <c r="AE85" s="70" t="s">
        <v>1</v>
      </c>
      <c r="AF85" s="70" t="s">
        <v>1</v>
      </c>
      <c r="AG85" s="70" t="s">
        <v>1</v>
      </c>
      <c r="AH85" s="12" t="s">
        <v>1</v>
      </c>
      <c r="AI85" s="12"/>
      <c r="AJ85" s="12" t="s">
        <v>1</v>
      </c>
      <c r="AK85" s="33"/>
    </row>
    <row r="86" spans="1:37" ht="198.75" customHeight="1" x14ac:dyDescent="0.25">
      <c r="A86" s="104"/>
      <c r="B86" s="73" t="s">
        <v>208</v>
      </c>
      <c r="C86" s="70" t="s">
        <v>178</v>
      </c>
      <c r="D86" s="70" t="s">
        <v>219</v>
      </c>
      <c r="E86" s="108" t="s">
        <v>128</v>
      </c>
      <c r="F86" s="74">
        <v>43466</v>
      </c>
      <c r="G86" s="74">
        <v>44561</v>
      </c>
      <c r="H86" s="75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0"/>
      <c r="Y86" s="70" t="s">
        <v>1</v>
      </c>
      <c r="Z86" s="70" t="s">
        <v>1</v>
      </c>
      <c r="AA86" s="70" t="s">
        <v>1</v>
      </c>
      <c r="AB86" s="70" t="s">
        <v>1</v>
      </c>
      <c r="AC86" s="70" t="s">
        <v>1</v>
      </c>
      <c r="AD86" s="70" t="s">
        <v>1</v>
      </c>
      <c r="AE86" s="70" t="s">
        <v>1</v>
      </c>
      <c r="AF86" s="70" t="s">
        <v>1</v>
      </c>
      <c r="AG86" s="70" t="s">
        <v>1</v>
      </c>
      <c r="AH86" s="12" t="s">
        <v>1</v>
      </c>
      <c r="AI86" s="12"/>
      <c r="AJ86" s="12" t="s">
        <v>1</v>
      </c>
      <c r="AK86" s="33"/>
    </row>
    <row r="87" spans="1:37" ht="33.75" customHeight="1" x14ac:dyDescent="0.25">
      <c r="A87" s="150" t="s">
        <v>240</v>
      </c>
      <c r="B87" s="151"/>
      <c r="C87" s="151"/>
      <c r="D87" s="151"/>
      <c r="E87" s="151"/>
      <c r="F87" s="151"/>
      <c r="G87" s="151"/>
      <c r="H87" s="151"/>
      <c r="I87" s="151"/>
      <c r="J87" s="151"/>
      <c r="K87" s="151"/>
      <c r="L87" s="151"/>
      <c r="M87" s="151"/>
      <c r="N87" s="151"/>
      <c r="O87" s="151"/>
      <c r="P87" s="151"/>
      <c r="Q87" s="151"/>
      <c r="R87" s="151"/>
      <c r="S87" s="151"/>
      <c r="T87" s="151"/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  <c r="AF87" s="151"/>
      <c r="AG87" s="151"/>
      <c r="AH87" s="151"/>
      <c r="AI87" s="151"/>
      <c r="AJ87" s="152"/>
      <c r="AK87" s="33"/>
    </row>
    <row r="88" spans="1:37" ht="204.75" customHeight="1" x14ac:dyDescent="0.25">
      <c r="A88" s="110" t="s">
        <v>44</v>
      </c>
      <c r="B88" s="62" t="s">
        <v>70</v>
      </c>
      <c r="C88" s="64" t="s">
        <v>192</v>
      </c>
      <c r="D88" s="64" t="s">
        <v>179</v>
      </c>
      <c r="E88" s="111" t="s">
        <v>222</v>
      </c>
      <c r="F88" s="66"/>
      <c r="G88" s="66"/>
      <c r="H88" s="67">
        <f>I88+N88+S88</f>
        <v>0</v>
      </c>
      <c r="I88" s="67">
        <f>J88+K88+L88+M88</f>
        <v>0</v>
      </c>
      <c r="J88" s="67">
        <v>0</v>
      </c>
      <c r="K88" s="67">
        <v>0</v>
      </c>
      <c r="L88" s="67">
        <v>0</v>
      </c>
      <c r="M88" s="67">
        <v>0</v>
      </c>
      <c r="N88" s="67">
        <f>O88+P88+Q88+R88</f>
        <v>0</v>
      </c>
      <c r="O88" s="67">
        <v>0</v>
      </c>
      <c r="P88" s="67">
        <v>0</v>
      </c>
      <c r="Q88" s="67">
        <v>0</v>
      </c>
      <c r="R88" s="67">
        <v>0</v>
      </c>
      <c r="S88" s="67">
        <f>T88+U88+V88+W88</f>
        <v>0</v>
      </c>
      <c r="T88" s="67">
        <v>0</v>
      </c>
      <c r="U88" s="67">
        <v>0</v>
      </c>
      <c r="V88" s="67">
        <v>0</v>
      </c>
      <c r="W88" s="67">
        <v>0</v>
      </c>
      <c r="X88" s="70"/>
      <c r="Y88" s="70"/>
      <c r="Z88" s="70"/>
      <c r="AA88" s="70"/>
      <c r="AB88" s="63"/>
      <c r="AC88" s="70"/>
      <c r="AD88" s="70"/>
      <c r="AE88" s="63"/>
      <c r="AF88" s="63"/>
      <c r="AG88" s="70"/>
      <c r="AH88" s="12"/>
      <c r="AI88" s="13"/>
      <c r="AJ88" s="13"/>
      <c r="AK88" s="33"/>
    </row>
    <row r="89" spans="1:37" ht="38.25" customHeight="1" x14ac:dyDescent="0.25">
      <c r="A89" s="112"/>
      <c r="B89" s="113" t="s">
        <v>22</v>
      </c>
      <c r="C89" s="114"/>
      <c r="D89" s="115"/>
      <c r="E89" s="114"/>
      <c r="F89" s="116"/>
      <c r="G89" s="116"/>
      <c r="H89" s="117">
        <f t="shared" ref="H89:W89" si="54">H62+H88</f>
        <v>1792.9999999999998</v>
      </c>
      <c r="I89" s="117">
        <f t="shared" si="54"/>
        <v>597.4</v>
      </c>
      <c r="J89" s="117">
        <f t="shared" si="54"/>
        <v>0</v>
      </c>
      <c r="K89" s="117">
        <f t="shared" si="54"/>
        <v>597.4</v>
      </c>
      <c r="L89" s="117">
        <f t="shared" si="54"/>
        <v>0</v>
      </c>
      <c r="M89" s="117">
        <f t="shared" si="54"/>
        <v>0</v>
      </c>
      <c r="N89" s="117">
        <f t="shared" si="54"/>
        <v>597.79999999999995</v>
      </c>
      <c r="O89" s="117">
        <f t="shared" si="54"/>
        <v>0</v>
      </c>
      <c r="P89" s="117">
        <f t="shared" si="54"/>
        <v>597.79999999999995</v>
      </c>
      <c r="Q89" s="117">
        <f t="shared" si="54"/>
        <v>0</v>
      </c>
      <c r="R89" s="117">
        <f t="shared" si="54"/>
        <v>0</v>
      </c>
      <c r="S89" s="117">
        <f t="shared" si="54"/>
        <v>597.79999999999995</v>
      </c>
      <c r="T89" s="117">
        <f t="shared" si="54"/>
        <v>0</v>
      </c>
      <c r="U89" s="117">
        <f t="shared" si="54"/>
        <v>597.79999999999995</v>
      </c>
      <c r="V89" s="117">
        <f t="shared" si="54"/>
        <v>0</v>
      </c>
      <c r="W89" s="117">
        <f t="shared" si="54"/>
        <v>0</v>
      </c>
      <c r="X89" s="114"/>
      <c r="Y89" s="114"/>
      <c r="Z89" s="114"/>
      <c r="AA89" s="114"/>
      <c r="AB89" s="114"/>
      <c r="AC89" s="114"/>
      <c r="AD89" s="114"/>
      <c r="AE89" s="114"/>
      <c r="AF89" s="114"/>
      <c r="AG89" s="114"/>
      <c r="AH89" s="26"/>
      <c r="AI89" s="26"/>
      <c r="AJ89" s="26"/>
      <c r="AK89" s="33"/>
    </row>
    <row r="90" spans="1:37" ht="29.25" customHeight="1" x14ac:dyDescent="0.25">
      <c r="A90" s="135" t="s">
        <v>58</v>
      </c>
      <c r="B90" s="136"/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7"/>
      <c r="AK90" s="33"/>
    </row>
    <row r="91" spans="1:37" ht="33.75" customHeight="1" x14ac:dyDescent="0.25">
      <c r="A91" s="61"/>
      <c r="B91" s="147" t="s">
        <v>59</v>
      </c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9"/>
      <c r="AK91" s="33"/>
    </row>
    <row r="92" spans="1:37" s="46" customFormat="1" ht="183" customHeight="1" x14ac:dyDescent="0.25">
      <c r="A92" s="118" t="s">
        <v>45</v>
      </c>
      <c r="B92" s="84" t="s">
        <v>51</v>
      </c>
      <c r="C92" s="85" t="s">
        <v>176</v>
      </c>
      <c r="D92" s="85" t="s">
        <v>115</v>
      </c>
      <c r="E92" s="79" t="s">
        <v>177</v>
      </c>
      <c r="F92" s="87">
        <v>43466</v>
      </c>
      <c r="G92" s="87">
        <v>44561</v>
      </c>
      <c r="H92" s="86">
        <f>I92+N92+S92</f>
        <v>120</v>
      </c>
      <c r="I92" s="86">
        <f>J92+K92+L92+M92</f>
        <v>40</v>
      </c>
      <c r="J92" s="86">
        <f>J93+J95+J97</f>
        <v>0</v>
      </c>
      <c r="K92" s="86">
        <f t="shared" ref="K92" si="55">K93+K95+K97</f>
        <v>40</v>
      </c>
      <c r="L92" s="86">
        <f t="shared" ref="L92" si="56">L93+L95+L97</f>
        <v>0</v>
      </c>
      <c r="M92" s="86">
        <f t="shared" ref="M92" si="57">M93+M95+M97</f>
        <v>0</v>
      </c>
      <c r="N92" s="86">
        <f>O92+P92+Q92+R92</f>
        <v>40</v>
      </c>
      <c r="O92" s="86">
        <f>O93+O95+O97</f>
        <v>0</v>
      </c>
      <c r="P92" s="86">
        <f t="shared" ref="P92" si="58">P93+P95+P97</f>
        <v>40</v>
      </c>
      <c r="Q92" s="86">
        <f t="shared" ref="Q92" si="59">Q93+Q95+Q97</f>
        <v>0</v>
      </c>
      <c r="R92" s="86">
        <f t="shared" ref="R92" si="60">R93+R95+R97</f>
        <v>0</v>
      </c>
      <c r="S92" s="86">
        <f>T92+U92+V92+W92</f>
        <v>40</v>
      </c>
      <c r="T92" s="86">
        <f>T93+T95+T97</f>
        <v>0</v>
      </c>
      <c r="U92" s="86">
        <f t="shared" ref="U92:W92" si="61">U93+U95+U97</f>
        <v>40</v>
      </c>
      <c r="V92" s="86">
        <f t="shared" si="61"/>
        <v>0</v>
      </c>
      <c r="W92" s="86">
        <f t="shared" si="61"/>
        <v>0</v>
      </c>
      <c r="X92" s="79" t="s">
        <v>1</v>
      </c>
      <c r="Y92" s="79" t="s">
        <v>1</v>
      </c>
      <c r="Z92" s="79" t="s">
        <v>1</v>
      </c>
      <c r="AA92" s="79" t="s">
        <v>1</v>
      </c>
      <c r="AB92" s="79" t="s">
        <v>1</v>
      </c>
      <c r="AC92" s="79" t="s">
        <v>1</v>
      </c>
      <c r="AD92" s="79" t="s">
        <v>1</v>
      </c>
      <c r="AE92" s="79" t="s">
        <v>1</v>
      </c>
      <c r="AF92" s="79" t="s">
        <v>1</v>
      </c>
      <c r="AG92" s="79" t="s">
        <v>1</v>
      </c>
      <c r="AH92" s="79" t="s">
        <v>1</v>
      </c>
      <c r="AI92" s="79"/>
      <c r="AJ92" s="85" t="s">
        <v>1</v>
      </c>
      <c r="AK92" s="58"/>
    </row>
    <row r="93" spans="1:37" s="46" customFormat="1" ht="106.5" customHeight="1" x14ac:dyDescent="0.25">
      <c r="A93" s="119" t="s">
        <v>153</v>
      </c>
      <c r="B93" s="78" t="s">
        <v>116</v>
      </c>
      <c r="C93" s="79" t="s">
        <v>176</v>
      </c>
      <c r="D93" s="92" t="s">
        <v>115</v>
      </c>
      <c r="E93" s="79" t="s">
        <v>177</v>
      </c>
      <c r="F93" s="87">
        <v>43466</v>
      </c>
      <c r="G93" s="87">
        <v>44561</v>
      </c>
      <c r="H93" s="81">
        <f>I93+N93+S93</f>
        <v>90</v>
      </c>
      <c r="I93" s="81">
        <f t="shared" ref="I93:I123" si="62">J93+K93+L93+M93</f>
        <v>30</v>
      </c>
      <c r="J93" s="81">
        <v>0</v>
      </c>
      <c r="K93" s="81">
        <v>30</v>
      </c>
      <c r="L93" s="81">
        <v>0</v>
      </c>
      <c r="M93" s="81">
        <v>0</v>
      </c>
      <c r="N93" s="81">
        <f t="shared" ref="N93" si="63">O93+P93+Q93+R93</f>
        <v>30</v>
      </c>
      <c r="O93" s="81">
        <v>0</v>
      </c>
      <c r="P93" s="81">
        <v>30</v>
      </c>
      <c r="Q93" s="81">
        <v>0</v>
      </c>
      <c r="R93" s="81">
        <v>0</v>
      </c>
      <c r="S93" s="81">
        <f t="shared" ref="S93" si="64">T93+U93+V93+W93</f>
        <v>30</v>
      </c>
      <c r="T93" s="81">
        <v>0</v>
      </c>
      <c r="U93" s="81">
        <v>30</v>
      </c>
      <c r="V93" s="81">
        <v>0</v>
      </c>
      <c r="W93" s="81">
        <v>0</v>
      </c>
      <c r="X93" s="85"/>
      <c r="Y93" s="79" t="s">
        <v>1</v>
      </c>
      <c r="Z93" s="79" t="s">
        <v>1</v>
      </c>
      <c r="AA93" s="79" t="s">
        <v>1</v>
      </c>
      <c r="AB93" s="85"/>
      <c r="AC93" s="79" t="s">
        <v>1</v>
      </c>
      <c r="AD93" s="79" t="s">
        <v>1</v>
      </c>
      <c r="AE93" s="85"/>
      <c r="AF93" s="85"/>
      <c r="AG93" s="79" t="s">
        <v>1</v>
      </c>
      <c r="AH93" s="79" t="s">
        <v>1</v>
      </c>
      <c r="AI93" s="85"/>
      <c r="AJ93" s="85"/>
      <c r="AK93" s="58"/>
    </row>
    <row r="94" spans="1:37" s="46" customFormat="1" ht="85.5" customHeight="1" x14ac:dyDescent="0.25">
      <c r="A94" s="119"/>
      <c r="B94" s="78" t="s">
        <v>223</v>
      </c>
      <c r="C94" s="79" t="s">
        <v>176</v>
      </c>
      <c r="D94" s="92" t="s">
        <v>115</v>
      </c>
      <c r="E94" s="79" t="s">
        <v>177</v>
      </c>
      <c r="F94" s="87">
        <v>43466</v>
      </c>
      <c r="G94" s="87">
        <v>44561</v>
      </c>
      <c r="H94" s="81"/>
      <c r="I94" s="81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5"/>
      <c r="Y94" s="79" t="s">
        <v>1</v>
      </c>
      <c r="Z94" s="79" t="s">
        <v>1</v>
      </c>
      <c r="AA94" s="79" t="s">
        <v>1</v>
      </c>
      <c r="AB94" s="85"/>
      <c r="AC94" s="79" t="s">
        <v>1</v>
      </c>
      <c r="AD94" s="79" t="s">
        <v>1</v>
      </c>
      <c r="AE94" s="85"/>
      <c r="AF94" s="85"/>
      <c r="AG94" s="79" t="s">
        <v>1</v>
      </c>
      <c r="AH94" s="79" t="s">
        <v>1</v>
      </c>
      <c r="AI94" s="85"/>
      <c r="AJ94" s="85"/>
      <c r="AK94" s="58"/>
    </row>
    <row r="95" spans="1:37" s="46" customFormat="1" ht="114" customHeight="1" x14ac:dyDescent="0.25">
      <c r="A95" s="119" t="s">
        <v>154</v>
      </c>
      <c r="B95" s="78" t="s">
        <v>117</v>
      </c>
      <c r="C95" s="79" t="s">
        <v>176</v>
      </c>
      <c r="D95" s="92" t="s">
        <v>115</v>
      </c>
      <c r="E95" s="79" t="s">
        <v>177</v>
      </c>
      <c r="F95" s="87">
        <v>43466</v>
      </c>
      <c r="G95" s="87">
        <v>44561</v>
      </c>
      <c r="H95" s="81">
        <f>I95+N95+S95</f>
        <v>30</v>
      </c>
      <c r="I95" s="81">
        <f t="shared" si="62"/>
        <v>10</v>
      </c>
      <c r="J95" s="120">
        <v>0</v>
      </c>
      <c r="K95" s="120">
        <v>10</v>
      </c>
      <c r="L95" s="120">
        <v>0</v>
      </c>
      <c r="M95" s="120">
        <v>0</v>
      </c>
      <c r="N95" s="120">
        <f t="shared" ref="N95" si="65">O95+P95+Q95+R95</f>
        <v>10</v>
      </c>
      <c r="O95" s="120">
        <v>0</v>
      </c>
      <c r="P95" s="120">
        <v>10</v>
      </c>
      <c r="Q95" s="120">
        <v>0</v>
      </c>
      <c r="R95" s="120">
        <v>0</v>
      </c>
      <c r="S95" s="120">
        <f t="shared" ref="S95" si="66">T95+U95+V95+W95</f>
        <v>10</v>
      </c>
      <c r="T95" s="120">
        <v>0</v>
      </c>
      <c r="U95" s="120">
        <v>10</v>
      </c>
      <c r="V95" s="120">
        <v>0</v>
      </c>
      <c r="W95" s="120">
        <v>0</v>
      </c>
      <c r="X95" s="85"/>
      <c r="Y95" s="79" t="s">
        <v>1</v>
      </c>
      <c r="Z95" s="79" t="s">
        <v>1</v>
      </c>
      <c r="AA95" s="79" t="s">
        <v>1</v>
      </c>
      <c r="AB95" s="85"/>
      <c r="AC95" s="79" t="s">
        <v>1</v>
      </c>
      <c r="AD95" s="79" t="s">
        <v>1</v>
      </c>
      <c r="AE95" s="85"/>
      <c r="AF95" s="85"/>
      <c r="AG95" s="79" t="s">
        <v>1</v>
      </c>
      <c r="AH95" s="79" t="s">
        <v>1</v>
      </c>
      <c r="AI95" s="85"/>
      <c r="AJ95" s="85"/>
      <c r="AK95" s="58"/>
    </row>
    <row r="96" spans="1:37" s="46" customFormat="1" ht="114" customHeight="1" x14ac:dyDescent="0.25">
      <c r="A96" s="119"/>
      <c r="B96" s="78" t="s">
        <v>224</v>
      </c>
      <c r="C96" s="79" t="s">
        <v>176</v>
      </c>
      <c r="D96" s="92" t="s">
        <v>115</v>
      </c>
      <c r="E96" s="79" t="s">
        <v>177</v>
      </c>
      <c r="F96" s="87">
        <v>43466</v>
      </c>
      <c r="G96" s="87">
        <v>44561</v>
      </c>
      <c r="H96" s="81"/>
      <c r="I96" s="81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85"/>
      <c r="Y96" s="79" t="s">
        <v>1</v>
      </c>
      <c r="Z96" s="79" t="s">
        <v>1</v>
      </c>
      <c r="AA96" s="79" t="s">
        <v>1</v>
      </c>
      <c r="AB96" s="85"/>
      <c r="AC96" s="79" t="s">
        <v>1</v>
      </c>
      <c r="AD96" s="79" t="s">
        <v>1</v>
      </c>
      <c r="AE96" s="85"/>
      <c r="AF96" s="85"/>
      <c r="AG96" s="79" t="s">
        <v>1</v>
      </c>
      <c r="AH96" s="79" t="s">
        <v>1</v>
      </c>
      <c r="AI96" s="85"/>
      <c r="AJ96" s="85"/>
      <c r="AK96" s="58"/>
    </row>
    <row r="97" spans="1:38" s="46" customFormat="1" ht="144.75" customHeight="1" x14ac:dyDescent="0.25">
      <c r="A97" s="119" t="s">
        <v>155</v>
      </c>
      <c r="B97" s="78" t="s">
        <v>102</v>
      </c>
      <c r="C97" s="79" t="s">
        <v>176</v>
      </c>
      <c r="D97" s="92" t="s">
        <v>115</v>
      </c>
      <c r="E97" s="79" t="s">
        <v>177</v>
      </c>
      <c r="F97" s="87">
        <v>43466</v>
      </c>
      <c r="G97" s="87">
        <v>44561</v>
      </c>
      <c r="H97" s="81">
        <f>I97+N97+S97</f>
        <v>0</v>
      </c>
      <c r="I97" s="81">
        <f t="shared" si="62"/>
        <v>0</v>
      </c>
      <c r="J97" s="120">
        <v>0</v>
      </c>
      <c r="K97" s="120">
        <v>0</v>
      </c>
      <c r="L97" s="120">
        <v>0</v>
      </c>
      <c r="M97" s="120">
        <v>0</v>
      </c>
      <c r="N97" s="120">
        <f t="shared" ref="N97" si="67">O97+P97+Q97+R97</f>
        <v>0</v>
      </c>
      <c r="O97" s="120">
        <v>0</v>
      </c>
      <c r="P97" s="120">
        <v>0</v>
      </c>
      <c r="Q97" s="120">
        <v>0</v>
      </c>
      <c r="R97" s="120">
        <v>0</v>
      </c>
      <c r="S97" s="120">
        <f t="shared" ref="S97" si="68">T97+U97+V97+W97</f>
        <v>0</v>
      </c>
      <c r="T97" s="120">
        <v>0</v>
      </c>
      <c r="U97" s="120">
        <v>0</v>
      </c>
      <c r="V97" s="120">
        <v>0</v>
      </c>
      <c r="W97" s="120">
        <v>0</v>
      </c>
      <c r="X97" s="85"/>
      <c r="Y97" s="79" t="s">
        <v>1</v>
      </c>
      <c r="Z97" s="79" t="s">
        <v>1</v>
      </c>
      <c r="AA97" s="79" t="s">
        <v>1</v>
      </c>
      <c r="AB97" s="85"/>
      <c r="AC97" s="79" t="s">
        <v>1</v>
      </c>
      <c r="AD97" s="79" t="s">
        <v>1</v>
      </c>
      <c r="AE97" s="85"/>
      <c r="AF97" s="85"/>
      <c r="AG97" s="79" t="s">
        <v>1</v>
      </c>
      <c r="AH97" s="79" t="s">
        <v>1</v>
      </c>
      <c r="AI97" s="85"/>
      <c r="AJ97" s="85"/>
      <c r="AK97" s="58"/>
    </row>
    <row r="98" spans="1:38" s="46" customFormat="1" ht="115.5" customHeight="1" x14ac:dyDescent="0.25">
      <c r="A98" s="119"/>
      <c r="B98" s="78" t="s">
        <v>225</v>
      </c>
      <c r="C98" s="79" t="s">
        <v>176</v>
      </c>
      <c r="D98" s="92" t="s">
        <v>115</v>
      </c>
      <c r="E98" s="79" t="s">
        <v>177</v>
      </c>
      <c r="F98" s="87">
        <v>43466</v>
      </c>
      <c r="G98" s="87">
        <v>44561</v>
      </c>
      <c r="H98" s="81"/>
      <c r="I98" s="81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85"/>
      <c r="Y98" s="79" t="s">
        <v>1</v>
      </c>
      <c r="Z98" s="79" t="s">
        <v>1</v>
      </c>
      <c r="AA98" s="79" t="s">
        <v>1</v>
      </c>
      <c r="AB98" s="85"/>
      <c r="AC98" s="79" t="s">
        <v>1</v>
      </c>
      <c r="AD98" s="79" t="s">
        <v>1</v>
      </c>
      <c r="AE98" s="85"/>
      <c r="AF98" s="85"/>
      <c r="AG98" s="79" t="s">
        <v>1</v>
      </c>
      <c r="AH98" s="79" t="s">
        <v>1</v>
      </c>
      <c r="AI98" s="85"/>
      <c r="AJ98" s="85"/>
      <c r="AK98" s="58"/>
    </row>
    <row r="99" spans="1:38" ht="39.75" customHeight="1" x14ac:dyDescent="0.25">
      <c r="A99" s="141" t="s">
        <v>71</v>
      </c>
      <c r="B99" s="142"/>
      <c r="C99" s="142"/>
      <c r="D99" s="142"/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3"/>
      <c r="AK99" s="33"/>
    </row>
    <row r="100" spans="1:38" s="60" customFormat="1" ht="165" customHeight="1" x14ac:dyDescent="0.25">
      <c r="A100" s="118" t="s">
        <v>93</v>
      </c>
      <c r="B100" s="84" t="s">
        <v>73</v>
      </c>
      <c r="C100" s="85" t="s">
        <v>176</v>
      </c>
      <c r="D100" s="85" t="s">
        <v>115</v>
      </c>
      <c r="E100" s="85" t="s">
        <v>53</v>
      </c>
      <c r="F100" s="80">
        <v>43466</v>
      </c>
      <c r="G100" s="80">
        <v>44561</v>
      </c>
      <c r="H100" s="86">
        <f>I100+N100+S100</f>
        <v>210</v>
      </c>
      <c r="I100" s="86">
        <f t="shared" si="62"/>
        <v>70</v>
      </c>
      <c r="J100" s="90">
        <f>J101</f>
        <v>0</v>
      </c>
      <c r="K100" s="90">
        <f t="shared" ref="K100" si="69">K101</f>
        <v>70</v>
      </c>
      <c r="L100" s="90">
        <f t="shared" ref="L100" si="70">L101</f>
        <v>0</v>
      </c>
      <c r="M100" s="90">
        <f t="shared" ref="M100" si="71">M101</f>
        <v>0</v>
      </c>
      <c r="N100" s="90">
        <f t="shared" ref="N100:N101" si="72">O100+P100+Q100+R100</f>
        <v>70</v>
      </c>
      <c r="O100" s="90">
        <f>O101</f>
        <v>0</v>
      </c>
      <c r="P100" s="90">
        <f t="shared" ref="P100" si="73">P101</f>
        <v>70</v>
      </c>
      <c r="Q100" s="90">
        <f t="shared" ref="Q100" si="74">Q101</f>
        <v>0</v>
      </c>
      <c r="R100" s="90">
        <f t="shared" ref="R100" si="75">R101</f>
        <v>0</v>
      </c>
      <c r="S100" s="90">
        <f t="shared" ref="S100:S101" si="76">T100+U100+V100+W100</f>
        <v>70</v>
      </c>
      <c r="T100" s="90">
        <f>T101</f>
        <v>0</v>
      </c>
      <c r="U100" s="90">
        <f t="shared" ref="U100:W100" si="77">U101</f>
        <v>70</v>
      </c>
      <c r="V100" s="90">
        <f t="shared" si="77"/>
        <v>0</v>
      </c>
      <c r="W100" s="90">
        <f t="shared" si="77"/>
        <v>0</v>
      </c>
      <c r="X100" s="85"/>
      <c r="Y100" s="85" t="s">
        <v>1</v>
      </c>
      <c r="Z100" s="85" t="s">
        <v>1</v>
      </c>
      <c r="AA100" s="85" t="s">
        <v>1</v>
      </c>
      <c r="AB100" s="85"/>
      <c r="AC100" s="85" t="s">
        <v>1</v>
      </c>
      <c r="AD100" s="85" t="s">
        <v>1</v>
      </c>
      <c r="AE100" s="85"/>
      <c r="AF100" s="85"/>
      <c r="AG100" s="85" t="s">
        <v>1</v>
      </c>
      <c r="AH100" s="85" t="s">
        <v>1</v>
      </c>
      <c r="AI100" s="85"/>
      <c r="AJ100" s="85"/>
      <c r="AK100" s="59"/>
    </row>
    <row r="101" spans="1:38" s="46" customFormat="1" ht="168.75" customHeight="1" x14ac:dyDescent="0.25">
      <c r="A101" s="119" t="s">
        <v>46</v>
      </c>
      <c r="B101" s="78" t="s">
        <v>103</v>
      </c>
      <c r="C101" s="79" t="s">
        <v>176</v>
      </c>
      <c r="D101" s="79" t="s">
        <v>115</v>
      </c>
      <c r="E101" s="79" t="s">
        <v>53</v>
      </c>
      <c r="F101" s="87">
        <v>43466</v>
      </c>
      <c r="G101" s="87">
        <v>44561</v>
      </c>
      <c r="H101" s="81">
        <f>I101+N101+S101</f>
        <v>210</v>
      </c>
      <c r="I101" s="81">
        <v>70</v>
      </c>
      <c r="J101" s="120">
        <v>0</v>
      </c>
      <c r="K101" s="120">
        <v>70</v>
      </c>
      <c r="L101" s="120">
        <v>0</v>
      </c>
      <c r="M101" s="120">
        <v>0</v>
      </c>
      <c r="N101" s="120">
        <f t="shared" si="72"/>
        <v>70</v>
      </c>
      <c r="O101" s="120">
        <v>0</v>
      </c>
      <c r="P101" s="120">
        <v>70</v>
      </c>
      <c r="Q101" s="120">
        <v>0</v>
      </c>
      <c r="R101" s="120">
        <v>0</v>
      </c>
      <c r="S101" s="120">
        <f t="shared" si="76"/>
        <v>70</v>
      </c>
      <c r="T101" s="120">
        <v>0</v>
      </c>
      <c r="U101" s="120">
        <v>70</v>
      </c>
      <c r="V101" s="120">
        <v>0</v>
      </c>
      <c r="W101" s="120">
        <v>0</v>
      </c>
      <c r="X101" s="85"/>
      <c r="Y101" s="79" t="s">
        <v>1</v>
      </c>
      <c r="Z101" s="79" t="s">
        <v>1</v>
      </c>
      <c r="AA101" s="79" t="s">
        <v>1</v>
      </c>
      <c r="AB101" s="85"/>
      <c r="AC101" s="79" t="s">
        <v>1</v>
      </c>
      <c r="AD101" s="79" t="s">
        <v>1</v>
      </c>
      <c r="AE101" s="85"/>
      <c r="AF101" s="85"/>
      <c r="AG101" s="79" t="s">
        <v>1</v>
      </c>
      <c r="AH101" s="79" t="s">
        <v>1</v>
      </c>
      <c r="AI101" s="85"/>
      <c r="AJ101" s="85"/>
      <c r="AK101" s="58"/>
    </row>
    <row r="102" spans="1:38" s="46" customFormat="1" ht="161.25" customHeight="1" x14ac:dyDescent="0.25">
      <c r="A102" s="119"/>
      <c r="B102" s="78" t="s">
        <v>226</v>
      </c>
      <c r="C102" s="79" t="s">
        <v>176</v>
      </c>
      <c r="D102" s="79" t="s">
        <v>115</v>
      </c>
      <c r="E102" s="79" t="s">
        <v>53</v>
      </c>
      <c r="F102" s="87">
        <v>43466</v>
      </c>
      <c r="G102" s="87">
        <v>44561</v>
      </c>
      <c r="H102" s="81"/>
      <c r="I102" s="81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85"/>
      <c r="Y102" s="79" t="s">
        <v>1</v>
      </c>
      <c r="Z102" s="79" t="s">
        <v>1</v>
      </c>
      <c r="AA102" s="79" t="s">
        <v>1</v>
      </c>
      <c r="AB102" s="85"/>
      <c r="AC102" s="79" t="s">
        <v>1</v>
      </c>
      <c r="AD102" s="79" t="s">
        <v>1</v>
      </c>
      <c r="AE102" s="85"/>
      <c r="AF102" s="85"/>
      <c r="AG102" s="79" t="s">
        <v>1</v>
      </c>
      <c r="AH102" s="79" t="s">
        <v>1</v>
      </c>
      <c r="AI102" s="85"/>
      <c r="AJ102" s="85"/>
      <c r="AK102" s="58"/>
    </row>
    <row r="103" spans="1:38" s="60" customFormat="1" ht="202.5" customHeight="1" x14ac:dyDescent="0.25">
      <c r="A103" s="118" t="s">
        <v>47</v>
      </c>
      <c r="B103" s="84" t="s">
        <v>74</v>
      </c>
      <c r="C103" s="85" t="s">
        <v>176</v>
      </c>
      <c r="D103" s="85" t="s">
        <v>115</v>
      </c>
      <c r="E103" s="85" t="s">
        <v>53</v>
      </c>
      <c r="F103" s="80">
        <v>43466</v>
      </c>
      <c r="G103" s="80">
        <v>44561</v>
      </c>
      <c r="H103" s="86">
        <f>I103+N103+S103</f>
        <v>120</v>
      </c>
      <c r="I103" s="86">
        <f>J103+K103+L103+M103</f>
        <v>40</v>
      </c>
      <c r="J103" s="90">
        <f>J104+J105</f>
        <v>0</v>
      </c>
      <c r="K103" s="90">
        <f t="shared" ref="K103" si="78">K104+K105</f>
        <v>40</v>
      </c>
      <c r="L103" s="90">
        <f t="shared" ref="L103" si="79">L104+L105</f>
        <v>0</v>
      </c>
      <c r="M103" s="90">
        <f t="shared" ref="M103" si="80">M104+M105</f>
        <v>0</v>
      </c>
      <c r="N103" s="90">
        <f>O103+P103+Q103+R103</f>
        <v>40</v>
      </c>
      <c r="O103" s="90">
        <f>O104+O105</f>
        <v>0</v>
      </c>
      <c r="P103" s="90">
        <f t="shared" ref="P103" si="81">P104+P105</f>
        <v>40</v>
      </c>
      <c r="Q103" s="90">
        <f t="shared" ref="Q103" si="82">Q104+Q105</f>
        <v>0</v>
      </c>
      <c r="R103" s="90">
        <f t="shared" ref="R103" si="83">R104+R105</f>
        <v>0</v>
      </c>
      <c r="S103" s="90">
        <f>T103+U103+V103+W103</f>
        <v>40</v>
      </c>
      <c r="T103" s="90">
        <f>T104+T105</f>
        <v>0</v>
      </c>
      <c r="U103" s="90">
        <f t="shared" ref="U103:W103" si="84">U104+U105</f>
        <v>40</v>
      </c>
      <c r="V103" s="90">
        <f t="shared" si="84"/>
        <v>0</v>
      </c>
      <c r="W103" s="90">
        <f t="shared" si="84"/>
        <v>0</v>
      </c>
      <c r="X103" s="85"/>
      <c r="Y103" s="85" t="s">
        <v>1</v>
      </c>
      <c r="Z103" s="85" t="s">
        <v>1</v>
      </c>
      <c r="AA103" s="85" t="s">
        <v>1</v>
      </c>
      <c r="AB103" s="85"/>
      <c r="AC103" s="85" t="s">
        <v>1</v>
      </c>
      <c r="AD103" s="85" t="s">
        <v>1</v>
      </c>
      <c r="AE103" s="85"/>
      <c r="AF103" s="85"/>
      <c r="AG103" s="85" t="s">
        <v>1</v>
      </c>
      <c r="AH103" s="85" t="s">
        <v>1</v>
      </c>
      <c r="AI103" s="85"/>
      <c r="AJ103" s="85"/>
      <c r="AK103" s="59"/>
    </row>
    <row r="104" spans="1:38" s="46" customFormat="1" ht="125.25" customHeight="1" x14ac:dyDescent="0.25">
      <c r="A104" s="119" t="s">
        <v>48</v>
      </c>
      <c r="B104" s="78" t="s">
        <v>160</v>
      </c>
      <c r="C104" s="79" t="s">
        <v>176</v>
      </c>
      <c r="D104" s="79" t="s">
        <v>115</v>
      </c>
      <c r="E104" s="79" t="s">
        <v>53</v>
      </c>
      <c r="F104" s="87">
        <v>43466</v>
      </c>
      <c r="G104" s="87">
        <v>44561</v>
      </c>
      <c r="H104" s="81">
        <f>I104+N104+S104</f>
        <v>30</v>
      </c>
      <c r="I104" s="81">
        <f t="shared" si="62"/>
        <v>10</v>
      </c>
      <c r="J104" s="120">
        <v>0</v>
      </c>
      <c r="K104" s="120">
        <v>10</v>
      </c>
      <c r="L104" s="120">
        <v>0</v>
      </c>
      <c r="M104" s="120">
        <v>0</v>
      </c>
      <c r="N104" s="120">
        <f t="shared" ref="N104:N105" si="85">O104+P104+Q104+R104</f>
        <v>10</v>
      </c>
      <c r="O104" s="120">
        <v>0</v>
      </c>
      <c r="P104" s="120">
        <v>10</v>
      </c>
      <c r="Q104" s="120">
        <v>0</v>
      </c>
      <c r="R104" s="120">
        <v>0</v>
      </c>
      <c r="S104" s="120">
        <f t="shared" ref="S104:S105" si="86">T104+U104+V104+W104</f>
        <v>10</v>
      </c>
      <c r="T104" s="120">
        <v>0</v>
      </c>
      <c r="U104" s="120">
        <v>10</v>
      </c>
      <c r="V104" s="120">
        <v>0</v>
      </c>
      <c r="W104" s="120">
        <v>0</v>
      </c>
      <c r="X104" s="85"/>
      <c r="Y104" s="79" t="s">
        <v>1</v>
      </c>
      <c r="Z104" s="79" t="s">
        <v>1</v>
      </c>
      <c r="AA104" s="79" t="s">
        <v>1</v>
      </c>
      <c r="AB104" s="85"/>
      <c r="AC104" s="79" t="s">
        <v>1</v>
      </c>
      <c r="AD104" s="79" t="s">
        <v>1</v>
      </c>
      <c r="AE104" s="85"/>
      <c r="AF104" s="85"/>
      <c r="AG104" s="79" t="s">
        <v>1</v>
      </c>
      <c r="AH104" s="79" t="s">
        <v>1</v>
      </c>
      <c r="AI104" s="85"/>
      <c r="AJ104" s="85"/>
      <c r="AK104" s="58"/>
    </row>
    <row r="105" spans="1:38" s="46" customFormat="1" ht="134.25" customHeight="1" x14ac:dyDescent="0.25">
      <c r="A105" s="119" t="s">
        <v>156</v>
      </c>
      <c r="B105" s="78" t="s">
        <v>161</v>
      </c>
      <c r="C105" s="79" t="s">
        <v>176</v>
      </c>
      <c r="D105" s="79" t="s">
        <v>115</v>
      </c>
      <c r="E105" s="79" t="s">
        <v>53</v>
      </c>
      <c r="F105" s="87">
        <v>43466</v>
      </c>
      <c r="G105" s="87">
        <v>44561</v>
      </c>
      <c r="H105" s="81">
        <f>I105+N105+S105</f>
        <v>90</v>
      </c>
      <c r="I105" s="81">
        <f t="shared" si="62"/>
        <v>30</v>
      </c>
      <c r="J105" s="120">
        <v>0</v>
      </c>
      <c r="K105" s="120">
        <v>30</v>
      </c>
      <c r="L105" s="120">
        <v>0</v>
      </c>
      <c r="M105" s="120">
        <v>0</v>
      </c>
      <c r="N105" s="120">
        <f t="shared" si="85"/>
        <v>30</v>
      </c>
      <c r="O105" s="120">
        <v>0</v>
      </c>
      <c r="P105" s="120">
        <v>30</v>
      </c>
      <c r="Q105" s="120">
        <v>0</v>
      </c>
      <c r="R105" s="120">
        <v>0</v>
      </c>
      <c r="S105" s="120">
        <f t="shared" si="86"/>
        <v>30</v>
      </c>
      <c r="T105" s="120">
        <v>0</v>
      </c>
      <c r="U105" s="120">
        <v>30</v>
      </c>
      <c r="V105" s="120">
        <v>0</v>
      </c>
      <c r="W105" s="120">
        <v>0</v>
      </c>
      <c r="X105" s="85"/>
      <c r="Y105" s="79" t="s">
        <v>1</v>
      </c>
      <c r="Z105" s="79" t="s">
        <v>1</v>
      </c>
      <c r="AA105" s="79" t="s">
        <v>1</v>
      </c>
      <c r="AB105" s="85"/>
      <c r="AC105" s="79" t="s">
        <v>1</v>
      </c>
      <c r="AD105" s="79" t="s">
        <v>1</v>
      </c>
      <c r="AE105" s="85"/>
      <c r="AF105" s="85"/>
      <c r="AG105" s="79" t="s">
        <v>1</v>
      </c>
      <c r="AH105" s="79" t="s">
        <v>1</v>
      </c>
      <c r="AI105" s="85"/>
      <c r="AJ105" s="85"/>
      <c r="AK105" s="58"/>
    </row>
    <row r="106" spans="1:38" s="46" customFormat="1" ht="132.75" customHeight="1" x14ac:dyDescent="0.25">
      <c r="A106" s="119"/>
      <c r="B106" s="78" t="s">
        <v>227</v>
      </c>
      <c r="C106" s="79" t="s">
        <v>176</v>
      </c>
      <c r="D106" s="79" t="s">
        <v>115</v>
      </c>
      <c r="E106" s="79" t="s">
        <v>53</v>
      </c>
      <c r="F106" s="87">
        <v>43466</v>
      </c>
      <c r="G106" s="87">
        <v>44561</v>
      </c>
      <c r="H106" s="81"/>
      <c r="I106" s="81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85"/>
      <c r="Y106" s="79" t="s">
        <v>1</v>
      </c>
      <c r="Z106" s="79" t="s">
        <v>1</v>
      </c>
      <c r="AA106" s="79" t="s">
        <v>1</v>
      </c>
      <c r="AB106" s="85"/>
      <c r="AC106" s="79" t="s">
        <v>1</v>
      </c>
      <c r="AD106" s="79" t="s">
        <v>1</v>
      </c>
      <c r="AE106" s="85"/>
      <c r="AF106" s="85"/>
      <c r="AG106" s="79" t="s">
        <v>1</v>
      </c>
      <c r="AH106" s="79" t="s">
        <v>1</v>
      </c>
      <c r="AI106" s="85"/>
      <c r="AJ106" s="85"/>
      <c r="AK106" s="58"/>
    </row>
    <row r="107" spans="1:38" s="46" customFormat="1" ht="28.5" customHeight="1" x14ac:dyDescent="0.25">
      <c r="A107" s="144" t="s">
        <v>72</v>
      </c>
      <c r="B107" s="145"/>
      <c r="C107" s="145"/>
      <c r="D107" s="145"/>
      <c r="E107" s="145"/>
      <c r="F107" s="145"/>
      <c r="G107" s="145"/>
      <c r="H107" s="145"/>
      <c r="I107" s="145"/>
      <c r="J107" s="145"/>
      <c r="K107" s="145"/>
      <c r="L107" s="145"/>
      <c r="M107" s="145"/>
      <c r="N107" s="145"/>
      <c r="O107" s="145"/>
      <c r="P107" s="145"/>
      <c r="Q107" s="145"/>
      <c r="R107" s="145"/>
      <c r="S107" s="145"/>
      <c r="T107" s="145"/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6"/>
      <c r="AK107" s="58"/>
    </row>
    <row r="108" spans="1:38" s="46" customFormat="1" ht="135.75" customHeight="1" x14ac:dyDescent="0.25">
      <c r="A108" s="118" t="s">
        <v>94</v>
      </c>
      <c r="B108" s="84" t="s">
        <v>75</v>
      </c>
      <c r="C108" s="85" t="s">
        <v>176</v>
      </c>
      <c r="D108" s="85" t="s">
        <v>115</v>
      </c>
      <c r="E108" s="79" t="s">
        <v>54</v>
      </c>
      <c r="F108" s="87">
        <v>43466</v>
      </c>
      <c r="G108" s="87">
        <v>44561</v>
      </c>
      <c r="H108" s="86">
        <f>I108+N108+S108</f>
        <v>8839.2000000000007</v>
      </c>
      <c r="I108" s="86">
        <f>J108+K108+L108+M108</f>
        <v>2735.6</v>
      </c>
      <c r="J108" s="90">
        <f>J109+J111+J113</f>
        <v>0</v>
      </c>
      <c r="K108" s="90">
        <f t="shared" ref="K108" si="87">K109+K111+K113</f>
        <v>0</v>
      </c>
      <c r="L108" s="90">
        <f t="shared" ref="L108" si="88">L109+L111+L113</f>
        <v>2735.6</v>
      </c>
      <c r="M108" s="90">
        <f t="shared" ref="M108" si="89">M109+M111+M113</f>
        <v>0</v>
      </c>
      <c r="N108" s="90">
        <f>O108+P108+Q108+R108</f>
        <v>3178.3</v>
      </c>
      <c r="O108" s="90">
        <f>O109+O111+O113</f>
        <v>0</v>
      </c>
      <c r="P108" s="90">
        <f t="shared" ref="P108" si="90">P109+P111+P113</f>
        <v>0</v>
      </c>
      <c r="Q108" s="90">
        <f t="shared" ref="Q108" si="91">Q109+Q111+Q113</f>
        <v>2828.3</v>
      </c>
      <c r="R108" s="90">
        <f t="shared" ref="R108" si="92">R109+R111+R113</f>
        <v>350</v>
      </c>
      <c r="S108" s="90">
        <f>T108+U108+V108+W108</f>
        <v>2925.3</v>
      </c>
      <c r="T108" s="90">
        <f>T109+T111+T113</f>
        <v>0</v>
      </c>
      <c r="U108" s="90">
        <f t="shared" ref="U108:W108" si="93">U109+U111+U113</f>
        <v>0</v>
      </c>
      <c r="V108" s="90">
        <f t="shared" si="93"/>
        <v>2925.3</v>
      </c>
      <c r="W108" s="90">
        <f t="shared" si="93"/>
        <v>0</v>
      </c>
      <c r="X108" s="85"/>
      <c r="Y108" s="79" t="s">
        <v>1</v>
      </c>
      <c r="Z108" s="79" t="s">
        <v>1</v>
      </c>
      <c r="AA108" s="79"/>
      <c r="AB108" s="85"/>
      <c r="AC108" s="79" t="s">
        <v>1</v>
      </c>
      <c r="AD108" s="79" t="s">
        <v>1</v>
      </c>
      <c r="AE108" s="85"/>
      <c r="AF108" s="85"/>
      <c r="AG108" s="79" t="s">
        <v>1</v>
      </c>
      <c r="AH108" s="79" t="s">
        <v>1</v>
      </c>
      <c r="AI108" s="85"/>
      <c r="AJ108" s="85"/>
      <c r="AK108" s="58"/>
    </row>
    <row r="109" spans="1:38" s="46" customFormat="1" ht="162" customHeight="1" x14ac:dyDescent="0.25">
      <c r="A109" s="119" t="s">
        <v>95</v>
      </c>
      <c r="B109" s="78" t="s">
        <v>159</v>
      </c>
      <c r="C109" s="79" t="s">
        <v>176</v>
      </c>
      <c r="D109" s="79" t="s">
        <v>115</v>
      </c>
      <c r="E109" s="79" t="s">
        <v>54</v>
      </c>
      <c r="F109" s="87">
        <v>43466</v>
      </c>
      <c r="G109" s="87">
        <v>44561</v>
      </c>
      <c r="H109" s="81">
        <f>I109+N109+S109</f>
        <v>5780.6</v>
      </c>
      <c r="I109" s="81">
        <f t="shared" ref="I109" si="94">J109+K109+L109+M109</f>
        <v>1117</v>
      </c>
      <c r="J109" s="120">
        <v>0</v>
      </c>
      <c r="K109" s="120">
        <v>0</v>
      </c>
      <c r="L109" s="120">
        <v>1117</v>
      </c>
      <c r="M109" s="120">
        <v>0</v>
      </c>
      <c r="N109" s="120">
        <f t="shared" ref="N109" si="95">O109+P109+Q109+R109</f>
        <v>2458.3000000000002</v>
      </c>
      <c r="O109" s="120">
        <v>0</v>
      </c>
      <c r="P109" s="120">
        <v>0</v>
      </c>
      <c r="Q109" s="120">
        <v>2108.3000000000002</v>
      </c>
      <c r="R109" s="120">
        <v>350</v>
      </c>
      <c r="S109" s="120">
        <f t="shared" ref="S109" si="96">T109+U109+V109+W109</f>
        <v>2205.3000000000002</v>
      </c>
      <c r="T109" s="120">
        <v>0</v>
      </c>
      <c r="U109" s="120">
        <v>0</v>
      </c>
      <c r="V109" s="120">
        <v>2205.3000000000002</v>
      </c>
      <c r="W109" s="120">
        <v>0</v>
      </c>
      <c r="X109" s="85"/>
      <c r="Y109" s="79" t="s">
        <v>1</v>
      </c>
      <c r="Z109" s="79" t="s">
        <v>1</v>
      </c>
      <c r="AA109" s="79"/>
      <c r="AB109" s="85"/>
      <c r="AC109" s="79" t="s">
        <v>1</v>
      </c>
      <c r="AD109" s="79" t="s">
        <v>1</v>
      </c>
      <c r="AE109" s="85"/>
      <c r="AF109" s="85"/>
      <c r="AG109" s="79" t="s">
        <v>1</v>
      </c>
      <c r="AH109" s="79" t="s">
        <v>1</v>
      </c>
      <c r="AI109" s="85"/>
      <c r="AJ109" s="85"/>
      <c r="AK109" s="58"/>
    </row>
    <row r="110" spans="1:38" s="46" customFormat="1" ht="141" customHeight="1" x14ac:dyDescent="0.25">
      <c r="A110" s="119"/>
      <c r="B110" s="78" t="s">
        <v>228</v>
      </c>
      <c r="C110" s="79" t="s">
        <v>176</v>
      </c>
      <c r="D110" s="79" t="s">
        <v>115</v>
      </c>
      <c r="E110" s="79" t="s">
        <v>54</v>
      </c>
      <c r="F110" s="87">
        <v>43466</v>
      </c>
      <c r="G110" s="87">
        <v>44561</v>
      </c>
      <c r="H110" s="86"/>
      <c r="I110" s="81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0"/>
      <c r="V110" s="120"/>
      <c r="W110" s="120"/>
      <c r="X110" s="85"/>
      <c r="Y110" s="79" t="s">
        <v>1</v>
      </c>
      <c r="Z110" s="79" t="s">
        <v>1</v>
      </c>
      <c r="AA110" s="79"/>
      <c r="AB110" s="85"/>
      <c r="AC110" s="79" t="s">
        <v>1</v>
      </c>
      <c r="AD110" s="79" t="s">
        <v>1</v>
      </c>
      <c r="AE110" s="85"/>
      <c r="AF110" s="85"/>
      <c r="AG110" s="79" t="s">
        <v>1</v>
      </c>
      <c r="AH110" s="79" t="s">
        <v>1</v>
      </c>
      <c r="AI110" s="85"/>
      <c r="AJ110" s="85"/>
      <c r="AK110" s="58"/>
    </row>
    <row r="111" spans="1:38" s="46" customFormat="1" ht="140.25" customHeight="1" x14ac:dyDescent="0.25">
      <c r="A111" s="119" t="s">
        <v>96</v>
      </c>
      <c r="B111" s="78" t="s">
        <v>241</v>
      </c>
      <c r="C111" s="79" t="s">
        <v>176</v>
      </c>
      <c r="D111" s="79" t="s">
        <v>115</v>
      </c>
      <c r="E111" s="79" t="s">
        <v>54</v>
      </c>
      <c r="F111" s="87">
        <v>43466</v>
      </c>
      <c r="G111" s="87">
        <v>43830</v>
      </c>
      <c r="H111" s="81">
        <f>I111+N111+S111</f>
        <v>2100</v>
      </c>
      <c r="I111" s="81">
        <f t="shared" si="62"/>
        <v>700</v>
      </c>
      <c r="J111" s="120"/>
      <c r="K111" s="120">
        <v>0</v>
      </c>
      <c r="L111" s="120">
        <v>700</v>
      </c>
      <c r="M111" s="120">
        <v>0</v>
      </c>
      <c r="N111" s="120">
        <f t="shared" ref="N111" si="97">O111+P111+Q111+R111</f>
        <v>700</v>
      </c>
      <c r="O111" s="120">
        <v>0</v>
      </c>
      <c r="P111" s="120">
        <v>0</v>
      </c>
      <c r="Q111" s="120">
        <v>700</v>
      </c>
      <c r="R111" s="120">
        <v>0</v>
      </c>
      <c r="S111" s="120">
        <f t="shared" ref="S111" si="98">T111+U111+V111+W111</f>
        <v>700</v>
      </c>
      <c r="T111" s="120">
        <v>0</v>
      </c>
      <c r="U111" s="120">
        <v>0</v>
      </c>
      <c r="V111" s="120">
        <v>700</v>
      </c>
      <c r="W111" s="120">
        <v>0</v>
      </c>
      <c r="X111" s="85"/>
      <c r="Y111" s="79" t="s">
        <v>1</v>
      </c>
      <c r="Z111" s="79" t="s">
        <v>1</v>
      </c>
      <c r="AA111" s="79" t="s">
        <v>1</v>
      </c>
      <c r="AB111" s="85"/>
      <c r="AC111" s="79" t="s">
        <v>1</v>
      </c>
      <c r="AD111" s="79" t="s">
        <v>1</v>
      </c>
      <c r="AE111" s="79" t="s">
        <v>1</v>
      </c>
      <c r="AF111" s="85"/>
      <c r="AG111" s="79" t="s">
        <v>1</v>
      </c>
      <c r="AH111" s="79" t="s">
        <v>1</v>
      </c>
      <c r="AI111" s="79" t="s">
        <v>1</v>
      </c>
      <c r="AJ111" s="79" t="s">
        <v>1</v>
      </c>
      <c r="AK111" s="79"/>
      <c r="AL111" s="79" t="s">
        <v>1</v>
      </c>
    </row>
    <row r="112" spans="1:38" s="46" customFormat="1" ht="142.5" customHeight="1" x14ac:dyDescent="0.25">
      <c r="A112" s="119"/>
      <c r="B112" s="78" t="s">
        <v>229</v>
      </c>
      <c r="C112" s="79" t="s">
        <v>176</v>
      </c>
      <c r="D112" s="79" t="s">
        <v>115</v>
      </c>
      <c r="E112" s="79" t="s">
        <v>54</v>
      </c>
      <c r="F112" s="87">
        <v>43466</v>
      </c>
      <c r="G112" s="87">
        <v>43830</v>
      </c>
      <c r="H112" s="86"/>
      <c r="I112" s="81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0"/>
      <c r="V112" s="120"/>
      <c r="W112" s="120"/>
      <c r="X112" s="85"/>
      <c r="Y112" s="79" t="s">
        <v>1</v>
      </c>
      <c r="Z112" s="79" t="s">
        <v>1</v>
      </c>
      <c r="AA112" s="79" t="s">
        <v>1</v>
      </c>
      <c r="AB112" s="85"/>
      <c r="AC112" s="79" t="s">
        <v>1</v>
      </c>
      <c r="AD112" s="79" t="s">
        <v>1</v>
      </c>
      <c r="AE112" s="79" t="s">
        <v>1</v>
      </c>
      <c r="AF112" s="85"/>
      <c r="AG112" s="79" t="s">
        <v>1</v>
      </c>
      <c r="AH112" s="79" t="s">
        <v>1</v>
      </c>
      <c r="AI112" s="79" t="s">
        <v>1</v>
      </c>
      <c r="AJ112" s="79" t="s">
        <v>1</v>
      </c>
      <c r="AK112" s="58"/>
    </row>
    <row r="113" spans="1:37" s="46" customFormat="1" ht="112.5" x14ac:dyDescent="0.25">
      <c r="A113" s="119" t="s">
        <v>157</v>
      </c>
      <c r="B113" s="78" t="s">
        <v>244</v>
      </c>
      <c r="C113" s="79" t="s">
        <v>176</v>
      </c>
      <c r="D113" s="79" t="s">
        <v>115</v>
      </c>
      <c r="E113" s="79" t="s">
        <v>54</v>
      </c>
      <c r="F113" s="87">
        <v>43466</v>
      </c>
      <c r="G113" s="87">
        <v>44561</v>
      </c>
      <c r="H113" s="81">
        <f>I113+N113+S113</f>
        <v>958.6</v>
      </c>
      <c r="I113" s="81">
        <f t="shared" si="62"/>
        <v>918.6</v>
      </c>
      <c r="J113" s="120">
        <v>0</v>
      </c>
      <c r="K113" s="120">
        <v>0</v>
      </c>
      <c r="L113" s="120">
        <v>918.6</v>
      </c>
      <c r="M113" s="120">
        <v>0</v>
      </c>
      <c r="N113" s="120">
        <f t="shared" ref="N113" si="99">O113+P113+Q113+R113</f>
        <v>20</v>
      </c>
      <c r="O113" s="120">
        <v>0</v>
      </c>
      <c r="P113" s="120">
        <v>0</v>
      </c>
      <c r="Q113" s="120">
        <v>20</v>
      </c>
      <c r="R113" s="120">
        <v>0</v>
      </c>
      <c r="S113" s="120">
        <f t="shared" ref="S113" si="100">T113+U113+V113+W113</f>
        <v>20</v>
      </c>
      <c r="T113" s="120">
        <v>0</v>
      </c>
      <c r="U113" s="120">
        <v>0</v>
      </c>
      <c r="V113" s="120">
        <v>20</v>
      </c>
      <c r="W113" s="120">
        <v>0</v>
      </c>
      <c r="X113" s="85"/>
      <c r="Y113" s="79" t="s">
        <v>1</v>
      </c>
      <c r="Z113" s="79" t="s">
        <v>1</v>
      </c>
      <c r="AA113" s="79" t="s">
        <v>1</v>
      </c>
      <c r="AB113" s="85"/>
      <c r="AC113" s="79" t="s">
        <v>1</v>
      </c>
      <c r="AD113" s="79" t="s">
        <v>1</v>
      </c>
      <c r="AE113" s="85"/>
      <c r="AF113" s="85"/>
      <c r="AG113" s="79" t="s">
        <v>1</v>
      </c>
      <c r="AH113" s="79" t="s">
        <v>1</v>
      </c>
      <c r="AI113" s="85"/>
      <c r="AJ113" s="85"/>
      <c r="AK113" s="58"/>
    </row>
    <row r="114" spans="1:37" s="46" customFormat="1" ht="145.5" customHeight="1" x14ac:dyDescent="0.25">
      <c r="A114" s="119"/>
      <c r="B114" s="78" t="s">
        <v>245</v>
      </c>
      <c r="C114" s="79" t="s">
        <v>176</v>
      </c>
      <c r="D114" s="79" t="s">
        <v>115</v>
      </c>
      <c r="E114" s="79" t="s">
        <v>54</v>
      </c>
      <c r="F114" s="87">
        <v>43466</v>
      </c>
      <c r="G114" s="87">
        <v>44561</v>
      </c>
      <c r="H114" s="86"/>
      <c r="I114" s="81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85"/>
      <c r="Y114" s="79" t="s">
        <v>1</v>
      </c>
      <c r="Z114" s="79" t="s">
        <v>1</v>
      </c>
      <c r="AA114" s="79" t="s">
        <v>1</v>
      </c>
      <c r="AB114" s="85"/>
      <c r="AC114" s="79" t="s">
        <v>1</v>
      </c>
      <c r="AD114" s="79" t="s">
        <v>1</v>
      </c>
      <c r="AE114" s="85"/>
      <c r="AF114" s="85"/>
      <c r="AG114" s="79" t="s">
        <v>1</v>
      </c>
      <c r="AH114" s="79" t="s">
        <v>1</v>
      </c>
      <c r="AI114" s="85"/>
      <c r="AJ114" s="85"/>
      <c r="AK114" s="58"/>
    </row>
    <row r="115" spans="1:37" ht="144" hidden="1" customHeight="1" x14ac:dyDescent="0.25">
      <c r="A115" s="121" t="s">
        <v>97</v>
      </c>
      <c r="B115" s="73" t="s">
        <v>76</v>
      </c>
      <c r="C115" s="70" t="s">
        <v>140</v>
      </c>
      <c r="D115" s="72" t="s">
        <v>115</v>
      </c>
      <c r="E115" s="70" t="s">
        <v>54</v>
      </c>
      <c r="F115" s="74">
        <v>43466</v>
      </c>
      <c r="G115" s="74">
        <v>44561</v>
      </c>
      <c r="H115" s="67" t="e">
        <f>#REF!+I115+N115</f>
        <v>#REF!</v>
      </c>
      <c r="I115" s="75">
        <f t="shared" si="62"/>
        <v>0</v>
      </c>
      <c r="J115" s="122">
        <v>0</v>
      </c>
      <c r="K115" s="122">
        <v>0</v>
      </c>
      <c r="L115" s="122">
        <v>0</v>
      </c>
      <c r="M115" s="122">
        <v>0</v>
      </c>
      <c r="N115" s="122">
        <f t="shared" ref="N115" si="101">O115+P115+Q115+R115</f>
        <v>0</v>
      </c>
      <c r="O115" s="122">
        <v>0</v>
      </c>
      <c r="P115" s="122">
        <v>0</v>
      </c>
      <c r="Q115" s="122">
        <v>0</v>
      </c>
      <c r="R115" s="122">
        <v>0</v>
      </c>
      <c r="S115" s="122">
        <f t="shared" ref="S115" si="102">T115+U115+V115+W115</f>
        <v>0</v>
      </c>
      <c r="T115" s="122">
        <v>0</v>
      </c>
      <c r="U115" s="122">
        <v>0</v>
      </c>
      <c r="V115" s="122">
        <v>0</v>
      </c>
      <c r="W115" s="122">
        <v>0</v>
      </c>
      <c r="X115" s="63"/>
      <c r="Y115" s="70" t="s">
        <v>1</v>
      </c>
      <c r="Z115" s="70" t="s">
        <v>1</v>
      </c>
      <c r="AA115" s="70" t="s">
        <v>1</v>
      </c>
      <c r="AB115" s="63"/>
      <c r="AC115" s="70" t="s">
        <v>1</v>
      </c>
      <c r="AD115" s="70" t="s">
        <v>1</v>
      </c>
      <c r="AE115" s="63"/>
      <c r="AF115" s="63"/>
      <c r="AG115" s="70" t="s">
        <v>1</v>
      </c>
      <c r="AH115" s="70" t="s">
        <v>1</v>
      </c>
      <c r="AI115" s="63"/>
      <c r="AJ115" s="63"/>
      <c r="AK115" s="33"/>
    </row>
    <row r="116" spans="1:37" ht="136.5" hidden="1" customHeight="1" x14ac:dyDescent="0.25">
      <c r="A116" s="121"/>
      <c r="B116" s="107" t="s">
        <v>230</v>
      </c>
      <c r="C116" s="70" t="s">
        <v>140</v>
      </c>
      <c r="D116" s="72" t="s">
        <v>115</v>
      </c>
      <c r="E116" s="70" t="s">
        <v>54</v>
      </c>
      <c r="F116" s="74">
        <v>43466</v>
      </c>
      <c r="G116" s="74">
        <v>44561</v>
      </c>
      <c r="H116" s="67"/>
      <c r="I116" s="75"/>
      <c r="J116" s="122"/>
      <c r="K116" s="122"/>
      <c r="L116" s="122"/>
      <c r="M116" s="122"/>
      <c r="N116" s="122"/>
      <c r="O116" s="122"/>
      <c r="P116" s="122"/>
      <c r="Q116" s="122"/>
      <c r="R116" s="122"/>
      <c r="S116" s="122"/>
      <c r="T116" s="122"/>
      <c r="U116" s="122"/>
      <c r="V116" s="122"/>
      <c r="W116" s="122"/>
      <c r="X116" s="63"/>
      <c r="Y116" s="70" t="s">
        <v>1</v>
      </c>
      <c r="Z116" s="70" t="s">
        <v>1</v>
      </c>
      <c r="AA116" s="70" t="s">
        <v>1</v>
      </c>
      <c r="AB116" s="63"/>
      <c r="AC116" s="70" t="s">
        <v>1</v>
      </c>
      <c r="AD116" s="70" t="s">
        <v>1</v>
      </c>
      <c r="AE116" s="63"/>
      <c r="AF116" s="63"/>
      <c r="AG116" s="70" t="s">
        <v>1</v>
      </c>
      <c r="AH116" s="70" t="s">
        <v>1</v>
      </c>
      <c r="AI116" s="63"/>
      <c r="AJ116" s="63"/>
      <c r="AK116" s="33"/>
    </row>
    <row r="117" spans="1:37" ht="137.25" hidden="1" customHeight="1" x14ac:dyDescent="0.25">
      <c r="A117" s="121" t="s">
        <v>98</v>
      </c>
      <c r="B117" s="73" t="s">
        <v>77</v>
      </c>
      <c r="C117" s="70" t="s">
        <v>140</v>
      </c>
      <c r="D117" s="72" t="s">
        <v>115</v>
      </c>
      <c r="E117" s="70" t="s">
        <v>54</v>
      </c>
      <c r="F117" s="74">
        <v>43466</v>
      </c>
      <c r="G117" s="74">
        <v>44561</v>
      </c>
      <c r="H117" s="67" t="e">
        <f>#REF!+I117+N117</f>
        <v>#REF!</v>
      </c>
      <c r="I117" s="75">
        <f t="shared" si="62"/>
        <v>0</v>
      </c>
      <c r="J117" s="122">
        <v>0</v>
      </c>
      <c r="K117" s="122">
        <v>0</v>
      </c>
      <c r="L117" s="122">
        <v>0</v>
      </c>
      <c r="M117" s="122">
        <v>0</v>
      </c>
      <c r="N117" s="122">
        <f t="shared" ref="N117" si="103">O117+P117+Q117+R117</f>
        <v>0</v>
      </c>
      <c r="O117" s="122">
        <v>0</v>
      </c>
      <c r="P117" s="122">
        <v>0</v>
      </c>
      <c r="Q117" s="122">
        <v>0</v>
      </c>
      <c r="R117" s="122">
        <v>0</v>
      </c>
      <c r="S117" s="122">
        <f t="shared" ref="S117" si="104">T117+U117+V117+W117</f>
        <v>0</v>
      </c>
      <c r="T117" s="122">
        <v>0</v>
      </c>
      <c r="U117" s="122">
        <v>0</v>
      </c>
      <c r="V117" s="122">
        <v>0</v>
      </c>
      <c r="W117" s="122">
        <v>0</v>
      </c>
      <c r="X117" s="63"/>
      <c r="Y117" s="70" t="s">
        <v>1</v>
      </c>
      <c r="Z117" s="70" t="s">
        <v>1</v>
      </c>
      <c r="AA117" s="70" t="s">
        <v>1</v>
      </c>
      <c r="AB117" s="63"/>
      <c r="AC117" s="70" t="s">
        <v>1</v>
      </c>
      <c r="AD117" s="70" t="s">
        <v>1</v>
      </c>
      <c r="AE117" s="63"/>
      <c r="AF117" s="63"/>
      <c r="AG117" s="70" t="s">
        <v>1</v>
      </c>
      <c r="AH117" s="70" t="s">
        <v>1</v>
      </c>
      <c r="AI117" s="63"/>
      <c r="AJ117" s="63"/>
      <c r="AK117" s="33"/>
    </row>
    <row r="118" spans="1:37" ht="138" hidden="1" customHeight="1" x14ac:dyDescent="0.25">
      <c r="A118" s="121"/>
      <c r="B118" s="107" t="s">
        <v>231</v>
      </c>
      <c r="C118" s="70" t="s">
        <v>140</v>
      </c>
      <c r="D118" s="72" t="s">
        <v>115</v>
      </c>
      <c r="E118" s="70" t="s">
        <v>54</v>
      </c>
      <c r="F118" s="74">
        <v>43466</v>
      </c>
      <c r="G118" s="74">
        <v>44561</v>
      </c>
      <c r="H118" s="67"/>
      <c r="I118" s="75"/>
      <c r="J118" s="122"/>
      <c r="K118" s="122"/>
      <c r="L118" s="122"/>
      <c r="M118" s="122"/>
      <c r="N118" s="122"/>
      <c r="O118" s="122"/>
      <c r="P118" s="122"/>
      <c r="Q118" s="122"/>
      <c r="R118" s="122"/>
      <c r="S118" s="122"/>
      <c r="T118" s="122"/>
      <c r="U118" s="122"/>
      <c r="V118" s="122"/>
      <c r="W118" s="122"/>
      <c r="X118" s="63"/>
      <c r="Y118" s="70" t="s">
        <v>1</v>
      </c>
      <c r="Z118" s="70" t="s">
        <v>1</v>
      </c>
      <c r="AA118" s="70" t="s">
        <v>1</v>
      </c>
      <c r="AB118" s="63"/>
      <c r="AC118" s="70" t="s">
        <v>1</v>
      </c>
      <c r="AD118" s="70" t="s">
        <v>1</v>
      </c>
      <c r="AE118" s="63"/>
      <c r="AF118" s="63"/>
      <c r="AG118" s="70" t="s">
        <v>1</v>
      </c>
      <c r="AH118" s="70" t="s">
        <v>1</v>
      </c>
      <c r="AI118" s="63"/>
      <c r="AJ118" s="63"/>
      <c r="AK118" s="33"/>
    </row>
    <row r="119" spans="1:37" ht="133.5" hidden="1" customHeight="1" x14ac:dyDescent="0.25">
      <c r="A119" s="121" t="s">
        <v>99</v>
      </c>
      <c r="B119" s="73" t="s">
        <v>104</v>
      </c>
      <c r="C119" s="70" t="s">
        <v>140</v>
      </c>
      <c r="D119" s="72" t="s">
        <v>115</v>
      </c>
      <c r="E119" s="70" t="s">
        <v>54</v>
      </c>
      <c r="F119" s="74">
        <v>43466</v>
      </c>
      <c r="G119" s="74">
        <v>44561</v>
      </c>
      <c r="H119" s="67" t="e">
        <f>#REF!+I119+N119</f>
        <v>#REF!</v>
      </c>
      <c r="I119" s="75">
        <f t="shared" si="62"/>
        <v>0</v>
      </c>
      <c r="J119" s="122"/>
      <c r="K119" s="122">
        <v>0</v>
      </c>
      <c r="L119" s="122">
        <v>0</v>
      </c>
      <c r="M119" s="122">
        <v>0</v>
      </c>
      <c r="N119" s="122">
        <f t="shared" ref="N119" si="105">O119+P119+Q119+R119</f>
        <v>0</v>
      </c>
      <c r="O119" s="122"/>
      <c r="P119" s="122">
        <v>0</v>
      </c>
      <c r="Q119" s="122">
        <v>0</v>
      </c>
      <c r="R119" s="122">
        <v>0</v>
      </c>
      <c r="S119" s="122">
        <f t="shared" ref="S119" si="106">T119+U119+V119+W119</f>
        <v>0</v>
      </c>
      <c r="T119" s="122"/>
      <c r="U119" s="122">
        <v>0</v>
      </c>
      <c r="V119" s="122">
        <v>0</v>
      </c>
      <c r="W119" s="122">
        <v>0</v>
      </c>
      <c r="X119" s="63"/>
      <c r="Y119" s="70" t="s">
        <v>1</v>
      </c>
      <c r="Z119" s="70" t="s">
        <v>1</v>
      </c>
      <c r="AA119" s="70" t="s">
        <v>1</v>
      </c>
      <c r="AB119" s="63"/>
      <c r="AC119" s="70" t="s">
        <v>1</v>
      </c>
      <c r="AD119" s="70" t="s">
        <v>1</v>
      </c>
      <c r="AE119" s="63"/>
      <c r="AF119" s="63"/>
      <c r="AG119" s="70" t="s">
        <v>1</v>
      </c>
      <c r="AH119" s="70" t="s">
        <v>1</v>
      </c>
      <c r="AI119" s="63"/>
      <c r="AJ119" s="63"/>
      <c r="AK119" s="33"/>
    </row>
    <row r="120" spans="1:37" ht="141.75" hidden="1" customHeight="1" x14ac:dyDescent="0.25">
      <c r="A120" s="121"/>
      <c r="B120" s="107" t="s">
        <v>232</v>
      </c>
      <c r="C120" s="70" t="s">
        <v>140</v>
      </c>
      <c r="D120" s="72" t="s">
        <v>115</v>
      </c>
      <c r="E120" s="70" t="s">
        <v>54</v>
      </c>
      <c r="F120" s="74">
        <v>43466</v>
      </c>
      <c r="G120" s="74">
        <v>44561</v>
      </c>
      <c r="H120" s="67"/>
      <c r="I120" s="75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63"/>
      <c r="Y120" s="70" t="s">
        <v>1</v>
      </c>
      <c r="Z120" s="70" t="s">
        <v>1</v>
      </c>
      <c r="AA120" s="70" t="s">
        <v>1</v>
      </c>
      <c r="AB120" s="63"/>
      <c r="AC120" s="70" t="s">
        <v>1</v>
      </c>
      <c r="AD120" s="70" t="s">
        <v>1</v>
      </c>
      <c r="AE120" s="63"/>
      <c r="AF120" s="63"/>
      <c r="AG120" s="70" t="s">
        <v>1</v>
      </c>
      <c r="AH120" s="70" t="s">
        <v>1</v>
      </c>
      <c r="AI120" s="63"/>
      <c r="AJ120" s="63"/>
      <c r="AK120" s="33"/>
    </row>
    <row r="121" spans="1:37" ht="135.75" hidden="1" customHeight="1" x14ac:dyDescent="0.25">
      <c r="A121" s="121" t="s">
        <v>100</v>
      </c>
      <c r="B121" s="73" t="s">
        <v>78</v>
      </c>
      <c r="C121" s="70" t="s">
        <v>140</v>
      </c>
      <c r="D121" s="72" t="s">
        <v>115</v>
      </c>
      <c r="E121" s="70" t="s">
        <v>54</v>
      </c>
      <c r="F121" s="74">
        <v>43466</v>
      </c>
      <c r="G121" s="74">
        <v>44561</v>
      </c>
      <c r="H121" s="67" t="e">
        <f>#REF!+I121+N121</f>
        <v>#REF!</v>
      </c>
      <c r="I121" s="75">
        <f t="shared" si="62"/>
        <v>0</v>
      </c>
      <c r="J121" s="122">
        <v>0</v>
      </c>
      <c r="K121" s="122">
        <v>0</v>
      </c>
      <c r="L121" s="122">
        <v>0</v>
      </c>
      <c r="M121" s="122">
        <v>0</v>
      </c>
      <c r="N121" s="122">
        <f t="shared" ref="N121" si="107">O121+P121+Q121+R121</f>
        <v>0</v>
      </c>
      <c r="O121" s="122">
        <v>0</v>
      </c>
      <c r="P121" s="122">
        <v>0</v>
      </c>
      <c r="Q121" s="122">
        <v>0</v>
      </c>
      <c r="R121" s="122">
        <v>0</v>
      </c>
      <c r="S121" s="122">
        <f t="shared" ref="S121" si="108">T121+U121+V121+W121</f>
        <v>0</v>
      </c>
      <c r="T121" s="122">
        <v>0</v>
      </c>
      <c r="U121" s="122">
        <v>0</v>
      </c>
      <c r="V121" s="122">
        <v>0</v>
      </c>
      <c r="W121" s="122">
        <v>0</v>
      </c>
      <c r="X121" s="63"/>
      <c r="Y121" s="70" t="s">
        <v>1</v>
      </c>
      <c r="Z121" s="70" t="s">
        <v>1</v>
      </c>
      <c r="AA121" s="70" t="s">
        <v>1</v>
      </c>
      <c r="AB121" s="63"/>
      <c r="AC121" s="70" t="s">
        <v>1</v>
      </c>
      <c r="AD121" s="70" t="s">
        <v>1</v>
      </c>
      <c r="AE121" s="63"/>
      <c r="AF121" s="63"/>
      <c r="AG121" s="70" t="s">
        <v>1</v>
      </c>
      <c r="AH121" s="70" t="s">
        <v>1</v>
      </c>
      <c r="AI121" s="63"/>
      <c r="AJ121" s="63"/>
      <c r="AK121" s="33"/>
    </row>
    <row r="122" spans="1:37" ht="122.25" hidden="1" customHeight="1" x14ac:dyDescent="0.25">
      <c r="A122" s="121"/>
      <c r="B122" s="107" t="s">
        <v>233</v>
      </c>
      <c r="C122" s="70" t="s">
        <v>140</v>
      </c>
      <c r="D122" s="72" t="s">
        <v>115</v>
      </c>
      <c r="E122" s="70" t="s">
        <v>54</v>
      </c>
      <c r="F122" s="74">
        <v>43466</v>
      </c>
      <c r="G122" s="74">
        <v>44561</v>
      </c>
      <c r="H122" s="67"/>
      <c r="I122" s="75"/>
      <c r="J122" s="122"/>
      <c r="K122" s="122"/>
      <c r="L122" s="122"/>
      <c r="M122" s="122"/>
      <c r="N122" s="122"/>
      <c r="O122" s="122"/>
      <c r="P122" s="122"/>
      <c r="Q122" s="122"/>
      <c r="R122" s="122"/>
      <c r="S122" s="122"/>
      <c r="T122" s="122"/>
      <c r="U122" s="122"/>
      <c r="V122" s="122"/>
      <c r="W122" s="122"/>
      <c r="X122" s="63"/>
      <c r="Y122" s="70" t="s">
        <v>1</v>
      </c>
      <c r="Z122" s="70" t="s">
        <v>1</v>
      </c>
      <c r="AA122" s="70" t="s">
        <v>1</v>
      </c>
      <c r="AB122" s="63"/>
      <c r="AC122" s="70" t="s">
        <v>1</v>
      </c>
      <c r="AD122" s="70" t="s">
        <v>1</v>
      </c>
      <c r="AE122" s="63"/>
      <c r="AF122" s="63"/>
      <c r="AG122" s="70" t="s">
        <v>1</v>
      </c>
      <c r="AH122" s="70" t="s">
        <v>1</v>
      </c>
      <c r="AI122" s="63"/>
      <c r="AJ122" s="63"/>
      <c r="AK122" s="33"/>
    </row>
    <row r="123" spans="1:37" ht="84.75" hidden="1" customHeight="1" x14ac:dyDescent="0.25">
      <c r="A123" s="121" t="s">
        <v>101</v>
      </c>
      <c r="B123" s="73" t="s">
        <v>79</v>
      </c>
      <c r="C123" s="70" t="s">
        <v>140</v>
      </c>
      <c r="D123" s="72" t="s">
        <v>115</v>
      </c>
      <c r="E123" s="70" t="s">
        <v>52</v>
      </c>
      <c r="F123" s="74">
        <v>43466</v>
      </c>
      <c r="G123" s="74">
        <v>44561</v>
      </c>
      <c r="H123" s="67" t="e">
        <f>#REF!+I123+N123</f>
        <v>#REF!</v>
      </c>
      <c r="I123" s="75">
        <f t="shared" si="62"/>
        <v>0</v>
      </c>
      <c r="J123" s="122">
        <v>0</v>
      </c>
      <c r="K123" s="122">
        <v>0</v>
      </c>
      <c r="L123" s="122">
        <v>0</v>
      </c>
      <c r="M123" s="122">
        <v>0</v>
      </c>
      <c r="N123" s="122">
        <f t="shared" ref="N123" si="109">O123+P123+Q123+R123</f>
        <v>0</v>
      </c>
      <c r="O123" s="122">
        <v>0</v>
      </c>
      <c r="P123" s="122">
        <v>0</v>
      </c>
      <c r="Q123" s="122">
        <v>0</v>
      </c>
      <c r="R123" s="122">
        <v>0</v>
      </c>
      <c r="S123" s="122">
        <f t="shared" ref="S123" si="110">T123+U123+V123+W123</f>
        <v>0</v>
      </c>
      <c r="T123" s="122">
        <v>0</v>
      </c>
      <c r="U123" s="122">
        <v>0</v>
      </c>
      <c r="V123" s="122">
        <v>0</v>
      </c>
      <c r="W123" s="122">
        <v>0</v>
      </c>
      <c r="X123" s="63"/>
      <c r="Y123" s="70" t="s">
        <v>1</v>
      </c>
      <c r="Z123" s="70" t="s">
        <v>1</v>
      </c>
      <c r="AA123" s="70" t="s">
        <v>1</v>
      </c>
      <c r="AB123" s="63"/>
      <c r="AC123" s="70" t="s">
        <v>1</v>
      </c>
      <c r="AD123" s="70" t="s">
        <v>1</v>
      </c>
      <c r="AE123" s="63"/>
      <c r="AF123" s="63"/>
      <c r="AG123" s="70" t="s">
        <v>1</v>
      </c>
      <c r="AH123" s="70" t="s">
        <v>1</v>
      </c>
      <c r="AI123" s="63"/>
      <c r="AJ123" s="63"/>
      <c r="AK123" s="33"/>
    </row>
    <row r="124" spans="1:37" ht="93.75" hidden="1" customHeight="1" x14ac:dyDescent="0.25">
      <c r="A124" s="121"/>
      <c r="B124" s="107" t="s">
        <v>234</v>
      </c>
      <c r="C124" s="70" t="s">
        <v>140</v>
      </c>
      <c r="D124" s="72" t="s">
        <v>115</v>
      </c>
      <c r="E124" s="70" t="s">
        <v>52</v>
      </c>
      <c r="F124" s="74">
        <v>43466</v>
      </c>
      <c r="G124" s="74">
        <v>44561</v>
      </c>
      <c r="H124" s="67"/>
      <c r="I124" s="75"/>
      <c r="J124" s="122"/>
      <c r="K124" s="122"/>
      <c r="L124" s="122"/>
      <c r="M124" s="122"/>
      <c r="N124" s="122"/>
      <c r="O124" s="122"/>
      <c r="P124" s="122"/>
      <c r="Q124" s="122"/>
      <c r="R124" s="122"/>
      <c r="S124" s="122"/>
      <c r="T124" s="122"/>
      <c r="U124" s="122"/>
      <c r="V124" s="122"/>
      <c r="W124" s="122"/>
      <c r="X124" s="63"/>
      <c r="Y124" s="70" t="s">
        <v>1</v>
      </c>
      <c r="Z124" s="70" t="s">
        <v>1</v>
      </c>
      <c r="AA124" s="70" t="s">
        <v>1</v>
      </c>
      <c r="AB124" s="63"/>
      <c r="AC124" s="70" t="s">
        <v>1</v>
      </c>
      <c r="AD124" s="70" t="s">
        <v>1</v>
      </c>
      <c r="AE124" s="63"/>
      <c r="AF124" s="63"/>
      <c r="AG124" s="70" t="s">
        <v>1</v>
      </c>
      <c r="AH124" s="70" t="s">
        <v>1</v>
      </c>
      <c r="AI124" s="63"/>
      <c r="AJ124" s="63"/>
      <c r="AK124" s="33"/>
    </row>
    <row r="125" spans="1:37" ht="93.75" hidden="1" x14ac:dyDescent="0.25">
      <c r="A125" s="121" t="s">
        <v>105</v>
      </c>
      <c r="B125" s="73" t="s">
        <v>106</v>
      </c>
      <c r="C125" s="70" t="s">
        <v>140</v>
      </c>
      <c r="D125" s="72" t="s">
        <v>115</v>
      </c>
      <c r="E125" s="70" t="s">
        <v>52</v>
      </c>
      <c r="F125" s="74">
        <v>43466</v>
      </c>
      <c r="G125" s="74">
        <v>44561</v>
      </c>
      <c r="H125" s="67" t="e">
        <f>#REF!+I125+N125</f>
        <v>#REF!</v>
      </c>
      <c r="I125" s="75">
        <f>J125+K125+L125+M125</f>
        <v>0</v>
      </c>
      <c r="J125" s="122">
        <v>0</v>
      </c>
      <c r="K125" s="122">
        <v>0</v>
      </c>
      <c r="L125" s="122">
        <v>0</v>
      </c>
      <c r="M125" s="122">
        <v>0</v>
      </c>
      <c r="N125" s="122">
        <f t="shared" ref="N125" si="111">O125+P125+Q125+R125</f>
        <v>0</v>
      </c>
      <c r="O125" s="122">
        <v>0</v>
      </c>
      <c r="P125" s="122">
        <v>0</v>
      </c>
      <c r="Q125" s="122">
        <v>0</v>
      </c>
      <c r="R125" s="122">
        <v>0</v>
      </c>
      <c r="S125" s="122">
        <f t="shared" ref="S125" si="112">T125+U125+V125+W125</f>
        <v>0</v>
      </c>
      <c r="T125" s="122">
        <v>0</v>
      </c>
      <c r="U125" s="122">
        <v>0</v>
      </c>
      <c r="V125" s="122">
        <v>0</v>
      </c>
      <c r="W125" s="122">
        <v>0</v>
      </c>
      <c r="X125" s="63"/>
      <c r="Y125" s="70"/>
      <c r="Z125" s="70" t="s">
        <v>1</v>
      </c>
      <c r="AA125" s="70" t="s">
        <v>1</v>
      </c>
      <c r="AB125" s="63"/>
      <c r="AC125" s="70" t="s">
        <v>1</v>
      </c>
      <c r="AD125" s="70" t="s">
        <v>1</v>
      </c>
      <c r="AE125" s="63"/>
      <c r="AF125" s="63"/>
      <c r="AG125" s="70" t="s">
        <v>1</v>
      </c>
      <c r="AH125" s="70" t="s">
        <v>1</v>
      </c>
      <c r="AI125" s="63"/>
      <c r="AJ125" s="63"/>
      <c r="AK125" s="33"/>
    </row>
    <row r="126" spans="1:37" ht="93.75" hidden="1" x14ac:dyDescent="0.25">
      <c r="A126" s="121"/>
      <c r="B126" s="107" t="s">
        <v>235</v>
      </c>
      <c r="C126" s="70" t="s">
        <v>140</v>
      </c>
      <c r="D126" s="72" t="s">
        <v>115</v>
      </c>
      <c r="E126" s="70"/>
      <c r="F126" s="74"/>
      <c r="G126" s="74"/>
      <c r="H126" s="75"/>
      <c r="I126" s="75"/>
      <c r="J126" s="122"/>
      <c r="K126" s="122"/>
      <c r="L126" s="122"/>
      <c r="M126" s="122"/>
      <c r="N126" s="122"/>
      <c r="O126" s="122"/>
      <c r="P126" s="122"/>
      <c r="Q126" s="122"/>
      <c r="R126" s="122"/>
      <c r="S126" s="122"/>
      <c r="T126" s="122"/>
      <c r="U126" s="122"/>
      <c r="V126" s="122"/>
      <c r="W126" s="122"/>
      <c r="X126" s="63"/>
      <c r="Y126" s="70"/>
      <c r="Z126" s="70" t="s">
        <v>1</v>
      </c>
      <c r="AA126" s="70" t="s">
        <v>1</v>
      </c>
      <c r="AB126" s="63"/>
      <c r="AC126" s="70" t="s">
        <v>1</v>
      </c>
      <c r="AD126" s="70" t="s">
        <v>1</v>
      </c>
      <c r="AE126" s="63"/>
      <c r="AF126" s="63"/>
      <c r="AG126" s="70"/>
      <c r="AH126" s="70"/>
      <c r="AI126" s="63"/>
      <c r="AJ126" s="63"/>
      <c r="AK126" s="33"/>
    </row>
    <row r="127" spans="1:37" ht="36" customHeight="1" x14ac:dyDescent="0.3">
      <c r="A127" s="112"/>
      <c r="B127" s="113" t="s">
        <v>57</v>
      </c>
      <c r="C127" s="123"/>
      <c r="D127" s="124"/>
      <c r="E127" s="123"/>
      <c r="F127" s="123"/>
      <c r="G127" s="123"/>
      <c r="H127" s="117">
        <f>I127+N127+S127</f>
        <v>9289.2000000000007</v>
      </c>
      <c r="I127" s="117">
        <f t="shared" ref="I127:R127" si="113">I92+I100+I103+I108</f>
        <v>2885.6</v>
      </c>
      <c r="J127" s="125">
        <f t="shared" si="113"/>
        <v>0</v>
      </c>
      <c r="K127" s="125">
        <f t="shared" si="113"/>
        <v>150</v>
      </c>
      <c r="L127" s="125">
        <f t="shared" si="113"/>
        <v>2735.6</v>
      </c>
      <c r="M127" s="125">
        <f t="shared" si="113"/>
        <v>0</v>
      </c>
      <c r="N127" s="125">
        <f t="shared" si="113"/>
        <v>3328.3</v>
      </c>
      <c r="O127" s="125">
        <f t="shared" si="113"/>
        <v>0</v>
      </c>
      <c r="P127" s="125">
        <f t="shared" si="113"/>
        <v>150</v>
      </c>
      <c r="Q127" s="125">
        <f t="shared" si="113"/>
        <v>2828.3</v>
      </c>
      <c r="R127" s="125">
        <f t="shared" si="113"/>
        <v>350</v>
      </c>
      <c r="S127" s="125">
        <f t="shared" ref="S127:W127" si="114">S92+S100+S103+S108</f>
        <v>3075.3</v>
      </c>
      <c r="T127" s="125">
        <f t="shared" si="114"/>
        <v>0</v>
      </c>
      <c r="U127" s="125">
        <f t="shared" si="114"/>
        <v>150</v>
      </c>
      <c r="V127" s="125">
        <f t="shared" si="114"/>
        <v>2925.3</v>
      </c>
      <c r="W127" s="125">
        <f t="shared" si="114"/>
        <v>0</v>
      </c>
      <c r="X127" s="126"/>
      <c r="Y127" s="126"/>
      <c r="Z127" s="126"/>
      <c r="AA127" s="126"/>
      <c r="AB127" s="127"/>
      <c r="AC127" s="127"/>
      <c r="AD127" s="127"/>
      <c r="AE127" s="127"/>
      <c r="AF127" s="126"/>
      <c r="AG127" s="126"/>
      <c r="AH127" s="126"/>
      <c r="AI127" s="126"/>
      <c r="AJ127" s="126"/>
      <c r="AK127" s="33"/>
    </row>
    <row r="128" spans="1:37" ht="39.75" customHeight="1" x14ac:dyDescent="0.3">
      <c r="A128" s="77"/>
      <c r="B128" s="62" t="s">
        <v>23</v>
      </c>
      <c r="C128" s="64"/>
      <c r="D128" s="64"/>
      <c r="E128" s="64"/>
      <c r="F128" s="66"/>
      <c r="G128" s="66"/>
      <c r="H128" s="128">
        <f>I128+N128+S128</f>
        <v>62402.7</v>
      </c>
      <c r="I128" s="67">
        <f t="shared" ref="I128:W128" si="115">I22+I49+I59+I89+I127</f>
        <v>20277.599999999999</v>
      </c>
      <c r="J128" s="129">
        <f t="shared" si="115"/>
        <v>0</v>
      </c>
      <c r="K128" s="129">
        <f t="shared" si="115"/>
        <v>17542</v>
      </c>
      <c r="L128" s="129">
        <f t="shared" si="115"/>
        <v>2735.6</v>
      </c>
      <c r="M128" s="129">
        <f t="shared" si="115"/>
        <v>0</v>
      </c>
      <c r="N128" s="129">
        <f t="shared" si="115"/>
        <v>21182.799999999999</v>
      </c>
      <c r="O128" s="129">
        <f t="shared" si="115"/>
        <v>0</v>
      </c>
      <c r="P128" s="129">
        <f t="shared" si="115"/>
        <v>18004.5</v>
      </c>
      <c r="Q128" s="129">
        <f t="shared" si="115"/>
        <v>2828.3</v>
      </c>
      <c r="R128" s="129">
        <f t="shared" si="115"/>
        <v>350</v>
      </c>
      <c r="S128" s="129">
        <f t="shared" si="115"/>
        <v>20942.3</v>
      </c>
      <c r="T128" s="129">
        <f t="shared" si="115"/>
        <v>0</v>
      </c>
      <c r="U128" s="129">
        <f t="shared" si="115"/>
        <v>18017</v>
      </c>
      <c r="V128" s="129">
        <f t="shared" si="115"/>
        <v>2925.3</v>
      </c>
      <c r="W128" s="129">
        <f t="shared" si="115"/>
        <v>0</v>
      </c>
      <c r="X128" s="130"/>
      <c r="Y128" s="130"/>
      <c r="Z128" s="130"/>
      <c r="AA128" s="130"/>
      <c r="AB128" s="131"/>
      <c r="AC128" s="131"/>
      <c r="AD128" s="131"/>
      <c r="AE128" s="131"/>
      <c r="AF128" s="130"/>
      <c r="AG128" s="130"/>
      <c r="AH128" s="130"/>
      <c r="AI128" s="130"/>
      <c r="AJ128" s="130"/>
      <c r="AK128" s="33"/>
    </row>
    <row r="130" spans="3:8" x14ac:dyDescent="0.25">
      <c r="C130" s="7"/>
      <c r="D130" s="53"/>
      <c r="E130" s="7"/>
      <c r="F130" s="7"/>
      <c r="G130" s="7"/>
      <c r="H130" s="7"/>
    </row>
  </sheetData>
  <mergeCells count="39">
    <mergeCell ref="I1:AJ1"/>
    <mergeCell ref="I2:AJ2"/>
    <mergeCell ref="AF6:AJ7"/>
    <mergeCell ref="A40:AJ40"/>
    <mergeCell ref="H6:H8"/>
    <mergeCell ref="I7:M7"/>
    <mergeCell ref="AH8:AI8"/>
    <mergeCell ref="A10:AJ10"/>
    <mergeCell ref="A11:AJ11"/>
    <mergeCell ref="A12:AJ12"/>
    <mergeCell ref="A23:AJ23"/>
    <mergeCell ref="A24:AJ24"/>
    <mergeCell ref="A28:AJ28"/>
    <mergeCell ref="N7:R7"/>
    <mergeCell ref="S7:W7"/>
    <mergeCell ref="I6:W6"/>
    <mergeCell ref="A4:AJ5"/>
    <mergeCell ref="A51:AJ51"/>
    <mergeCell ref="A55:AJ55"/>
    <mergeCell ref="B45:AJ45"/>
    <mergeCell ref="A50:AJ50"/>
    <mergeCell ref="F6:F8"/>
    <mergeCell ref="G6:G8"/>
    <mergeCell ref="X6:AA7"/>
    <mergeCell ref="AB6:AE7"/>
    <mergeCell ref="A6:A8"/>
    <mergeCell ref="B6:B8"/>
    <mergeCell ref="C6:C8"/>
    <mergeCell ref="D6:D8"/>
    <mergeCell ref="A90:AJ90"/>
    <mergeCell ref="E62:E65"/>
    <mergeCell ref="A99:AJ99"/>
    <mergeCell ref="A107:AJ107"/>
    <mergeCell ref="B91:AJ91"/>
    <mergeCell ref="A87:AJ87"/>
    <mergeCell ref="E6:E8"/>
    <mergeCell ref="A61:AJ61"/>
    <mergeCell ref="A16:AJ16"/>
    <mergeCell ref="A60:AJ60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2018-12-19T09:29:21Z</cp:lastPrinted>
  <dcterms:created xsi:type="dcterms:W3CDTF">2014-02-04T07:39:47Z</dcterms:created>
  <dcterms:modified xsi:type="dcterms:W3CDTF">2019-02-25T12:58:01Z</dcterms:modified>
</cp:coreProperties>
</file>