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12660"/>
  </bookViews>
  <sheets>
    <sheet name="Лист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Лист1!$B$1:$F$16</definedName>
  </definedNames>
  <calcPr calcId="144525"/>
</workbook>
</file>

<file path=xl/calcChain.xml><?xml version="1.0" encoding="utf-8"?>
<calcChain xmlns="http://schemas.openxmlformats.org/spreadsheetml/2006/main">
  <c r="E8" i="1" l="1"/>
  <c r="E7" i="1" l="1"/>
  <c r="E10" i="1" l="1"/>
  <c r="E9" i="1" l="1"/>
  <c r="E12" i="1"/>
  <c r="E11" i="1" l="1"/>
  <c r="F10" i="1" l="1"/>
  <c r="F11" i="1"/>
  <c r="F12" i="1"/>
  <c r="F8" i="1"/>
  <c r="F9" i="1"/>
  <c r="E13" i="1"/>
  <c r="F7" i="1" l="1"/>
</calcChain>
</file>

<file path=xl/sharedStrings.xml><?xml version="1.0" encoding="utf-8"?>
<sst xmlns="http://schemas.openxmlformats.org/spreadsheetml/2006/main" count="17" uniqueCount="16">
  <si>
    <t xml:space="preserve">(E), %           </t>
  </si>
  <si>
    <t>X</t>
  </si>
  <si>
    <t>Рейтинговая оценка (R)</t>
  </si>
  <si>
    <t>N п/п</t>
  </si>
  <si>
    <t xml:space="preserve">Наименование главного распорядителя  </t>
  </si>
  <si>
    <t>Итоговая  оценка качества финансового менеджмента главного распорядителя (E),</t>
  </si>
  <si>
    <t>Отклонение итоговой оценки качества финансового менеджмента главного распорядителя от максимально возможного уровня качества финансового менеджмента главных распорядителей ("дельта" ), балл z</t>
  </si>
  <si>
    <t>Совет муниципального района «Печора»</t>
  </si>
  <si>
    <t>Администрация муниципального района «Печора»</t>
  </si>
  <si>
    <t>Управление культуры и туризма муниципального района «Печора»</t>
  </si>
  <si>
    <t>Комитет по управлению муниципальной собственностью муниципального района «Печора»</t>
  </si>
  <si>
    <t>Управление образования муниципального района «Печора»</t>
  </si>
  <si>
    <t>Управление финансов муниципального района "Печора"</t>
  </si>
  <si>
    <t xml:space="preserve">Средний уровень качества финансового менеджмента  главных распорядителей    </t>
  </si>
  <si>
    <t xml:space="preserve">Годовой рейтинг главных распорядителей средств  бюджета МО МР "Печора"                                                                                          </t>
  </si>
  <si>
    <t>по уровню итоговой оценки качества финансового менеджмента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</si>
</sst>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6;&#1074;&#1077;&#1090;/&#1050;&#1086;&#1087;&#1080;&#1103;%20921%20&#1084;&#1086;&#1085;&#1080;&#1090;&#1086;&#1088;&#1080;&#1085;&#1075;..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6;&#1084;&#1080;&#1085;&#1080;&#1089;&#1090;&#1088;&#1072;&#1094;&#1080;&#1103;/&#1050;&#1086;&#1087;&#1080;&#1103;%20923%20&#1084;&#1086;&#1085;&#1080;&#1090;&#1086;&#1088;&#1080;&#108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91;&#1083;&#1100;&#1090;&#1091;&#1088;&#1072;/&#1052;&#1086;&#1085;&#1080;&#1090;&#1086;&#1088;&#1080;&#1085;&#1075;%20&#1043;&#1056;&#1041;&#1057;%20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9;&#1052;&#1057;/&#1050;&#1086;&#1087;&#1080;&#1103;%20&#1084;&#1086;&#1085;&#1080;&#1090;&#1086;&#1088;&#1080;&#1085;&#1075;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88;&#1072;&#1079;&#1086;&#1074;&#1072;&#1085;&#1080;&#1077;/&#1055;&#1086;&#1082;&#1072;&#1079;&#1072;&#1090;&#1077;&#1083;&#1080;%20&#1084;&#1086;&#1085;&#1080;&#1090;&#1086;&#1088;&#1080;&#1085;&#1075;&#1072;%20&#1043;&#1056;&#1041;&#1057;%20&#1079;&#1072;%20201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9;&#1060;/&#1087;&#1086;&#1082;&#1072;&#1079;&#1072;&#1090;&#1077;&#1083;&#1080;%20&#1084;&#1086;&#1085;&#1080;&#1090;&#1086;&#1088;&#1080;&#1085;&#1075;&#1072;%20&#1059;&#1087;&#1088;&#1072;&#1074;&#1083;&#1077;&#1085;&#1080;&#1103;%20&#1092;&#1080;&#1085;&#1072;&#1085;&#1089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7.5600000000000014</v>
          </cell>
        </row>
        <row r="47">
          <cell r="R47">
            <v>59.627477077863148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  <sheetName val="Лист2"/>
    </sheetNames>
    <sheetDataSet>
      <sheetData sheetId="0">
        <row r="47">
          <cell r="R47">
            <v>29.697723234820771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7"/>
      <sheetName val="УО 5"/>
      <sheetName val="УО 6"/>
      <sheetName val="УО 8"/>
      <sheetName val="НА 1"/>
      <sheetName val="НА 2"/>
      <sheetName val="НА 3"/>
      <sheetName val="НА 5"/>
      <sheetName val="ИСА 1"/>
      <sheetName val="ИСА 2"/>
      <sheetName val="КС 1"/>
    </sheetNames>
    <sheetDataSet>
      <sheetData sheetId="0">
        <row r="7">
          <cell r="R7">
            <v>2.8000000000000003</v>
          </cell>
        </row>
        <row r="47">
          <cell r="R47">
            <v>69.446509989043847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3.1108000000000002</v>
          </cell>
        </row>
        <row r="46">
          <cell r="R46">
            <v>47.642930950973607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  <sheetName val="Лист1"/>
    </sheetNames>
    <sheetDataSet>
      <sheetData sheetId="0">
        <row r="7">
          <cell r="R7">
            <v>2.8000000000000003</v>
          </cell>
        </row>
        <row r="47">
          <cell r="R47">
            <v>73.477361711428102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ПК 1"/>
      <sheetName val="ПК 2"/>
      <sheetName val="ПК 3"/>
      <sheetName val="ИР 1"/>
      <sheetName val="ИР 2"/>
      <sheetName val="ИР 3"/>
      <sheetName val="ИР 4"/>
      <sheetName val="КД 1"/>
      <sheetName val="КД1"/>
      <sheetName val="КД 2"/>
      <sheetName val="УО 1"/>
      <sheetName val="УО 2"/>
      <sheetName val="УО 3"/>
      <sheetName val="УО 4"/>
      <sheetName val="УО 5"/>
      <sheetName val="УО 6"/>
      <sheetName val="УО 7"/>
      <sheetName val="УО 8"/>
      <sheetName val="НА 1"/>
      <sheetName val="НА 2"/>
      <sheetName val="НА 3"/>
      <sheetName val="НА 5"/>
      <sheetName val="ИСА 1"/>
      <sheetName val="ИСА 2"/>
      <sheetName val="КС 1"/>
    </sheetNames>
    <sheetDataSet>
      <sheetData sheetId="0">
        <row r="47">
          <cell r="R47">
            <v>90.666744582290249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tabSelected="1" topLeftCell="A4" zoomScaleNormal="100" zoomScaleSheetLayoutView="91" workbookViewId="0">
      <selection activeCell="E13" sqref="E13:E16"/>
    </sheetView>
  </sheetViews>
  <sheetFormatPr defaultRowHeight="15" x14ac:dyDescent="0.25"/>
  <cols>
    <col min="1" max="1" width="4" customWidth="1"/>
    <col min="2" max="2" width="5" customWidth="1"/>
    <col min="3" max="3" width="41" customWidth="1"/>
    <col min="4" max="4" width="13.140625" customWidth="1"/>
    <col min="5" max="5" width="17" customWidth="1"/>
    <col min="6" max="6" width="34.7109375" customWidth="1"/>
  </cols>
  <sheetData>
    <row r="1" spans="2:6" ht="27.75" customHeight="1" x14ac:dyDescent="0.3">
      <c r="B1" s="11" t="s">
        <v>14</v>
      </c>
      <c r="C1" s="11"/>
      <c r="D1" s="11"/>
      <c r="E1" s="11"/>
      <c r="F1" s="11"/>
    </row>
    <row r="2" spans="2:6" s="4" customFormat="1" ht="25.5" customHeight="1" x14ac:dyDescent="0.3">
      <c r="B2" s="29" t="s">
        <v>15</v>
      </c>
      <c r="C2" s="29"/>
      <c r="D2" s="29"/>
      <c r="E2" s="29"/>
      <c r="F2" s="29"/>
    </row>
    <row r="3" spans="2:6" s="4" customFormat="1" ht="13.5" customHeight="1" x14ac:dyDescent="0.3">
      <c r="B3" s="6"/>
      <c r="C3" s="6"/>
      <c r="D3" s="6"/>
      <c r="E3" s="6"/>
      <c r="F3" s="6"/>
    </row>
    <row r="4" spans="2:6" s="4" customFormat="1" ht="25.5" customHeight="1" x14ac:dyDescent="0.3">
      <c r="B4" s="5"/>
      <c r="C4" s="5"/>
      <c r="D4" s="5"/>
      <c r="E4" s="5"/>
      <c r="F4" s="5"/>
    </row>
    <row r="5" spans="2:6" ht="145.5" customHeight="1" x14ac:dyDescent="0.25">
      <c r="B5" s="2" t="s">
        <v>3</v>
      </c>
      <c r="C5" s="2" t="s">
        <v>4</v>
      </c>
      <c r="D5" s="2" t="s">
        <v>2</v>
      </c>
      <c r="E5" s="2" t="s">
        <v>5</v>
      </c>
      <c r="F5" s="2" t="s">
        <v>6</v>
      </c>
    </row>
    <row r="6" spans="2:6" ht="15.75" x14ac:dyDescent="0.25">
      <c r="B6" s="1">
        <v>1</v>
      </c>
      <c r="C6" s="1">
        <v>2</v>
      </c>
      <c r="D6" s="1">
        <v>3</v>
      </c>
      <c r="E6" s="1">
        <v>4</v>
      </c>
      <c r="F6" s="1">
        <v>5</v>
      </c>
    </row>
    <row r="7" spans="2:6" ht="31.5" x14ac:dyDescent="0.25">
      <c r="B7" s="9">
        <v>1</v>
      </c>
      <c r="C7" s="7" t="s">
        <v>7</v>
      </c>
      <c r="D7" s="8">
        <v>4</v>
      </c>
      <c r="E7" s="10">
        <f>[1]таблица!$R$47</f>
        <v>59.627477077863148</v>
      </c>
      <c r="F7" s="3">
        <f>100-E7</f>
        <v>40.372522922136852</v>
      </c>
    </row>
    <row r="8" spans="2:6" ht="31.5" x14ac:dyDescent="0.25">
      <c r="B8" s="2">
        <v>2</v>
      </c>
      <c r="C8" s="7" t="s">
        <v>8</v>
      </c>
      <c r="D8" s="8">
        <v>6</v>
      </c>
      <c r="E8" s="10">
        <f>[2]таблица!$R$47</f>
        <v>29.697723234820771</v>
      </c>
      <c r="F8" s="3">
        <f t="shared" ref="F8:F12" si="0">100-E8</f>
        <v>70.302276765179229</v>
      </c>
    </row>
    <row r="9" spans="2:6" ht="31.5" x14ac:dyDescent="0.25">
      <c r="B9" s="2">
        <v>3</v>
      </c>
      <c r="C9" s="7" t="s">
        <v>9</v>
      </c>
      <c r="D9" s="8">
        <v>3</v>
      </c>
      <c r="E9" s="10">
        <f>[3]таблица!$R$47</f>
        <v>69.446509989043847</v>
      </c>
      <c r="F9" s="3">
        <f t="shared" si="0"/>
        <v>30.553490010956153</v>
      </c>
    </row>
    <row r="10" spans="2:6" ht="47.25" x14ac:dyDescent="0.25">
      <c r="B10" s="2">
        <v>4</v>
      </c>
      <c r="C10" s="7" t="s">
        <v>10</v>
      </c>
      <c r="D10" s="8">
        <v>5</v>
      </c>
      <c r="E10" s="10">
        <f>[4]таблица!$R$46</f>
        <v>47.642930950973607</v>
      </c>
      <c r="F10" s="3">
        <f t="shared" si="0"/>
        <v>52.357069049026393</v>
      </c>
    </row>
    <row r="11" spans="2:6" ht="31.5" x14ac:dyDescent="0.25">
      <c r="B11" s="2">
        <v>5</v>
      </c>
      <c r="C11" s="7" t="s">
        <v>11</v>
      </c>
      <c r="D11" s="8">
        <v>2</v>
      </c>
      <c r="E11" s="10">
        <f>[5]таблица!$R$47</f>
        <v>73.477361711428102</v>
      </c>
      <c r="F11" s="3">
        <f t="shared" si="0"/>
        <v>26.522638288571898</v>
      </c>
    </row>
    <row r="12" spans="2:6" ht="31.5" x14ac:dyDescent="0.25">
      <c r="B12" s="2">
        <v>6</v>
      </c>
      <c r="C12" s="7" t="s">
        <v>12</v>
      </c>
      <c r="D12" s="8">
        <v>1</v>
      </c>
      <c r="E12" s="10">
        <f>[6]таблица!$R$47</f>
        <v>90.666744582290249</v>
      </c>
      <c r="F12" s="3">
        <f t="shared" si="0"/>
        <v>9.3332554177097506</v>
      </c>
    </row>
    <row r="13" spans="2:6" ht="15.75" customHeight="1" x14ac:dyDescent="0.25">
      <c r="B13" s="12" t="s">
        <v>13</v>
      </c>
      <c r="C13" s="13"/>
      <c r="D13" s="18" t="s">
        <v>1</v>
      </c>
      <c r="E13" s="21">
        <f>(E7+E8+E9+E10+E11+E12)/6</f>
        <v>61.759791257736616</v>
      </c>
      <c r="F13" s="24" t="s">
        <v>1</v>
      </c>
    </row>
    <row r="14" spans="2:6" ht="22.5" customHeight="1" x14ac:dyDescent="0.25">
      <c r="B14" s="14"/>
      <c r="C14" s="15"/>
      <c r="D14" s="19"/>
      <c r="E14" s="22"/>
      <c r="F14" s="25"/>
    </row>
    <row r="15" spans="2:6" ht="15.75" customHeight="1" x14ac:dyDescent="0.25">
      <c r="B15" s="27" t="s">
        <v>0</v>
      </c>
      <c r="C15" s="28"/>
      <c r="D15" s="19"/>
      <c r="E15" s="22"/>
      <c r="F15" s="25"/>
    </row>
    <row r="16" spans="2:6" ht="15.75" customHeight="1" x14ac:dyDescent="0.25">
      <c r="B16" s="16"/>
      <c r="C16" s="17"/>
      <c r="D16" s="20"/>
      <c r="E16" s="23"/>
      <c r="F16" s="26"/>
    </row>
  </sheetData>
  <mergeCells count="8">
    <mergeCell ref="B1:F1"/>
    <mergeCell ref="B13:C14"/>
    <mergeCell ref="B16:C16"/>
    <mergeCell ref="D13:D16"/>
    <mergeCell ref="E13:E16"/>
    <mergeCell ref="F13:F16"/>
    <mergeCell ref="B15:C15"/>
    <mergeCell ref="B2:F2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2019-05-15T11:26:52Z</dcterms:modified>
</cp:coreProperties>
</file>