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Лист1!$A:$C,Лист1!$8:$11</definedName>
    <definedName name="_xlnm.Print_Area" localSheetId="0">Лист1!$A$2:$AT$48</definedName>
  </definedNames>
  <calcPr calcId="144525" refMode="R1C1"/>
</workbook>
</file>

<file path=xl/calcChain.xml><?xml version="1.0" encoding="utf-8"?>
<calcChain xmlns="http://schemas.openxmlformats.org/spreadsheetml/2006/main">
  <c r="F14" i="1" l="1"/>
  <c r="F12" i="1"/>
  <c r="E12" i="1"/>
  <c r="D12" i="1"/>
  <c r="D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E43" i="1"/>
  <c r="AT16" i="1" l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E14" i="1"/>
  <c r="D16" i="1"/>
  <c r="D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E25" i="1"/>
  <c r="K25" i="1"/>
  <c r="Q25" i="1"/>
  <c r="W25" i="1"/>
  <c r="AC25" i="1"/>
  <c r="AI25" i="1"/>
  <c r="AO25" i="1"/>
  <c r="D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AO26" i="1" l="1"/>
  <c r="AI26" i="1"/>
  <c r="AC26" i="1"/>
  <c r="W26" i="1"/>
  <c r="Q26" i="1"/>
  <c r="K26" i="1"/>
  <c r="E26" i="1"/>
  <c r="D26" i="1" s="1"/>
  <c r="D25" i="1" l="1"/>
  <c r="AO28" i="1"/>
  <c r="AT23" i="1"/>
  <c r="AT17" i="1" s="1"/>
  <c r="AS23" i="1"/>
  <c r="AS17" i="1" s="1"/>
  <c r="AR23" i="1"/>
  <c r="AR17" i="1" s="1"/>
  <c r="AQ23" i="1"/>
  <c r="AP23" i="1"/>
  <c r="AN23" i="1"/>
  <c r="AN17" i="1" s="1"/>
  <c r="AM23" i="1"/>
  <c r="AM17" i="1" s="1"/>
  <c r="AL23" i="1"/>
  <c r="AK23" i="1"/>
  <c r="AJ23" i="1"/>
  <c r="AH23" i="1"/>
  <c r="AH17" i="1" s="1"/>
  <c r="AG23" i="1"/>
  <c r="AG17" i="1" s="1"/>
  <c r="AF23" i="1"/>
  <c r="AE23" i="1"/>
  <c r="AD23" i="1"/>
  <c r="AB23" i="1"/>
  <c r="AB17" i="1" s="1"/>
  <c r="AA23" i="1"/>
  <c r="AA17" i="1" s="1"/>
  <c r="Z23" i="1"/>
  <c r="Y23" i="1"/>
  <c r="X23" i="1"/>
  <c r="V23" i="1"/>
  <c r="V17" i="1" s="1"/>
  <c r="U23" i="1"/>
  <c r="U17" i="1" s="1"/>
  <c r="T23" i="1"/>
  <c r="S23" i="1"/>
  <c r="R23" i="1"/>
  <c r="P23" i="1"/>
  <c r="P17" i="1" s="1"/>
  <c r="O23" i="1"/>
  <c r="O17" i="1" s="1"/>
  <c r="N23" i="1"/>
  <c r="M23" i="1"/>
  <c r="L23" i="1"/>
  <c r="J23" i="1"/>
  <c r="J17" i="1" s="1"/>
  <c r="I23" i="1"/>
  <c r="I17" i="1" s="1"/>
  <c r="H23" i="1"/>
  <c r="G23" i="1"/>
  <c r="F23" i="1"/>
  <c r="E31" i="1"/>
  <c r="AO31" i="1"/>
  <c r="AI31" i="1"/>
  <c r="AC31" i="1"/>
  <c r="W31" i="1"/>
  <c r="Q31" i="1"/>
  <c r="K31" i="1"/>
  <c r="AO29" i="1"/>
  <c r="AO23" i="1" s="1"/>
  <c r="AI29" i="1"/>
  <c r="AI23" i="1" s="1"/>
  <c r="AC29" i="1"/>
  <c r="AC23" i="1" s="1"/>
  <c r="W29" i="1"/>
  <c r="W23" i="1" s="1"/>
  <c r="Q29" i="1"/>
  <c r="Q23" i="1" s="1"/>
  <c r="K29" i="1"/>
  <c r="K23" i="1" s="1"/>
  <c r="E29" i="1"/>
  <c r="E23" i="1" s="1"/>
  <c r="AI28" i="1"/>
  <c r="AC28" i="1"/>
  <c r="W28" i="1"/>
  <c r="Q28" i="1"/>
  <c r="K28" i="1"/>
  <c r="E28" i="1"/>
  <c r="I18" i="1" l="1"/>
  <c r="O18" i="1"/>
  <c r="S18" i="1"/>
  <c r="U18" i="1"/>
  <c r="Y18" i="1"/>
  <c r="AA18" i="1"/>
  <c r="AE18" i="1"/>
  <c r="AG18" i="1"/>
  <c r="AK18" i="1"/>
  <c r="AM18" i="1"/>
  <c r="AQ18" i="1"/>
  <c r="AS18" i="1"/>
  <c r="D23" i="1"/>
  <c r="G18" i="1"/>
  <c r="M18" i="1"/>
  <c r="F18" i="1"/>
  <c r="H18" i="1"/>
  <c r="J18" i="1"/>
  <c r="L18" i="1"/>
  <c r="N18" i="1"/>
  <c r="P18" i="1"/>
  <c r="R18" i="1"/>
  <c r="T18" i="1"/>
  <c r="V18" i="1"/>
  <c r="X18" i="1"/>
  <c r="Z18" i="1"/>
  <c r="AB18" i="1"/>
  <c r="AD18" i="1"/>
  <c r="AF18" i="1"/>
  <c r="AH18" i="1"/>
  <c r="AJ18" i="1"/>
  <c r="AL18" i="1"/>
  <c r="AN18" i="1"/>
  <c r="AP18" i="1"/>
  <c r="AR18" i="1"/>
  <c r="AT18" i="1"/>
  <c r="D29" i="1"/>
  <c r="D28" i="1"/>
  <c r="D31" i="1"/>
  <c r="AO39" i="1"/>
  <c r="I37" i="1" l="1"/>
  <c r="J37" i="1"/>
  <c r="I34" i="1"/>
  <c r="AT37" i="1"/>
  <c r="AS37" i="1"/>
  <c r="AR37" i="1"/>
  <c r="AQ37" i="1"/>
  <c r="AP37" i="1"/>
  <c r="AN37" i="1"/>
  <c r="AM37" i="1"/>
  <c r="AL37" i="1"/>
  <c r="AK37" i="1"/>
  <c r="AJ37" i="1"/>
  <c r="AH37" i="1"/>
  <c r="AG37" i="1"/>
  <c r="AF37" i="1"/>
  <c r="AE37" i="1"/>
  <c r="AD37" i="1"/>
  <c r="AB37" i="1"/>
  <c r="AA37" i="1"/>
  <c r="Z37" i="1"/>
  <c r="Y37" i="1"/>
  <c r="X37" i="1"/>
  <c r="V37" i="1"/>
  <c r="U37" i="1"/>
  <c r="T37" i="1"/>
  <c r="S37" i="1"/>
  <c r="R37" i="1"/>
  <c r="P37" i="1"/>
  <c r="O37" i="1"/>
  <c r="N37" i="1"/>
  <c r="M37" i="1"/>
  <c r="L37" i="1"/>
  <c r="H37" i="1"/>
  <c r="G37" i="1"/>
  <c r="F37" i="1"/>
  <c r="AO41" i="1"/>
  <c r="AI41" i="1"/>
  <c r="AC41" i="1"/>
  <c r="W41" i="1"/>
  <c r="Q41" i="1"/>
  <c r="K41" i="1"/>
  <c r="E41" i="1"/>
  <c r="AO40" i="1"/>
  <c r="AI40" i="1"/>
  <c r="AC40" i="1"/>
  <c r="W40" i="1"/>
  <c r="Q40" i="1"/>
  <c r="K40" i="1"/>
  <c r="E40" i="1"/>
  <c r="AR34" i="1"/>
  <c r="E37" i="1" l="1"/>
  <c r="Q37" i="1"/>
  <c r="AC37" i="1"/>
  <c r="AO37" i="1"/>
  <c r="K37" i="1"/>
  <c r="W37" i="1"/>
  <c r="AI37" i="1"/>
  <c r="AR32" i="1"/>
  <c r="AR12" i="1"/>
  <c r="P32" i="1"/>
  <c r="P12" i="1"/>
  <c r="U32" i="1"/>
  <c r="U12" i="1"/>
  <c r="AB32" i="1"/>
  <c r="AB12" i="1"/>
  <c r="AG32" i="1"/>
  <c r="AG12" i="1"/>
  <c r="AN32" i="1"/>
  <c r="AN12" i="1"/>
  <c r="AS32" i="1"/>
  <c r="AS12" i="1"/>
  <c r="I32" i="1"/>
  <c r="I12" i="1"/>
  <c r="O32" i="1"/>
  <c r="O12" i="1"/>
  <c r="V32" i="1"/>
  <c r="V12" i="1"/>
  <c r="AA32" i="1"/>
  <c r="AA12" i="1"/>
  <c r="AH32" i="1"/>
  <c r="AH12" i="1"/>
  <c r="AM32" i="1"/>
  <c r="AM12" i="1"/>
  <c r="J32" i="1"/>
  <c r="J12" i="1"/>
  <c r="D40" i="1"/>
  <c r="D41" i="1"/>
  <c r="D37" i="1" l="1"/>
  <c r="AO44" i="1"/>
  <c r="AI44" i="1"/>
  <c r="AC44" i="1"/>
  <c r="W44" i="1"/>
  <c r="Q44" i="1"/>
  <c r="K44" i="1"/>
  <c r="E44" i="1"/>
  <c r="AQ36" i="1"/>
  <c r="AQ17" i="1" s="1"/>
  <c r="AP36" i="1"/>
  <c r="AP17" i="1" s="1"/>
  <c r="AL36" i="1"/>
  <c r="AL17" i="1" s="1"/>
  <c r="AK36" i="1"/>
  <c r="AK17" i="1" s="1"/>
  <c r="AJ36" i="1"/>
  <c r="AJ17" i="1" s="1"/>
  <c r="AF36" i="1"/>
  <c r="AF17" i="1" s="1"/>
  <c r="AE36" i="1"/>
  <c r="AE17" i="1" s="1"/>
  <c r="AD36" i="1"/>
  <c r="AD17" i="1" s="1"/>
  <c r="Z36" i="1"/>
  <c r="Z17" i="1" s="1"/>
  <c r="Y36" i="1"/>
  <c r="Y17" i="1" s="1"/>
  <c r="X36" i="1"/>
  <c r="X17" i="1" s="1"/>
  <c r="T36" i="1"/>
  <c r="T17" i="1" s="1"/>
  <c r="S36" i="1"/>
  <c r="S17" i="1" s="1"/>
  <c r="R36" i="1"/>
  <c r="R17" i="1" s="1"/>
  <c r="N36" i="1"/>
  <c r="N17" i="1" s="1"/>
  <c r="M36" i="1"/>
  <c r="M17" i="1" s="1"/>
  <c r="L36" i="1"/>
  <c r="L17" i="1" s="1"/>
  <c r="H36" i="1"/>
  <c r="H17" i="1" s="1"/>
  <c r="G36" i="1"/>
  <c r="G17" i="1" s="1"/>
  <c r="F36" i="1"/>
  <c r="F17" i="1" s="1"/>
  <c r="AT34" i="1"/>
  <c r="AQ34" i="1"/>
  <c r="AQ12" i="1" s="1"/>
  <c r="AP34" i="1"/>
  <c r="AL34" i="1"/>
  <c r="AK34" i="1"/>
  <c r="AJ34" i="1"/>
  <c r="AF34" i="1"/>
  <c r="AE34" i="1"/>
  <c r="AE12" i="1" s="1"/>
  <c r="AD34" i="1"/>
  <c r="Z34" i="1"/>
  <c r="Y34" i="1"/>
  <c r="X34" i="1"/>
  <c r="T34" i="1"/>
  <c r="S34" i="1"/>
  <c r="S12" i="1" s="1"/>
  <c r="R34" i="1"/>
  <c r="N34" i="1"/>
  <c r="M34" i="1"/>
  <c r="L34" i="1"/>
  <c r="H34" i="1"/>
  <c r="G34" i="1"/>
  <c r="G12" i="1" s="1"/>
  <c r="F34" i="1"/>
  <c r="AO36" i="1"/>
  <c r="AO17" i="1" s="1"/>
  <c r="AI39" i="1"/>
  <c r="AI36" i="1" s="1"/>
  <c r="AI17" i="1" s="1"/>
  <c r="AC39" i="1"/>
  <c r="AC36" i="1" s="1"/>
  <c r="AC17" i="1" s="1"/>
  <c r="W39" i="1"/>
  <c r="W36" i="1" s="1"/>
  <c r="W17" i="1" s="1"/>
  <c r="Q39" i="1"/>
  <c r="Q36" i="1" s="1"/>
  <c r="Q17" i="1" s="1"/>
  <c r="K39" i="1"/>
  <c r="K36" i="1" s="1"/>
  <c r="K17" i="1" s="1"/>
  <c r="E39" i="1"/>
  <c r="E36" i="1" s="1"/>
  <c r="E17" i="1" s="1"/>
  <c r="AO38" i="1"/>
  <c r="AO34" i="1" s="1"/>
  <c r="AI38" i="1"/>
  <c r="AI34" i="1" s="1"/>
  <c r="AC38" i="1"/>
  <c r="AC34" i="1" s="1"/>
  <c r="W38" i="1"/>
  <c r="W34" i="1" s="1"/>
  <c r="K30" i="1"/>
  <c r="M12" i="1" l="1"/>
  <c r="R12" i="1"/>
  <c r="Y12" i="1"/>
  <c r="AK12" i="1"/>
  <c r="F32" i="1"/>
  <c r="H32" i="1"/>
  <c r="H12" i="1"/>
  <c r="T32" i="1"/>
  <c r="T12" i="1"/>
  <c r="AD32" i="1"/>
  <c r="AD12" i="1"/>
  <c r="AF32" i="1"/>
  <c r="AF12" i="1"/>
  <c r="AP32" i="1"/>
  <c r="AP12" i="1"/>
  <c r="AT32" i="1"/>
  <c r="AT12" i="1"/>
  <c r="AC32" i="1"/>
  <c r="W32" i="1"/>
  <c r="AI32" i="1"/>
  <c r="L32" i="1"/>
  <c r="L12" i="1"/>
  <c r="N32" i="1"/>
  <c r="N12" i="1"/>
  <c r="X32" i="1"/>
  <c r="X12" i="1"/>
  <c r="Z32" i="1"/>
  <c r="Z12" i="1"/>
  <c r="AJ32" i="1"/>
  <c r="AJ12" i="1"/>
  <c r="AL32" i="1"/>
  <c r="AL12" i="1"/>
  <c r="R32" i="1"/>
  <c r="G32" i="1"/>
  <c r="S32" i="1"/>
  <c r="AE32" i="1"/>
  <c r="AQ32" i="1"/>
  <c r="M32" i="1"/>
  <c r="Y32" i="1"/>
  <c r="AK32" i="1"/>
  <c r="D44" i="1"/>
  <c r="D36" i="1"/>
  <c r="D17" i="1" s="1"/>
  <c r="Q38" i="1"/>
  <c r="K38" i="1"/>
  <c r="E38" i="1"/>
  <c r="AO32" i="1" l="1"/>
  <c r="K34" i="1"/>
  <c r="E34" i="1"/>
  <c r="Q34" i="1"/>
  <c r="D38" i="1"/>
  <c r="D39" i="1"/>
  <c r="AO30" i="1"/>
  <c r="AI30" i="1"/>
  <c r="AC30" i="1"/>
  <c r="W30" i="1"/>
  <c r="Q30" i="1"/>
  <c r="E30" i="1"/>
  <c r="AO27" i="1"/>
  <c r="AI27" i="1"/>
  <c r="AC27" i="1"/>
  <c r="W27" i="1"/>
  <c r="Q27" i="1"/>
  <c r="K27" i="1"/>
  <c r="E27" i="1"/>
  <c r="K18" i="1" l="1"/>
  <c r="W12" i="1"/>
  <c r="W18" i="1"/>
  <c r="AI12" i="1"/>
  <c r="AI18" i="1"/>
  <c r="K32" i="1"/>
  <c r="E18" i="1"/>
  <c r="Q12" i="1"/>
  <c r="Q18" i="1"/>
  <c r="AC12" i="1"/>
  <c r="AC18" i="1"/>
  <c r="AO12" i="1"/>
  <c r="AO18" i="1"/>
  <c r="E32" i="1"/>
  <c r="Q32" i="1"/>
  <c r="D30" i="1"/>
  <c r="D34" i="1"/>
  <c r="D32" i="1" s="1"/>
  <c r="D27" i="1"/>
  <c r="K12" i="1" l="1"/>
  <c r="D18" i="1"/>
</calcChain>
</file>

<file path=xl/sharedStrings.xml><?xml version="1.0" encoding="utf-8"?>
<sst xmlns="http://schemas.openxmlformats.org/spreadsheetml/2006/main" count="118" uniqueCount="44">
  <si>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</si>
  <si>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</si>
  <si>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</si>
  <si>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</si>
  <si>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</si>
  <si>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</si>
  <si>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</si>
  <si>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</si>
  <si>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</si>
  <si>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</si>
  <si>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2018  год</t>
  </si>
  <si>
    <t>2019  год</t>
  </si>
  <si>
    <t>2020  год</t>
  </si>
  <si>
    <t>Администрация МР «Печора»</t>
  </si>
  <si>
    <t>Бюджет МО МР "Печора"</t>
  </si>
  <si>
    <t>Ресурсное обеспечение реализации муниципальной программы "Социальное развитие МО МР "Печора"</t>
  </si>
  <si>
    <t xml:space="preserve">Подпрограмма 1 "Содействие занятости населения МО МР "Печора", в т. ч. по основным мероприятиям: </t>
  </si>
  <si>
    <t>Управление образования МР "Печора"</t>
  </si>
  <si>
    <t>Управление культуры МР "Печора"</t>
  </si>
  <si>
    <t>Бюджет ГП "Печора"</t>
  </si>
  <si>
    <t>Внебюджетные источники</t>
  </si>
  <si>
    <t>Федеральный бюджет</t>
  </si>
  <si>
    <t>Республиканский бюджет РК</t>
  </si>
  <si>
    <r>
      <t xml:space="preserve">Основное  мероприятие 1.1 </t>
    </r>
    <r>
      <rPr>
        <sz val="13"/>
        <color theme="1"/>
        <rFont val="Times New Roman"/>
        <family val="1"/>
        <charset val="204"/>
      </rPr>
      <t>Организация временного турдоустройства несовершеннолетних граждан в возрасте от 14 до 18 лет в свободное от учебы время, в т.ч.:</t>
    </r>
  </si>
  <si>
    <r>
      <rPr>
        <b/>
        <sz val="13"/>
        <color theme="1"/>
        <rFont val="Times New Roman"/>
        <family val="1"/>
        <charset val="204"/>
      </rPr>
      <t xml:space="preserve">Основное мероприятие 1.2  </t>
    </r>
    <r>
      <rPr>
        <sz val="13"/>
        <color theme="1"/>
        <rFont val="Times New Roman"/>
        <family val="1"/>
        <charset val="204"/>
      </rPr>
      <t>Организация проведения оплачиваемых общественных работ</t>
    </r>
  </si>
  <si>
    <r>
      <rPr>
        <b/>
        <sz val="13"/>
        <color theme="1"/>
        <rFont val="Times New Roman"/>
        <family val="1"/>
        <charset val="204"/>
      </rPr>
      <t>Основное мероприятие 1.3</t>
    </r>
    <r>
      <rPr>
        <sz val="13"/>
        <color theme="1"/>
        <rFont val="Times New Roman"/>
        <family val="1"/>
        <charset val="204"/>
      </rPr>
      <t xml:space="preserve">   Организация временного трудоустройства безработных граждан, испытывающих трудности в поиске работы</t>
    </r>
  </si>
  <si>
    <r>
      <rPr>
        <b/>
        <sz val="13"/>
        <color theme="1"/>
        <rFont val="Times New Roman"/>
        <family val="1"/>
        <charset val="204"/>
      </rPr>
      <t xml:space="preserve">Основное  мероприятие 2.1 </t>
    </r>
    <r>
      <rPr>
        <sz val="13"/>
        <color theme="1"/>
        <rFont val="Times New Roman"/>
        <family val="1"/>
        <charset val="204"/>
      </rPr>
      <t xml:space="preserve">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семье. </t>
    </r>
  </si>
  <si>
    <r>
      <rPr>
        <b/>
        <sz val="13"/>
        <color theme="1"/>
        <rFont val="Times New Roman"/>
        <family val="1"/>
        <charset val="204"/>
      </rPr>
      <t xml:space="preserve">Основное  мероприятие 2.2 </t>
    </r>
    <r>
      <rPr>
        <sz val="13"/>
        <color theme="1"/>
        <rFont val="Times New Roman"/>
        <family val="1"/>
        <charset val="204"/>
      </rPr>
      <t>Мероприятия, направленные на развитие и укрепление института семьи, повышение авторитета и общественного значения рождения ребенка.</t>
    </r>
  </si>
  <si>
    <r>
      <rPr>
        <b/>
        <sz val="13"/>
        <color theme="1"/>
        <rFont val="Times New Roman"/>
        <family val="1"/>
        <charset val="204"/>
      </rPr>
      <t>Подпрограмма 3 «Поддержка некоммерческих общественных организаций МО МР «Печора»</t>
    </r>
    <r>
      <rPr>
        <sz val="13"/>
        <color theme="1"/>
        <rFont val="Times New Roman"/>
        <family val="1"/>
        <charset val="204"/>
      </rPr>
      <t xml:space="preserve">, в т.ч. по  основным  мероприятиям: </t>
    </r>
  </si>
  <si>
    <r>
      <rPr>
        <b/>
        <sz val="13"/>
        <color theme="1"/>
        <rFont val="Times New Roman"/>
        <family val="1"/>
        <charset val="204"/>
      </rPr>
      <t>Основное  мероприятие 3.1</t>
    </r>
    <r>
      <rPr>
        <sz val="13"/>
        <color theme="1"/>
        <rFont val="Times New Roman"/>
        <family val="1"/>
        <charset val="204"/>
      </rPr>
      <t xml:space="preserve"> Предоставление субсидий общественным некоммерческим организациям на частичное финансовое обеспечение расходов для укрепления материально-технической базы получателей субсидий, на реализацию мероприятий, проводимых получателями субсидий и частичное возмещение затрат на осуществление уставной деятельности</t>
    </r>
  </si>
  <si>
    <r>
      <rPr>
        <b/>
        <sz val="13"/>
        <color theme="1"/>
        <rFont val="Times New Roman"/>
        <family val="1"/>
        <charset val="204"/>
      </rPr>
      <t>Подпрограмма 2 «Социальная поддержка отдельных категорий граждан, развитие и укрепление института семьи на территории  МО МР «Печора»</t>
    </r>
    <r>
      <rPr>
        <sz val="13"/>
        <color theme="1"/>
        <rFont val="Times New Roman"/>
        <family val="1"/>
        <charset val="204"/>
      </rPr>
      <t xml:space="preserve">, в т.ч. по  основным  мероприятиям:  </t>
    </r>
  </si>
  <si>
    <t xml:space="preserve">                                                                                         Приложение 2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"Социальное развитие МО МР "Печора"</t>
  </si>
  <si>
    <t>Ответственный исполнитель, соисполнитель</t>
  </si>
  <si>
    <t>Управление кульутры и туризма МР "Печора"</t>
  </si>
  <si>
    <r>
      <rPr>
        <b/>
        <sz val="13"/>
        <color theme="1"/>
        <rFont val="Times New Roman"/>
        <family val="1"/>
        <charset val="204"/>
      </rPr>
      <t xml:space="preserve">Основное  мероприятие 2.3. </t>
    </r>
    <r>
      <rPr>
        <sz val="13"/>
        <color theme="1"/>
        <rFont val="Times New Roman"/>
        <family val="1"/>
        <charset val="204"/>
      </rPr>
      <t>Обеспечение жилыми помещениями детей-сирот и детей, оставшихся без попечения родителей</t>
    </r>
  </si>
  <si>
    <r>
      <rPr>
        <b/>
        <sz val="13"/>
        <color theme="1"/>
        <rFont val="Times New Roman"/>
        <family val="1"/>
        <charset val="204"/>
      </rPr>
      <t xml:space="preserve">Основное  мероприятие 2.4.  </t>
    </r>
    <r>
      <rPr>
        <sz val="13"/>
        <color theme="1"/>
        <rFont val="Times New Roman"/>
        <family val="1"/>
        <charset val="204"/>
      </rPr>
      <t>Предоставление мер социальной поддержки по обеспечению жильем ветеранов боевых действий, инвалидов, семей, имеющих детей-инвалидов</t>
    </r>
  </si>
  <si>
    <t>Управление культуры и туризма МР "Печора"</t>
  </si>
  <si>
    <t>Бюджетополуча-тель</t>
  </si>
  <si>
    <t>Администрация МР "Печора"</t>
  </si>
  <si>
    <t>Отдел информационно-аналитической работы и общественных связей</t>
  </si>
  <si>
    <t>Отдел управления жилым фондом Администрации МР "Печора"</t>
  </si>
  <si>
    <t>&gt;&gt;</t>
  </si>
  <si>
    <t>&lt;&lt;</t>
  </si>
  <si>
    <t>Управление экономики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</si>
</sst>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0" fillId="0" borderId="0" xfId="0"/>
    <xf numFmtId="0" fontId="4" fillId="0" borderId="0" xfId="0" applyFont="1" applyAlignment="1">
      <alignment horizontal="right"/>
    </xf>
    <xf numFmtId="0" fontId="0" fillId="0" borderId="0" xfId="0"/>
    <xf numFmtId="0" fontId="0" fillId="0" borderId="0" xfId="0" applyAlignment="1">
      <alignment vertical="top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0" fillId="0" borderId="4" xfId="0" applyBorder="1"/>
    <xf numFmtId="0" fontId="0" fillId="0" borderId="5" xfId="0" applyBorder="1"/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5" fillId="0" borderId="0" xfId="0" applyFont="1"/>
    <xf numFmtId="0" fontId="0" fillId="0" borderId="0" xfId="0"/>
    <xf numFmtId="0" fontId="1" fillId="0" borderId="0" xfId="0" applyFont="1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8"/>
  <sheetViews>
    <sheetView tabSelected="1" view="pageBreakPreview" zoomScale="69" zoomScaleNormal="67" zoomScaleSheetLayoutView="69" workbookViewId="0">
      <pane xSplit="4" ySplit="11" topLeftCell="AJ14" activePane="bottomRight" state="frozenSplit"/>
      <selection pane="topRight" activeCell="E1" sqref="E1"/>
      <selection pane="bottomLeft" activeCell="D41" sqref="D41"/>
      <selection pane="bottomRight" activeCell="AM6" sqref="AM6"/>
    </sheetView>
  </sheetViews>
  <sheetFormatPr defaultRowHeight="15" x14ac:dyDescent="0.25"/>
  <cols>
    <col min="1" max="1" width="32.5703125" customWidth="1"/>
    <col min="2" max="2" width="26" customWidth="1"/>
    <col min="3" max="3" width="22.5703125" customWidth="1"/>
    <col min="4" max="4" width="12.7109375" customWidth="1"/>
    <col min="5" max="6" width="10.7109375" customWidth="1"/>
    <col min="7" max="7" width="10.28515625" customWidth="1"/>
    <col min="8" max="8" width="11.42578125" customWidth="1"/>
    <col min="9" max="9" width="10.140625" customWidth="1"/>
    <col min="10" max="10" width="11.42578125" customWidth="1"/>
    <col min="11" max="11" width="9.7109375" customWidth="1"/>
    <col min="12" max="12" width="12.28515625" customWidth="1"/>
    <col min="13" max="13" width="10.42578125" customWidth="1"/>
    <col min="14" max="14" width="13" customWidth="1"/>
    <col min="15" max="15" width="11" customWidth="1"/>
    <col min="16" max="16" width="11.28515625" customWidth="1"/>
    <col min="17" max="17" width="9.85546875" customWidth="1"/>
    <col min="18" max="18" width="12" customWidth="1"/>
    <col min="19" max="19" width="10.28515625" customWidth="1"/>
    <col min="20" max="20" width="9.5703125" customWidth="1"/>
    <col min="21" max="21" width="14.5703125" customWidth="1"/>
    <col min="22" max="22" width="13.85546875" customWidth="1"/>
    <col min="23" max="23" width="10.28515625" customWidth="1"/>
    <col min="24" max="24" width="9.85546875" customWidth="1"/>
    <col min="25" max="25" width="10" customWidth="1"/>
    <col min="26" max="26" width="11.7109375" customWidth="1"/>
    <col min="27" max="27" width="9.85546875" customWidth="1"/>
    <col min="28" max="28" width="11" customWidth="1"/>
    <col min="29" max="29" width="10.42578125" customWidth="1"/>
    <col min="30" max="30" width="9.5703125" customWidth="1"/>
    <col min="31" max="31" width="9.7109375" customWidth="1"/>
    <col min="32" max="32" width="10.85546875" customWidth="1"/>
    <col min="33" max="33" width="12.42578125" customWidth="1"/>
    <col min="34" max="34" width="11.28515625" customWidth="1"/>
    <col min="35" max="36" width="10.42578125" customWidth="1"/>
    <col min="37" max="37" width="11" customWidth="1"/>
    <col min="38" max="38" width="13.140625" customWidth="1"/>
    <col min="39" max="39" width="11.5703125" customWidth="1"/>
    <col min="40" max="40" width="11.28515625" customWidth="1"/>
    <col min="41" max="41" width="9.85546875" customWidth="1"/>
    <col min="42" max="43" width="11.28515625" customWidth="1"/>
    <col min="44" max="44" width="13.7109375" customWidth="1"/>
    <col min="45" max="45" width="12" customWidth="1"/>
    <col min="46" max="46" width="13.7109375" customWidth="1"/>
  </cols>
  <sheetData>
    <row r="1" spans="1:46" s="19" customFormat="1" ht="21" customHeight="1" x14ac:dyDescent="0.25"/>
    <row r="2" spans="1:46" ht="43.15" customHeight="1" x14ac:dyDescent="0.3">
      <c r="A2" s="22" t="s">
        <v>42</v>
      </c>
      <c r="D2" s="6"/>
      <c r="E2" s="6"/>
      <c r="R2" s="43"/>
      <c r="S2" s="43"/>
      <c r="T2" s="43"/>
      <c r="U2" s="43"/>
      <c r="V2" s="43"/>
      <c r="AQ2" s="41"/>
      <c r="AR2" s="42"/>
      <c r="AS2" s="42"/>
      <c r="AT2" s="42"/>
    </row>
    <row r="3" spans="1:46" ht="10.9" customHeight="1" x14ac:dyDescent="0.25">
      <c r="D3" s="6"/>
      <c r="E3" s="6"/>
      <c r="R3" s="43"/>
      <c r="S3" s="43"/>
      <c r="T3" s="43"/>
      <c r="U3" s="43"/>
      <c r="V3" s="43"/>
      <c r="AI3" s="45" t="s">
        <v>31</v>
      </c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</row>
    <row r="4" spans="1:46" hidden="1" x14ac:dyDescent="0.25">
      <c r="D4" s="6"/>
      <c r="E4" s="6"/>
      <c r="F4" s="5"/>
      <c r="G4" s="5"/>
      <c r="H4" s="5"/>
      <c r="I4" s="5"/>
      <c r="R4" s="43"/>
      <c r="S4" s="43"/>
      <c r="T4" s="43"/>
      <c r="U4" s="43"/>
      <c r="V4" s="43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</row>
    <row r="5" spans="1:46" ht="43.15" customHeight="1" x14ac:dyDescent="0.25">
      <c r="D5" s="6"/>
      <c r="E5" s="6"/>
      <c r="R5" s="43"/>
      <c r="S5" s="43"/>
      <c r="T5" s="43"/>
      <c r="U5" s="43"/>
      <c r="V5" s="43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</row>
    <row r="6" spans="1:46" ht="37.15" customHeight="1" x14ac:dyDescent="0.25">
      <c r="A6" s="1"/>
      <c r="B6" s="1"/>
      <c r="C6" s="1"/>
      <c r="D6" s="46" t="s">
        <v>15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2"/>
      <c r="AH6" s="2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6.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5" customHeight="1" x14ac:dyDescent="0.25">
      <c r="A8" s="31" t="s">
        <v>3</v>
      </c>
      <c r="B8" s="31" t="s">
        <v>32</v>
      </c>
      <c r="C8" s="31" t="s">
        <v>37</v>
      </c>
      <c r="D8" s="31" t="s">
        <v>0</v>
      </c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</row>
    <row r="9" spans="1:46" ht="25.15" customHeight="1" x14ac:dyDescent="0.25">
      <c r="A9" s="38"/>
      <c r="B9" s="38"/>
      <c r="C9" s="31"/>
      <c r="D9" s="31" t="s">
        <v>1</v>
      </c>
      <c r="E9" s="31" t="s">
        <v>6</v>
      </c>
      <c r="F9" s="31"/>
      <c r="G9" s="31"/>
      <c r="H9" s="31"/>
      <c r="I9" s="31"/>
      <c r="J9" s="31"/>
      <c r="K9" s="31" t="s">
        <v>7</v>
      </c>
      <c r="L9" s="31"/>
      <c r="M9" s="31"/>
      <c r="N9" s="31"/>
      <c r="O9" s="31"/>
      <c r="P9" s="31"/>
      <c r="Q9" s="31" t="s">
        <v>8</v>
      </c>
      <c r="R9" s="31"/>
      <c r="S9" s="31"/>
      <c r="T9" s="31"/>
      <c r="U9" s="31"/>
      <c r="V9" s="31"/>
      <c r="W9" s="31" t="s">
        <v>9</v>
      </c>
      <c r="X9" s="31"/>
      <c r="Y9" s="31"/>
      <c r="Z9" s="31"/>
      <c r="AA9" s="31"/>
      <c r="AB9" s="31"/>
      <c r="AC9" s="31" t="s">
        <v>10</v>
      </c>
      <c r="AD9" s="31"/>
      <c r="AE9" s="31"/>
      <c r="AF9" s="31"/>
      <c r="AG9" s="31"/>
      <c r="AH9" s="31"/>
      <c r="AI9" s="31" t="s">
        <v>11</v>
      </c>
      <c r="AJ9" s="31"/>
      <c r="AK9" s="31"/>
      <c r="AL9" s="31"/>
      <c r="AM9" s="31"/>
      <c r="AN9" s="31"/>
      <c r="AO9" s="31" t="s">
        <v>12</v>
      </c>
      <c r="AP9" s="31"/>
      <c r="AQ9" s="31"/>
      <c r="AR9" s="31"/>
      <c r="AS9" s="31"/>
      <c r="AT9" s="31"/>
    </row>
    <row r="10" spans="1:46" ht="103.15" customHeight="1" x14ac:dyDescent="0.25">
      <c r="A10" s="38"/>
      <c r="B10" s="38"/>
      <c r="C10" s="31"/>
      <c r="D10" s="31"/>
      <c r="E10" s="12" t="s">
        <v>2</v>
      </c>
      <c r="F10" s="12" t="s">
        <v>14</v>
      </c>
      <c r="G10" s="12" t="s">
        <v>19</v>
      </c>
      <c r="H10" s="12" t="s">
        <v>20</v>
      </c>
      <c r="I10" s="12" t="s">
        <v>21</v>
      </c>
      <c r="J10" s="12" t="s">
        <v>22</v>
      </c>
      <c r="K10" s="12" t="s">
        <v>2</v>
      </c>
      <c r="L10" s="12" t="s">
        <v>14</v>
      </c>
      <c r="M10" s="12" t="s">
        <v>19</v>
      </c>
      <c r="N10" s="12" t="s">
        <v>20</v>
      </c>
      <c r="O10" s="12" t="s">
        <v>21</v>
      </c>
      <c r="P10" s="12" t="s">
        <v>22</v>
      </c>
      <c r="Q10" s="12" t="s">
        <v>2</v>
      </c>
      <c r="R10" s="12" t="s">
        <v>14</v>
      </c>
      <c r="S10" s="12" t="s">
        <v>19</v>
      </c>
      <c r="T10" s="12" t="s">
        <v>20</v>
      </c>
      <c r="U10" s="12" t="s">
        <v>21</v>
      </c>
      <c r="V10" s="12" t="s">
        <v>22</v>
      </c>
      <c r="W10" s="12" t="s">
        <v>2</v>
      </c>
      <c r="X10" s="12" t="s">
        <v>14</v>
      </c>
      <c r="Y10" s="12" t="s">
        <v>19</v>
      </c>
      <c r="Z10" s="12" t="s">
        <v>20</v>
      </c>
      <c r="AA10" s="12" t="s">
        <v>21</v>
      </c>
      <c r="AB10" s="12" t="s">
        <v>22</v>
      </c>
      <c r="AC10" s="12" t="s">
        <v>2</v>
      </c>
      <c r="AD10" s="12" t="s">
        <v>14</v>
      </c>
      <c r="AE10" s="12" t="s">
        <v>19</v>
      </c>
      <c r="AF10" s="12" t="s">
        <v>20</v>
      </c>
      <c r="AG10" s="12" t="s">
        <v>21</v>
      </c>
      <c r="AH10" s="12" t="s">
        <v>22</v>
      </c>
      <c r="AI10" s="12" t="s">
        <v>2</v>
      </c>
      <c r="AJ10" s="12" t="s">
        <v>14</v>
      </c>
      <c r="AK10" s="12" t="s">
        <v>19</v>
      </c>
      <c r="AL10" s="12" t="s">
        <v>20</v>
      </c>
      <c r="AM10" s="12" t="s">
        <v>21</v>
      </c>
      <c r="AN10" s="12" t="s">
        <v>22</v>
      </c>
      <c r="AO10" s="12" t="s">
        <v>2</v>
      </c>
      <c r="AP10" s="12" t="s">
        <v>14</v>
      </c>
      <c r="AQ10" s="12" t="s">
        <v>19</v>
      </c>
      <c r="AR10" s="12" t="s">
        <v>20</v>
      </c>
      <c r="AS10" s="12" t="s">
        <v>21</v>
      </c>
      <c r="AT10" s="12" t="s">
        <v>22</v>
      </c>
    </row>
    <row r="11" spans="1:46" ht="30.6" customHeight="1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  <c r="U11" s="12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12">
        <v>35</v>
      </c>
      <c r="AJ11" s="12">
        <v>36</v>
      </c>
      <c r="AK11" s="12">
        <v>37</v>
      </c>
      <c r="AL11" s="12">
        <v>38</v>
      </c>
      <c r="AM11" s="12">
        <v>39</v>
      </c>
      <c r="AN11" s="12">
        <v>40</v>
      </c>
      <c r="AO11" s="12">
        <v>41</v>
      </c>
      <c r="AP11" s="12">
        <v>42</v>
      </c>
      <c r="AQ11" s="12">
        <v>43</v>
      </c>
      <c r="AR11" s="12">
        <v>44</v>
      </c>
      <c r="AS11" s="12">
        <v>45</v>
      </c>
      <c r="AT11" s="12">
        <v>46</v>
      </c>
    </row>
    <row r="12" spans="1:46" ht="14.45" customHeight="1" x14ac:dyDescent="0.25">
      <c r="A12" s="27" t="s">
        <v>4</v>
      </c>
      <c r="B12" s="29"/>
      <c r="C12" s="35" t="s">
        <v>5</v>
      </c>
      <c r="D12" s="30">
        <f>D14+D16+D17</f>
        <v>225178.69999999995</v>
      </c>
      <c r="E12" s="30">
        <f>E14+E16+E17</f>
        <v>31447.899999999998</v>
      </c>
      <c r="F12" s="30">
        <f>F14+F16+F17</f>
        <v>3935</v>
      </c>
      <c r="G12" s="30">
        <f t="shared" ref="G12:AT12" si="0">G14+G16+G17</f>
        <v>95</v>
      </c>
      <c r="H12" s="30">
        <f t="shared" si="0"/>
        <v>22</v>
      </c>
      <c r="I12" s="30">
        <f t="shared" si="0"/>
        <v>8923.2999999999993</v>
      </c>
      <c r="J12" s="30">
        <f t="shared" si="0"/>
        <v>18472.599999999999</v>
      </c>
      <c r="K12" s="30">
        <f t="shared" si="0"/>
        <v>29017.199999999997</v>
      </c>
      <c r="L12" s="30">
        <f t="shared" si="0"/>
        <v>439.5</v>
      </c>
      <c r="M12" s="30">
        <f t="shared" si="0"/>
        <v>95</v>
      </c>
      <c r="N12" s="30">
        <f t="shared" si="0"/>
        <v>22</v>
      </c>
      <c r="O12" s="30">
        <f t="shared" si="0"/>
        <v>9238.1</v>
      </c>
      <c r="P12" s="30">
        <f t="shared" si="0"/>
        <v>19222.599999999999</v>
      </c>
      <c r="Q12" s="30">
        <f t="shared" si="0"/>
        <v>28830.5</v>
      </c>
      <c r="R12" s="30">
        <f t="shared" si="0"/>
        <v>0</v>
      </c>
      <c r="S12" s="30">
        <f t="shared" si="0"/>
        <v>0</v>
      </c>
      <c r="T12" s="30">
        <f t="shared" si="0"/>
        <v>22</v>
      </c>
      <c r="U12" s="30">
        <f t="shared" si="0"/>
        <v>9585.9</v>
      </c>
      <c r="V12" s="30">
        <f t="shared" si="0"/>
        <v>19222.599999999999</v>
      </c>
      <c r="W12" s="30">
        <f t="shared" si="0"/>
        <v>33394.9</v>
      </c>
      <c r="X12" s="30">
        <f t="shared" si="0"/>
        <v>4103.7</v>
      </c>
      <c r="Y12" s="30">
        <f t="shared" si="0"/>
        <v>95</v>
      </c>
      <c r="Z12" s="30">
        <f t="shared" si="0"/>
        <v>22</v>
      </c>
      <c r="AA12" s="30">
        <f t="shared" si="0"/>
        <v>9951.6</v>
      </c>
      <c r="AB12" s="30">
        <f t="shared" si="0"/>
        <v>19222.599999999999</v>
      </c>
      <c r="AC12" s="30">
        <f t="shared" si="0"/>
        <v>33777.199999999997</v>
      </c>
      <c r="AD12" s="30">
        <f t="shared" si="0"/>
        <v>4103.7</v>
      </c>
      <c r="AE12" s="30">
        <f t="shared" si="0"/>
        <v>95</v>
      </c>
      <c r="AF12" s="30">
        <f t="shared" si="0"/>
        <v>22</v>
      </c>
      <c r="AG12" s="30">
        <f t="shared" si="0"/>
        <v>10333.9</v>
      </c>
      <c r="AH12" s="30">
        <f t="shared" si="0"/>
        <v>19222.599999999999</v>
      </c>
      <c r="AI12" s="30">
        <f t="shared" si="0"/>
        <v>34157.1</v>
      </c>
      <c r="AJ12" s="30">
        <f t="shared" si="0"/>
        <v>4103.7</v>
      </c>
      <c r="AK12" s="30">
        <f t="shared" si="0"/>
        <v>95</v>
      </c>
      <c r="AL12" s="30">
        <f t="shared" si="0"/>
        <v>22</v>
      </c>
      <c r="AM12" s="30">
        <f t="shared" si="0"/>
        <v>10713.8</v>
      </c>
      <c r="AN12" s="30">
        <f t="shared" si="0"/>
        <v>19222.599999999999</v>
      </c>
      <c r="AO12" s="30">
        <f t="shared" si="0"/>
        <v>34553.9</v>
      </c>
      <c r="AP12" s="30">
        <f t="shared" si="0"/>
        <v>4103.7</v>
      </c>
      <c r="AQ12" s="30">
        <f t="shared" si="0"/>
        <v>95</v>
      </c>
      <c r="AR12" s="30">
        <f t="shared" si="0"/>
        <v>22</v>
      </c>
      <c r="AS12" s="30">
        <f t="shared" si="0"/>
        <v>11110.6</v>
      </c>
      <c r="AT12" s="30">
        <f t="shared" si="0"/>
        <v>19222.599999999999</v>
      </c>
    </row>
    <row r="13" spans="1:46" ht="56.25" customHeight="1" x14ac:dyDescent="0.25">
      <c r="A13" s="27"/>
      <c r="B13" s="29"/>
      <c r="C13" s="35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</row>
    <row r="14" spans="1:46" ht="14.45" customHeight="1" x14ac:dyDescent="0.25">
      <c r="A14" s="27"/>
      <c r="B14" s="36" t="s">
        <v>43</v>
      </c>
      <c r="C14" s="37" t="s">
        <v>13</v>
      </c>
      <c r="D14" s="34">
        <f>D24+D37+D43</f>
        <v>206767.69999999995</v>
      </c>
      <c r="E14" s="34">
        <f>E24+E37+E43</f>
        <v>27898.199999999997</v>
      </c>
      <c r="F14" s="34">
        <f>F24+F37+F43</f>
        <v>502.3</v>
      </c>
      <c r="G14" s="34">
        <f t="shared" ref="G14:AT14" si="1">G24+G37+G43</f>
        <v>0</v>
      </c>
      <c r="H14" s="34">
        <f t="shared" si="1"/>
        <v>0</v>
      </c>
      <c r="I14" s="34">
        <f t="shared" si="1"/>
        <v>8923.2999999999993</v>
      </c>
      <c r="J14" s="34">
        <f t="shared" si="1"/>
        <v>18472.599999999999</v>
      </c>
      <c r="K14" s="34">
        <f t="shared" si="1"/>
        <v>28562.699999999997</v>
      </c>
      <c r="L14" s="34">
        <f t="shared" si="1"/>
        <v>102</v>
      </c>
      <c r="M14" s="34">
        <f t="shared" si="1"/>
        <v>0</v>
      </c>
      <c r="N14" s="34">
        <f t="shared" si="1"/>
        <v>0</v>
      </c>
      <c r="O14" s="34">
        <f t="shared" si="1"/>
        <v>9238.1</v>
      </c>
      <c r="P14" s="34">
        <f t="shared" si="1"/>
        <v>19222.599999999999</v>
      </c>
      <c r="Q14" s="34">
        <f t="shared" si="1"/>
        <v>28808.5</v>
      </c>
      <c r="R14" s="34">
        <f t="shared" si="1"/>
        <v>0</v>
      </c>
      <c r="S14" s="34">
        <f t="shared" si="1"/>
        <v>0</v>
      </c>
      <c r="T14" s="34">
        <f t="shared" si="1"/>
        <v>0</v>
      </c>
      <c r="U14" s="34">
        <f t="shared" si="1"/>
        <v>9585.9</v>
      </c>
      <c r="V14" s="34">
        <f t="shared" si="1"/>
        <v>19222.599999999999</v>
      </c>
      <c r="W14" s="34">
        <f t="shared" si="1"/>
        <v>29798.7</v>
      </c>
      <c r="X14" s="34">
        <f t="shared" si="1"/>
        <v>624.5</v>
      </c>
      <c r="Y14" s="34">
        <f t="shared" si="1"/>
        <v>0</v>
      </c>
      <c r="Z14" s="34">
        <f t="shared" si="1"/>
        <v>0</v>
      </c>
      <c r="AA14" s="34">
        <f t="shared" si="1"/>
        <v>9951.6</v>
      </c>
      <c r="AB14" s="34">
        <f t="shared" si="1"/>
        <v>19222.599999999999</v>
      </c>
      <c r="AC14" s="34">
        <f t="shared" si="1"/>
        <v>30181</v>
      </c>
      <c r="AD14" s="34">
        <f t="shared" si="1"/>
        <v>624.5</v>
      </c>
      <c r="AE14" s="34">
        <f t="shared" si="1"/>
        <v>0</v>
      </c>
      <c r="AF14" s="34">
        <f t="shared" si="1"/>
        <v>0</v>
      </c>
      <c r="AG14" s="34">
        <f t="shared" si="1"/>
        <v>10333.9</v>
      </c>
      <c r="AH14" s="34">
        <f t="shared" si="1"/>
        <v>19222.599999999999</v>
      </c>
      <c r="AI14" s="34">
        <f t="shared" si="1"/>
        <v>30560.9</v>
      </c>
      <c r="AJ14" s="34">
        <f t="shared" si="1"/>
        <v>624.5</v>
      </c>
      <c r="AK14" s="34">
        <f t="shared" si="1"/>
        <v>0</v>
      </c>
      <c r="AL14" s="34">
        <f t="shared" si="1"/>
        <v>0</v>
      </c>
      <c r="AM14" s="34">
        <f t="shared" si="1"/>
        <v>10713.8</v>
      </c>
      <c r="AN14" s="34">
        <f t="shared" si="1"/>
        <v>19222.599999999999</v>
      </c>
      <c r="AO14" s="34">
        <f t="shared" si="1"/>
        <v>30957.7</v>
      </c>
      <c r="AP14" s="34">
        <f t="shared" si="1"/>
        <v>624.5</v>
      </c>
      <c r="AQ14" s="34">
        <f t="shared" si="1"/>
        <v>0</v>
      </c>
      <c r="AR14" s="34">
        <f t="shared" si="1"/>
        <v>0</v>
      </c>
      <c r="AS14" s="34">
        <f t="shared" si="1"/>
        <v>11110.6</v>
      </c>
      <c r="AT14" s="34">
        <f t="shared" si="1"/>
        <v>19222.599999999999</v>
      </c>
    </row>
    <row r="15" spans="1:46" ht="61.5" customHeight="1" x14ac:dyDescent="0.25">
      <c r="A15" s="27"/>
      <c r="B15" s="36"/>
      <c r="C15" s="37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</row>
    <row r="16" spans="1:46" ht="72" customHeight="1" x14ac:dyDescent="0.25">
      <c r="A16" s="44"/>
      <c r="B16" s="15" t="s">
        <v>43</v>
      </c>
      <c r="C16" s="10" t="s">
        <v>17</v>
      </c>
      <c r="D16" s="8">
        <f>D20+D34</f>
        <v>15684</v>
      </c>
      <c r="E16" s="8">
        <f>E20+E34</f>
        <v>3117.2</v>
      </c>
      <c r="F16" s="8">
        <f t="shared" ref="F16:AT16" si="2">F20+F34</f>
        <v>3117.2</v>
      </c>
      <c r="G16" s="8">
        <f t="shared" si="2"/>
        <v>0</v>
      </c>
      <c r="H16" s="8">
        <f t="shared" si="2"/>
        <v>0</v>
      </c>
      <c r="I16" s="8">
        <f t="shared" si="2"/>
        <v>0</v>
      </c>
      <c r="J16" s="8">
        <f t="shared" si="2"/>
        <v>0</v>
      </c>
      <c r="K16" s="8">
        <f t="shared" si="2"/>
        <v>0</v>
      </c>
      <c r="L16" s="8">
        <f t="shared" si="2"/>
        <v>0</v>
      </c>
      <c r="M16" s="8">
        <f t="shared" si="2"/>
        <v>0</v>
      </c>
      <c r="N16" s="8">
        <f t="shared" si="2"/>
        <v>0</v>
      </c>
      <c r="O16" s="8">
        <f t="shared" si="2"/>
        <v>0</v>
      </c>
      <c r="P16" s="8">
        <f t="shared" si="2"/>
        <v>0</v>
      </c>
      <c r="Q16" s="8">
        <f t="shared" si="2"/>
        <v>0</v>
      </c>
      <c r="R16" s="8">
        <f t="shared" si="2"/>
        <v>0</v>
      </c>
      <c r="S16" s="8">
        <f t="shared" si="2"/>
        <v>0</v>
      </c>
      <c r="T16" s="8">
        <f t="shared" si="2"/>
        <v>0</v>
      </c>
      <c r="U16" s="8">
        <f t="shared" si="2"/>
        <v>0</v>
      </c>
      <c r="V16" s="8">
        <f t="shared" si="2"/>
        <v>0</v>
      </c>
      <c r="W16" s="8">
        <f t="shared" si="2"/>
        <v>3141.7</v>
      </c>
      <c r="X16" s="8">
        <f t="shared" si="2"/>
        <v>3141.7</v>
      </c>
      <c r="Y16" s="8">
        <f t="shared" si="2"/>
        <v>0</v>
      </c>
      <c r="Z16" s="8">
        <f t="shared" si="2"/>
        <v>0</v>
      </c>
      <c r="AA16" s="8">
        <f t="shared" si="2"/>
        <v>0</v>
      </c>
      <c r="AB16" s="8">
        <f t="shared" si="2"/>
        <v>0</v>
      </c>
      <c r="AC16" s="8">
        <f t="shared" si="2"/>
        <v>3141.7</v>
      </c>
      <c r="AD16" s="8">
        <f t="shared" si="2"/>
        <v>3141.7</v>
      </c>
      <c r="AE16" s="8">
        <f t="shared" si="2"/>
        <v>0</v>
      </c>
      <c r="AF16" s="8">
        <f t="shared" si="2"/>
        <v>0</v>
      </c>
      <c r="AG16" s="8">
        <f t="shared" si="2"/>
        <v>0</v>
      </c>
      <c r="AH16" s="8">
        <f t="shared" si="2"/>
        <v>0</v>
      </c>
      <c r="AI16" s="8">
        <f t="shared" si="2"/>
        <v>3141.7</v>
      </c>
      <c r="AJ16" s="8">
        <f t="shared" si="2"/>
        <v>3141.7</v>
      </c>
      <c r="AK16" s="8">
        <f t="shared" si="2"/>
        <v>0</v>
      </c>
      <c r="AL16" s="8">
        <f t="shared" si="2"/>
        <v>0</v>
      </c>
      <c r="AM16" s="8">
        <f t="shared" si="2"/>
        <v>0</v>
      </c>
      <c r="AN16" s="8">
        <f t="shared" si="2"/>
        <v>0</v>
      </c>
      <c r="AO16" s="8">
        <f t="shared" si="2"/>
        <v>3141.7</v>
      </c>
      <c r="AP16" s="8">
        <f t="shared" si="2"/>
        <v>3141.7</v>
      </c>
      <c r="AQ16" s="8">
        <f t="shared" si="2"/>
        <v>0</v>
      </c>
      <c r="AR16" s="8">
        <f t="shared" si="2"/>
        <v>0</v>
      </c>
      <c r="AS16" s="8">
        <f t="shared" si="2"/>
        <v>0</v>
      </c>
      <c r="AT16" s="8">
        <f t="shared" si="2"/>
        <v>0</v>
      </c>
    </row>
    <row r="17" spans="1:46" ht="73.5" customHeight="1" x14ac:dyDescent="0.25">
      <c r="A17" s="44"/>
      <c r="B17" s="15" t="s">
        <v>43</v>
      </c>
      <c r="C17" s="10" t="s">
        <v>18</v>
      </c>
      <c r="D17" s="8">
        <f t="shared" ref="D17:AT17" si="3">D23+D36</f>
        <v>2727</v>
      </c>
      <c r="E17" s="8">
        <f t="shared" si="3"/>
        <v>432.5</v>
      </c>
      <c r="F17" s="8">
        <f t="shared" si="3"/>
        <v>315.5</v>
      </c>
      <c r="G17" s="8">
        <f t="shared" si="3"/>
        <v>95</v>
      </c>
      <c r="H17" s="8">
        <f t="shared" si="3"/>
        <v>22</v>
      </c>
      <c r="I17" s="8">
        <f t="shared" si="3"/>
        <v>0</v>
      </c>
      <c r="J17" s="8">
        <f t="shared" si="3"/>
        <v>0</v>
      </c>
      <c r="K17" s="8">
        <f t="shared" si="3"/>
        <v>454.5</v>
      </c>
      <c r="L17" s="8">
        <f t="shared" si="3"/>
        <v>337.5</v>
      </c>
      <c r="M17" s="8">
        <f t="shared" si="3"/>
        <v>95</v>
      </c>
      <c r="N17" s="8">
        <f t="shared" si="3"/>
        <v>22</v>
      </c>
      <c r="O17" s="8">
        <f t="shared" si="3"/>
        <v>0</v>
      </c>
      <c r="P17" s="8">
        <f t="shared" si="3"/>
        <v>0</v>
      </c>
      <c r="Q17" s="8">
        <f t="shared" si="3"/>
        <v>22</v>
      </c>
      <c r="R17" s="8">
        <f t="shared" si="3"/>
        <v>0</v>
      </c>
      <c r="S17" s="8">
        <f t="shared" si="3"/>
        <v>0</v>
      </c>
      <c r="T17" s="8">
        <f t="shared" si="3"/>
        <v>22</v>
      </c>
      <c r="U17" s="8">
        <f t="shared" si="3"/>
        <v>0</v>
      </c>
      <c r="V17" s="8">
        <f t="shared" si="3"/>
        <v>0</v>
      </c>
      <c r="W17" s="8">
        <f t="shared" si="3"/>
        <v>454.5</v>
      </c>
      <c r="X17" s="8">
        <f t="shared" si="3"/>
        <v>337.5</v>
      </c>
      <c r="Y17" s="8">
        <f t="shared" si="3"/>
        <v>95</v>
      </c>
      <c r="Z17" s="8">
        <f t="shared" si="3"/>
        <v>22</v>
      </c>
      <c r="AA17" s="8">
        <f t="shared" si="3"/>
        <v>0</v>
      </c>
      <c r="AB17" s="8">
        <f t="shared" si="3"/>
        <v>0</v>
      </c>
      <c r="AC17" s="8">
        <f t="shared" si="3"/>
        <v>454.5</v>
      </c>
      <c r="AD17" s="8">
        <f t="shared" si="3"/>
        <v>337.5</v>
      </c>
      <c r="AE17" s="8">
        <f t="shared" si="3"/>
        <v>95</v>
      </c>
      <c r="AF17" s="8">
        <f t="shared" si="3"/>
        <v>22</v>
      </c>
      <c r="AG17" s="8">
        <f t="shared" si="3"/>
        <v>0</v>
      </c>
      <c r="AH17" s="8">
        <f t="shared" si="3"/>
        <v>0</v>
      </c>
      <c r="AI17" s="8">
        <f t="shared" si="3"/>
        <v>454.5</v>
      </c>
      <c r="AJ17" s="8">
        <f t="shared" si="3"/>
        <v>337.5</v>
      </c>
      <c r="AK17" s="8">
        <f t="shared" si="3"/>
        <v>95</v>
      </c>
      <c r="AL17" s="8">
        <f t="shared" si="3"/>
        <v>22</v>
      </c>
      <c r="AM17" s="8">
        <f t="shared" si="3"/>
        <v>0</v>
      </c>
      <c r="AN17" s="8">
        <f t="shared" si="3"/>
        <v>0</v>
      </c>
      <c r="AO17" s="8">
        <f t="shared" si="3"/>
        <v>454.5</v>
      </c>
      <c r="AP17" s="8">
        <f t="shared" si="3"/>
        <v>337.5</v>
      </c>
      <c r="AQ17" s="8">
        <f t="shared" si="3"/>
        <v>95</v>
      </c>
      <c r="AR17" s="8">
        <f t="shared" si="3"/>
        <v>22</v>
      </c>
      <c r="AS17" s="8">
        <f t="shared" si="3"/>
        <v>0</v>
      </c>
      <c r="AT17" s="8">
        <f t="shared" si="3"/>
        <v>0</v>
      </c>
    </row>
    <row r="18" spans="1:46" ht="31.15" customHeight="1" x14ac:dyDescent="0.25">
      <c r="A18" s="27" t="s">
        <v>16</v>
      </c>
      <c r="B18" s="29"/>
      <c r="C18" s="35" t="s">
        <v>5</v>
      </c>
      <c r="D18" s="30">
        <f>D20+D23+D24</f>
        <v>4121.2999999999993</v>
      </c>
      <c r="E18" s="30">
        <f>E20+E23+E24</f>
        <v>732</v>
      </c>
      <c r="F18" s="30">
        <f t="shared" ref="F18:AT18" si="4">F20+F23+F24</f>
        <v>732</v>
      </c>
      <c r="G18" s="30">
        <f t="shared" si="4"/>
        <v>0</v>
      </c>
      <c r="H18" s="30">
        <f t="shared" si="4"/>
        <v>0</v>
      </c>
      <c r="I18" s="30">
        <f t="shared" si="4"/>
        <v>0</v>
      </c>
      <c r="J18" s="30">
        <f t="shared" si="4"/>
        <v>0</v>
      </c>
      <c r="K18" s="30">
        <f t="shared" si="4"/>
        <v>114.5</v>
      </c>
      <c r="L18" s="30">
        <f t="shared" si="4"/>
        <v>114.5</v>
      </c>
      <c r="M18" s="30">
        <f t="shared" si="4"/>
        <v>0</v>
      </c>
      <c r="N18" s="30">
        <f t="shared" si="4"/>
        <v>0</v>
      </c>
      <c r="O18" s="30">
        <f t="shared" si="4"/>
        <v>0</v>
      </c>
      <c r="P18" s="30">
        <f t="shared" si="4"/>
        <v>0</v>
      </c>
      <c r="Q18" s="30">
        <f t="shared" si="4"/>
        <v>0</v>
      </c>
      <c r="R18" s="30">
        <f t="shared" si="4"/>
        <v>0</v>
      </c>
      <c r="S18" s="30">
        <f t="shared" si="4"/>
        <v>0</v>
      </c>
      <c r="T18" s="30">
        <f t="shared" si="4"/>
        <v>0</v>
      </c>
      <c r="U18" s="30">
        <f t="shared" si="4"/>
        <v>0</v>
      </c>
      <c r="V18" s="30">
        <f t="shared" si="4"/>
        <v>0</v>
      </c>
      <c r="W18" s="30">
        <f t="shared" si="4"/>
        <v>818.7</v>
      </c>
      <c r="X18" s="30">
        <f t="shared" si="4"/>
        <v>818.7</v>
      </c>
      <c r="Y18" s="30">
        <f t="shared" si="4"/>
        <v>0</v>
      </c>
      <c r="Z18" s="30">
        <f t="shared" si="4"/>
        <v>0</v>
      </c>
      <c r="AA18" s="30">
        <f t="shared" si="4"/>
        <v>0</v>
      </c>
      <c r="AB18" s="30">
        <f t="shared" si="4"/>
        <v>0</v>
      </c>
      <c r="AC18" s="30">
        <f t="shared" si="4"/>
        <v>818.7</v>
      </c>
      <c r="AD18" s="30">
        <f t="shared" si="4"/>
        <v>818.7</v>
      </c>
      <c r="AE18" s="30">
        <f t="shared" si="4"/>
        <v>0</v>
      </c>
      <c r="AF18" s="30">
        <f t="shared" si="4"/>
        <v>0</v>
      </c>
      <c r="AG18" s="30">
        <f t="shared" si="4"/>
        <v>0</v>
      </c>
      <c r="AH18" s="30">
        <f t="shared" si="4"/>
        <v>0</v>
      </c>
      <c r="AI18" s="30">
        <f t="shared" si="4"/>
        <v>818.7</v>
      </c>
      <c r="AJ18" s="30">
        <f t="shared" si="4"/>
        <v>818.7</v>
      </c>
      <c r="AK18" s="30">
        <f t="shared" si="4"/>
        <v>0</v>
      </c>
      <c r="AL18" s="30">
        <f t="shared" si="4"/>
        <v>0</v>
      </c>
      <c r="AM18" s="30">
        <f t="shared" si="4"/>
        <v>0</v>
      </c>
      <c r="AN18" s="30">
        <f t="shared" si="4"/>
        <v>0</v>
      </c>
      <c r="AO18" s="30">
        <f t="shared" si="4"/>
        <v>818.7</v>
      </c>
      <c r="AP18" s="30">
        <f t="shared" si="4"/>
        <v>818.7</v>
      </c>
      <c r="AQ18" s="30">
        <f t="shared" si="4"/>
        <v>0</v>
      </c>
      <c r="AR18" s="30">
        <f t="shared" si="4"/>
        <v>0</v>
      </c>
      <c r="AS18" s="30">
        <f t="shared" si="4"/>
        <v>0</v>
      </c>
      <c r="AT18" s="30">
        <f t="shared" si="4"/>
        <v>0</v>
      </c>
    </row>
    <row r="19" spans="1:46" ht="42" customHeight="1" x14ac:dyDescent="0.25">
      <c r="A19" s="27"/>
      <c r="B19" s="29"/>
      <c r="C19" s="35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</row>
    <row r="20" spans="1:46" ht="15" customHeight="1" x14ac:dyDescent="0.25">
      <c r="A20" s="27"/>
      <c r="B20" s="27" t="s">
        <v>17</v>
      </c>
      <c r="C20" s="35" t="s">
        <v>17</v>
      </c>
      <c r="D20" s="30">
        <f>D26+D28+D31</f>
        <v>1684</v>
      </c>
      <c r="E20" s="30">
        <f>E26+E28+E31</f>
        <v>317.20000000000005</v>
      </c>
      <c r="F20" s="30">
        <f t="shared" ref="F20:AT20" si="5">F26+F28+F31</f>
        <v>317.20000000000005</v>
      </c>
      <c r="G20" s="30">
        <f t="shared" si="5"/>
        <v>0</v>
      </c>
      <c r="H20" s="30">
        <f t="shared" si="5"/>
        <v>0</v>
      </c>
      <c r="I20" s="30">
        <f t="shared" si="5"/>
        <v>0</v>
      </c>
      <c r="J20" s="30">
        <f t="shared" si="5"/>
        <v>0</v>
      </c>
      <c r="K20" s="30">
        <f t="shared" si="5"/>
        <v>0</v>
      </c>
      <c r="L20" s="30">
        <f t="shared" si="5"/>
        <v>0</v>
      </c>
      <c r="M20" s="30">
        <f t="shared" si="5"/>
        <v>0</v>
      </c>
      <c r="N20" s="30">
        <f t="shared" si="5"/>
        <v>0</v>
      </c>
      <c r="O20" s="30">
        <f t="shared" si="5"/>
        <v>0</v>
      </c>
      <c r="P20" s="30">
        <f t="shared" si="5"/>
        <v>0</v>
      </c>
      <c r="Q20" s="30">
        <f t="shared" si="5"/>
        <v>0</v>
      </c>
      <c r="R20" s="30">
        <f t="shared" si="5"/>
        <v>0</v>
      </c>
      <c r="S20" s="30">
        <f t="shared" si="5"/>
        <v>0</v>
      </c>
      <c r="T20" s="30">
        <f t="shared" si="5"/>
        <v>0</v>
      </c>
      <c r="U20" s="30">
        <f t="shared" si="5"/>
        <v>0</v>
      </c>
      <c r="V20" s="30">
        <f t="shared" si="5"/>
        <v>0</v>
      </c>
      <c r="W20" s="30">
        <f t="shared" si="5"/>
        <v>341.70000000000005</v>
      </c>
      <c r="X20" s="30">
        <f t="shared" si="5"/>
        <v>341.70000000000005</v>
      </c>
      <c r="Y20" s="30">
        <f t="shared" si="5"/>
        <v>0</v>
      </c>
      <c r="Z20" s="30">
        <f t="shared" si="5"/>
        <v>0</v>
      </c>
      <c r="AA20" s="30">
        <f t="shared" si="5"/>
        <v>0</v>
      </c>
      <c r="AB20" s="30">
        <f t="shared" si="5"/>
        <v>0</v>
      </c>
      <c r="AC20" s="30">
        <f t="shared" si="5"/>
        <v>341.70000000000005</v>
      </c>
      <c r="AD20" s="30">
        <f t="shared" si="5"/>
        <v>341.70000000000005</v>
      </c>
      <c r="AE20" s="30">
        <f t="shared" si="5"/>
        <v>0</v>
      </c>
      <c r="AF20" s="30">
        <f t="shared" si="5"/>
        <v>0</v>
      </c>
      <c r="AG20" s="30">
        <f t="shared" si="5"/>
        <v>0</v>
      </c>
      <c r="AH20" s="30">
        <f t="shared" si="5"/>
        <v>0</v>
      </c>
      <c r="AI20" s="30">
        <f t="shared" si="5"/>
        <v>341.70000000000005</v>
      </c>
      <c r="AJ20" s="30">
        <f t="shared" si="5"/>
        <v>341.70000000000005</v>
      </c>
      <c r="AK20" s="30">
        <f t="shared" si="5"/>
        <v>0</v>
      </c>
      <c r="AL20" s="30">
        <f t="shared" si="5"/>
        <v>0</v>
      </c>
      <c r="AM20" s="30">
        <f t="shared" si="5"/>
        <v>0</v>
      </c>
      <c r="AN20" s="30">
        <f t="shared" si="5"/>
        <v>0</v>
      </c>
      <c r="AO20" s="30">
        <f t="shared" si="5"/>
        <v>341.70000000000005</v>
      </c>
      <c r="AP20" s="30">
        <f t="shared" si="5"/>
        <v>341.70000000000005</v>
      </c>
      <c r="AQ20" s="30">
        <f t="shared" si="5"/>
        <v>0</v>
      </c>
      <c r="AR20" s="30">
        <f t="shared" si="5"/>
        <v>0</v>
      </c>
      <c r="AS20" s="30">
        <f t="shared" si="5"/>
        <v>0</v>
      </c>
      <c r="AT20" s="30">
        <f t="shared" si="5"/>
        <v>0</v>
      </c>
    </row>
    <row r="21" spans="1:46" ht="42" customHeight="1" x14ac:dyDescent="0.25">
      <c r="A21" s="27"/>
      <c r="B21" s="27"/>
      <c r="C21" s="35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</row>
    <row r="22" spans="1:46" ht="8.4499999999999993" hidden="1" customHeight="1" x14ac:dyDescent="0.25">
      <c r="A22" s="29"/>
      <c r="B22" s="27"/>
      <c r="C22" s="35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</row>
    <row r="23" spans="1:46" ht="72" customHeight="1" x14ac:dyDescent="0.25">
      <c r="A23" s="29"/>
      <c r="B23" s="13" t="s">
        <v>36</v>
      </c>
      <c r="C23" s="23" t="s">
        <v>36</v>
      </c>
      <c r="D23" s="7">
        <f>E23+K23+Q23+W23+AC23+AI23+AO23</f>
        <v>75</v>
      </c>
      <c r="E23" s="7">
        <f>E29</f>
        <v>12.5</v>
      </c>
      <c r="F23" s="7">
        <f t="shared" ref="F23:AT23" si="6">F29</f>
        <v>12.5</v>
      </c>
      <c r="G23" s="7">
        <f t="shared" si="6"/>
        <v>0</v>
      </c>
      <c r="H23" s="7">
        <f t="shared" si="6"/>
        <v>0</v>
      </c>
      <c r="I23" s="7">
        <f t="shared" si="6"/>
        <v>0</v>
      </c>
      <c r="J23" s="7">
        <f t="shared" si="6"/>
        <v>0</v>
      </c>
      <c r="K23" s="7">
        <f t="shared" si="6"/>
        <v>12.5</v>
      </c>
      <c r="L23" s="7">
        <f t="shared" si="6"/>
        <v>12.5</v>
      </c>
      <c r="M23" s="7">
        <f t="shared" si="6"/>
        <v>0</v>
      </c>
      <c r="N23" s="7">
        <f t="shared" si="6"/>
        <v>0</v>
      </c>
      <c r="O23" s="7">
        <f t="shared" si="6"/>
        <v>0</v>
      </c>
      <c r="P23" s="7">
        <f t="shared" si="6"/>
        <v>0</v>
      </c>
      <c r="Q23" s="7">
        <f t="shared" si="6"/>
        <v>0</v>
      </c>
      <c r="R23" s="7">
        <f t="shared" si="6"/>
        <v>0</v>
      </c>
      <c r="S23" s="7">
        <f t="shared" si="6"/>
        <v>0</v>
      </c>
      <c r="T23" s="7">
        <f t="shared" si="6"/>
        <v>0</v>
      </c>
      <c r="U23" s="7">
        <f t="shared" si="6"/>
        <v>0</v>
      </c>
      <c r="V23" s="7">
        <f t="shared" si="6"/>
        <v>0</v>
      </c>
      <c r="W23" s="7">
        <f t="shared" si="6"/>
        <v>12.5</v>
      </c>
      <c r="X23" s="7">
        <f t="shared" si="6"/>
        <v>12.5</v>
      </c>
      <c r="Y23" s="7">
        <f t="shared" si="6"/>
        <v>0</v>
      </c>
      <c r="Z23" s="7">
        <f t="shared" si="6"/>
        <v>0</v>
      </c>
      <c r="AA23" s="7">
        <f t="shared" si="6"/>
        <v>0</v>
      </c>
      <c r="AB23" s="7">
        <f t="shared" si="6"/>
        <v>0</v>
      </c>
      <c r="AC23" s="7">
        <f t="shared" si="6"/>
        <v>12.5</v>
      </c>
      <c r="AD23" s="7">
        <f t="shared" si="6"/>
        <v>12.5</v>
      </c>
      <c r="AE23" s="7">
        <f t="shared" si="6"/>
        <v>0</v>
      </c>
      <c r="AF23" s="7">
        <f t="shared" si="6"/>
        <v>0</v>
      </c>
      <c r="AG23" s="7">
        <f t="shared" si="6"/>
        <v>0</v>
      </c>
      <c r="AH23" s="7">
        <f t="shared" si="6"/>
        <v>0</v>
      </c>
      <c r="AI23" s="7">
        <f t="shared" si="6"/>
        <v>12.5</v>
      </c>
      <c r="AJ23" s="7">
        <f t="shared" si="6"/>
        <v>12.5</v>
      </c>
      <c r="AK23" s="7">
        <f t="shared" si="6"/>
        <v>0</v>
      </c>
      <c r="AL23" s="7">
        <f t="shared" si="6"/>
        <v>0</v>
      </c>
      <c r="AM23" s="7">
        <f t="shared" si="6"/>
        <v>0</v>
      </c>
      <c r="AN23" s="7">
        <f t="shared" si="6"/>
        <v>0</v>
      </c>
      <c r="AO23" s="7">
        <f t="shared" si="6"/>
        <v>12.5</v>
      </c>
      <c r="AP23" s="7">
        <f t="shared" si="6"/>
        <v>12.5</v>
      </c>
      <c r="AQ23" s="7">
        <f t="shared" si="6"/>
        <v>0</v>
      </c>
      <c r="AR23" s="7">
        <f t="shared" si="6"/>
        <v>0</v>
      </c>
      <c r="AS23" s="7">
        <f t="shared" si="6"/>
        <v>0</v>
      </c>
      <c r="AT23" s="7">
        <f t="shared" si="6"/>
        <v>0</v>
      </c>
    </row>
    <row r="24" spans="1:46" ht="51.75" customHeight="1" x14ac:dyDescent="0.25">
      <c r="A24" s="29"/>
      <c r="B24" s="13" t="s">
        <v>13</v>
      </c>
      <c r="C24" s="9" t="s">
        <v>13</v>
      </c>
      <c r="D24" s="7">
        <f>D25+D27+D30</f>
        <v>2362.2999999999997</v>
      </c>
      <c r="E24" s="7">
        <f>E25+E27+E30</f>
        <v>402.3</v>
      </c>
      <c r="F24" s="7">
        <f t="shared" ref="F24:AT24" si="7">F25+F27+F30</f>
        <v>402.3</v>
      </c>
      <c r="G24" s="7">
        <f t="shared" si="7"/>
        <v>0</v>
      </c>
      <c r="H24" s="7">
        <f t="shared" si="7"/>
        <v>0</v>
      </c>
      <c r="I24" s="7">
        <f t="shared" si="7"/>
        <v>0</v>
      </c>
      <c r="J24" s="7">
        <f t="shared" si="7"/>
        <v>0</v>
      </c>
      <c r="K24" s="7">
        <f t="shared" si="7"/>
        <v>102</v>
      </c>
      <c r="L24" s="7">
        <f t="shared" si="7"/>
        <v>102</v>
      </c>
      <c r="M24" s="7">
        <f t="shared" si="7"/>
        <v>0</v>
      </c>
      <c r="N24" s="7">
        <f t="shared" si="7"/>
        <v>0</v>
      </c>
      <c r="O24" s="7">
        <f t="shared" si="7"/>
        <v>0</v>
      </c>
      <c r="P24" s="7">
        <f t="shared" si="7"/>
        <v>0</v>
      </c>
      <c r="Q24" s="7">
        <f t="shared" si="7"/>
        <v>0</v>
      </c>
      <c r="R24" s="7">
        <f t="shared" si="7"/>
        <v>0</v>
      </c>
      <c r="S24" s="7">
        <f t="shared" si="7"/>
        <v>0</v>
      </c>
      <c r="T24" s="7">
        <f t="shared" si="7"/>
        <v>0</v>
      </c>
      <c r="U24" s="7">
        <f t="shared" si="7"/>
        <v>0</v>
      </c>
      <c r="V24" s="7">
        <f t="shared" si="7"/>
        <v>0</v>
      </c>
      <c r="W24" s="7">
        <f t="shared" si="7"/>
        <v>464.5</v>
      </c>
      <c r="X24" s="7">
        <f t="shared" si="7"/>
        <v>464.5</v>
      </c>
      <c r="Y24" s="7">
        <f t="shared" si="7"/>
        <v>0</v>
      </c>
      <c r="Z24" s="7">
        <f t="shared" si="7"/>
        <v>0</v>
      </c>
      <c r="AA24" s="7">
        <f t="shared" si="7"/>
        <v>0</v>
      </c>
      <c r="AB24" s="7">
        <f t="shared" si="7"/>
        <v>0</v>
      </c>
      <c r="AC24" s="7">
        <f t="shared" si="7"/>
        <v>464.5</v>
      </c>
      <c r="AD24" s="7">
        <f t="shared" si="7"/>
        <v>464.5</v>
      </c>
      <c r="AE24" s="7">
        <f t="shared" si="7"/>
        <v>0</v>
      </c>
      <c r="AF24" s="7">
        <f t="shared" si="7"/>
        <v>0</v>
      </c>
      <c r="AG24" s="7">
        <f t="shared" si="7"/>
        <v>0</v>
      </c>
      <c r="AH24" s="7">
        <f t="shared" si="7"/>
        <v>0</v>
      </c>
      <c r="AI24" s="7">
        <f t="shared" si="7"/>
        <v>464.5</v>
      </c>
      <c r="AJ24" s="7">
        <f t="shared" si="7"/>
        <v>464.5</v>
      </c>
      <c r="AK24" s="7">
        <f t="shared" si="7"/>
        <v>0</v>
      </c>
      <c r="AL24" s="7">
        <f t="shared" si="7"/>
        <v>0</v>
      </c>
      <c r="AM24" s="7">
        <f t="shared" si="7"/>
        <v>0</v>
      </c>
      <c r="AN24" s="7">
        <f t="shared" si="7"/>
        <v>0</v>
      </c>
      <c r="AO24" s="7">
        <f t="shared" si="7"/>
        <v>464.5</v>
      </c>
      <c r="AP24" s="7">
        <f t="shared" si="7"/>
        <v>464.5</v>
      </c>
      <c r="AQ24" s="7">
        <f t="shared" si="7"/>
        <v>0</v>
      </c>
      <c r="AR24" s="7">
        <f t="shared" si="7"/>
        <v>0</v>
      </c>
      <c r="AS24" s="7">
        <f t="shared" si="7"/>
        <v>0</v>
      </c>
      <c r="AT24" s="7">
        <f t="shared" si="7"/>
        <v>0</v>
      </c>
    </row>
    <row r="25" spans="1:46" ht="63" customHeight="1" x14ac:dyDescent="0.25">
      <c r="A25" s="27" t="s">
        <v>23</v>
      </c>
      <c r="B25" s="14" t="s">
        <v>38</v>
      </c>
      <c r="C25" s="11" t="s">
        <v>38</v>
      </c>
      <c r="D25" s="8">
        <f t="shared" ref="D25:D26" si="8">E25+K25+Q25+W25+AC25+AI25+AO25</f>
        <v>1979.1</v>
      </c>
      <c r="E25" s="12">
        <f t="shared" ref="E25" si="9">F25+H25</f>
        <v>351.5</v>
      </c>
      <c r="F25" s="12">
        <v>351.5</v>
      </c>
      <c r="G25" s="12">
        <v>0</v>
      </c>
      <c r="H25" s="12">
        <v>0</v>
      </c>
      <c r="I25" s="12">
        <v>0</v>
      </c>
      <c r="J25" s="12">
        <v>0</v>
      </c>
      <c r="K25" s="12">
        <f t="shared" ref="K25:K26" si="10">L25+N25</f>
        <v>102</v>
      </c>
      <c r="L25" s="12">
        <v>102</v>
      </c>
      <c r="M25" s="12">
        <v>0</v>
      </c>
      <c r="N25" s="12">
        <v>0</v>
      </c>
      <c r="O25" s="12">
        <v>0</v>
      </c>
      <c r="P25" s="12">
        <v>0</v>
      </c>
      <c r="Q25" s="12">
        <f t="shared" ref="Q25:Q26" si="11">R25+T25</f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f t="shared" ref="W25:W26" si="12">X25+Z25</f>
        <v>381.4</v>
      </c>
      <c r="X25" s="12">
        <v>381.4</v>
      </c>
      <c r="Y25" s="12">
        <v>0</v>
      </c>
      <c r="Z25" s="12">
        <v>0</v>
      </c>
      <c r="AA25" s="12">
        <v>0</v>
      </c>
      <c r="AB25" s="12">
        <v>0</v>
      </c>
      <c r="AC25" s="12">
        <f t="shared" ref="AC25:AC26" si="13">AD25+AF25</f>
        <v>381.4</v>
      </c>
      <c r="AD25" s="12">
        <v>381.4</v>
      </c>
      <c r="AE25" s="12">
        <v>0</v>
      </c>
      <c r="AF25" s="12">
        <v>0</v>
      </c>
      <c r="AG25" s="12">
        <v>0</v>
      </c>
      <c r="AH25" s="12">
        <v>0</v>
      </c>
      <c r="AI25" s="12">
        <f t="shared" ref="AI25:AI26" si="14">AJ25+AL25</f>
        <v>381.4</v>
      </c>
      <c r="AJ25" s="12">
        <v>381.4</v>
      </c>
      <c r="AK25" s="12">
        <v>0</v>
      </c>
      <c r="AL25" s="12">
        <v>0</v>
      </c>
      <c r="AM25" s="12">
        <v>0</v>
      </c>
      <c r="AN25" s="12">
        <v>0</v>
      </c>
      <c r="AO25" s="12">
        <f t="shared" ref="AO25:AO26" si="15">AP25+AT25</f>
        <v>381.4</v>
      </c>
      <c r="AP25" s="12">
        <v>381.4</v>
      </c>
      <c r="AQ25" s="12">
        <v>0</v>
      </c>
      <c r="AR25" s="12">
        <v>0</v>
      </c>
      <c r="AS25" s="12">
        <v>0</v>
      </c>
      <c r="AT25" s="12">
        <v>0</v>
      </c>
    </row>
    <row r="26" spans="1:46" ht="57.75" customHeight="1" x14ac:dyDescent="0.25">
      <c r="A26" s="28"/>
      <c r="B26" s="14" t="s">
        <v>17</v>
      </c>
      <c r="C26" s="11" t="s">
        <v>17</v>
      </c>
      <c r="D26" s="8">
        <f t="shared" si="8"/>
        <v>1538.5</v>
      </c>
      <c r="E26" s="12">
        <f t="shared" ref="E26" si="16">F26+H26</f>
        <v>288.10000000000002</v>
      </c>
      <c r="F26" s="12">
        <v>288.10000000000002</v>
      </c>
      <c r="G26" s="12">
        <v>0</v>
      </c>
      <c r="H26" s="12">
        <v>0</v>
      </c>
      <c r="I26" s="12">
        <v>0</v>
      </c>
      <c r="J26" s="12">
        <v>0</v>
      </c>
      <c r="K26" s="12">
        <f t="shared" si="10"/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f t="shared" si="11"/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f t="shared" si="12"/>
        <v>312.60000000000002</v>
      </c>
      <c r="X26" s="12">
        <v>312.60000000000002</v>
      </c>
      <c r="Y26" s="12">
        <v>0</v>
      </c>
      <c r="Z26" s="12">
        <v>0</v>
      </c>
      <c r="AA26" s="12">
        <v>0</v>
      </c>
      <c r="AB26" s="12">
        <v>0</v>
      </c>
      <c r="AC26" s="12">
        <f t="shared" si="13"/>
        <v>312.60000000000002</v>
      </c>
      <c r="AD26" s="12">
        <v>312.60000000000002</v>
      </c>
      <c r="AE26" s="12">
        <v>0</v>
      </c>
      <c r="AF26" s="12">
        <v>0</v>
      </c>
      <c r="AG26" s="12">
        <v>0</v>
      </c>
      <c r="AH26" s="12">
        <v>0</v>
      </c>
      <c r="AI26" s="12">
        <f t="shared" si="14"/>
        <v>312.60000000000002</v>
      </c>
      <c r="AJ26" s="12">
        <v>312.60000000000002</v>
      </c>
      <c r="AK26" s="12">
        <v>0</v>
      </c>
      <c r="AL26" s="12">
        <v>0</v>
      </c>
      <c r="AM26" s="12">
        <v>0</v>
      </c>
      <c r="AN26" s="12">
        <v>0</v>
      </c>
      <c r="AO26" s="12">
        <f t="shared" si="15"/>
        <v>312.60000000000002</v>
      </c>
      <c r="AP26" s="12">
        <v>312.60000000000002</v>
      </c>
      <c r="AQ26" s="12">
        <v>0</v>
      </c>
      <c r="AR26" s="12">
        <v>0</v>
      </c>
      <c r="AS26" s="12">
        <v>0</v>
      </c>
      <c r="AT26" s="12">
        <v>0</v>
      </c>
    </row>
    <row r="27" spans="1:46" ht="44.25" customHeight="1" x14ac:dyDescent="0.25">
      <c r="A27" s="29" t="s">
        <v>24</v>
      </c>
      <c r="B27" s="14" t="s">
        <v>13</v>
      </c>
      <c r="C27" s="11" t="s">
        <v>13</v>
      </c>
      <c r="D27" s="8">
        <f t="shared" ref="D27:D30" si="17">E27+K27+Q27+W27+AC27+AI27+AO27</f>
        <v>295.2</v>
      </c>
      <c r="E27" s="12">
        <f>F27+H27</f>
        <v>33.200000000000003</v>
      </c>
      <c r="F27" s="12">
        <v>33.200000000000003</v>
      </c>
      <c r="G27" s="12">
        <v>0</v>
      </c>
      <c r="H27" s="12">
        <v>0</v>
      </c>
      <c r="I27" s="12">
        <v>0</v>
      </c>
      <c r="J27" s="12">
        <v>0</v>
      </c>
      <c r="K27" s="12">
        <f>L27+N27</f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f>R27+T27</f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f>X27+Z27</f>
        <v>65.5</v>
      </c>
      <c r="X27" s="12">
        <v>65.5</v>
      </c>
      <c r="Y27" s="12">
        <v>0</v>
      </c>
      <c r="Z27" s="12">
        <v>0</v>
      </c>
      <c r="AA27" s="12">
        <v>0</v>
      </c>
      <c r="AB27" s="12">
        <v>0</v>
      </c>
      <c r="AC27" s="12">
        <f>AD27+AF27</f>
        <v>65.5</v>
      </c>
      <c r="AD27" s="12">
        <v>65.5</v>
      </c>
      <c r="AE27" s="12">
        <v>0</v>
      </c>
      <c r="AF27" s="12">
        <v>0</v>
      </c>
      <c r="AG27" s="12">
        <v>0</v>
      </c>
      <c r="AH27" s="12">
        <v>0</v>
      </c>
      <c r="AI27" s="12">
        <f>AJ27+AL27</f>
        <v>65.5</v>
      </c>
      <c r="AJ27" s="12">
        <v>65.5</v>
      </c>
      <c r="AK27" s="12">
        <v>0</v>
      </c>
      <c r="AL27" s="12">
        <v>0</v>
      </c>
      <c r="AM27" s="12">
        <v>0</v>
      </c>
      <c r="AN27" s="12">
        <v>0</v>
      </c>
      <c r="AO27" s="12">
        <f>AP27+AT27</f>
        <v>65.5</v>
      </c>
      <c r="AP27" s="12">
        <v>65.5</v>
      </c>
      <c r="AQ27" s="12">
        <v>0</v>
      </c>
      <c r="AR27" s="12">
        <v>0</v>
      </c>
      <c r="AS27" s="12">
        <v>0</v>
      </c>
      <c r="AT27" s="12">
        <v>0</v>
      </c>
    </row>
    <row r="28" spans="1:46" ht="60" customHeight="1" x14ac:dyDescent="0.25">
      <c r="A28" s="28"/>
      <c r="B28" s="14" t="s">
        <v>17</v>
      </c>
      <c r="C28" s="11" t="s">
        <v>17</v>
      </c>
      <c r="D28" s="8">
        <f t="shared" si="17"/>
        <v>95</v>
      </c>
      <c r="E28" s="12">
        <f>F28+H28</f>
        <v>19</v>
      </c>
      <c r="F28" s="12">
        <v>19</v>
      </c>
      <c r="G28" s="12">
        <v>0</v>
      </c>
      <c r="H28" s="12">
        <v>0</v>
      </c>
      <c r="I28" s="12">
        <v>0</v>
      </c>
      <c r="J28" s="12">
        <v>0</v>
      </c>
      <c r="K28" s="12">
        <f>L28+N28</f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f>R28+T28</f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f>X28+Z28</f>
        <v>19</v>
      </c>
      <c r="X28" s="12">
        <v>19</v>
      </c>
      <c r="Y28" s="12">
        <v>0</v>
      </c>
      <c r="Z28" s="12">
        <v>0</v>
      </c>
      <c r="AA28" s="12">
        <v>0</v>
      </c>
      <c r="AB28" s="12">
        <v>0</v>
      </c>
      <c r="AC28" s="12">
        <f>AD28+AF28</f>
        <v>19</v>
      </c>
      <c r="AD28" s="12">
        <v>19</v>
      </c>
      <c r="AE28" s="12">
        <v>0</v>
      </c>
      <c r="AF28" s="12">
        <v>0</v>
      </c>
      <c r="AG28" s="12">
        <v>0</v>
      </c>
      <c r="AH28" s="12">
        <v>0</v>
      </c>
      <c r="AI28" s="12">
        <f>AJ28+AL28</f>
        <v>19</v>
      </c>
      <c r="AJ28" s="12">
        <v>19</v>
      </c>
      <c r="AK28" s="12">
        <v>0</v>
      </c>
      <c r="AL28" s="12">
        <v>0</v>
      </c>
      <c r="AM28" s="12">
        <v>0</v>
      </c>
      <c r="AN28" s="12">
        <v>0</v>
      </c>
      <c r="AO28" s="12">
        <f>AP28+AR28</f>
        <v>19</v>
      </c>
      <c r="AP28" s="12">
        <v>19</v>
      </c>
      <c r="AQ28" s="12">
        <v>0</v>
      </c>
      <c r="AR28" s="12">
        <v>0</v>
      </c>
      <c r="AS28" s="12">
        <v>0</v>
      </c>
      <c r="AT28" s="12">
        <v>0</v>
      </c>
    </row>
    <row r="29" spans="1:46" ht="68.25" customHeight="1" x14ac:dyDescent="0.25">
      <c r="A29" s="28"/>
      <c r="B29" s="14" t="s">
        <v>33</v>
      </c>
      <c r="C29" s="11" t="s">
        <v>33</v>
      </c>
      <c r="D29" s="8">
        <f t="shared" si="17"/>
        <v>75</v>
      </c>
      <c r="E29" s="12">
        <f>F29+H29</f>
        <v>12.5</v>
      </c>
      <c r="F29" s="12">
        <v>12.5</v>
      </c>
      <c r="G29" s="12">
        <v>0</v>
      </c>
      <c r="H29" s="12">
        <v>0</v>
      </c>
      <c r="I29" s="12">
        <v>0</v>
      </c>
      <c r="J29" s="12">
        <v>0</v>
      </c>
      <c r="K29" s="12">
        <f>L29+N29</f>
        <v>12.5</v>
      </c>
      <c r="L29" s="12">
        <v>12.5</v>
      </c>
      <c r="M29" s="12">
        <v>0</v>
      </c>
      <c r="N29" s="12">
        <v>0</v>
      </c>
      <c r="O29" s="12">
        <v>0</v>
      </c>
      <c r="P29" s="12">
        <v>0</v>
      </c>
      <c r="Q29" s="12">
        <f>R29+T29</f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f>X29+Z29</f>
        <v>12.5</v>
      </c>
      <c r="X29" s="12">
        <v>12.5</v>
      </c>
      <c r="Y29" s="12">
        <v>0</v>
      </c>
      <c r="Z29" s="12">
        <v>0</v>
      </c>
      <c r="AA29" s="12">
        <v>0</v>
      </c>
      <c r="AB29" s="12">
        <v>0</v>
      </c>
      <c r="AC29" s="12">
        <f>AD29+AF29</f>
        <v>12.5</v>
      </c>
      <c r="AD29" s="12">
        <v>12.5</v>
      </c>
      <c r="AE29" s="12">
        <v>0</v>
      </c>
      <c r="AF29" s="12">
        <v>0</v>
      </c>
      <c r="AG29" s="12">
        <v>0</v>
      </c>
      <c r="AH29" s="12">
        <v>0</v>
      </c>
      <c r="AI29" s="12">
        <f>AJ29+AL29</f>
        <v>12.5</v>
      </c>
      <c r="AJ29" s="12">
        <v>12.5</v>
      </c>
      <c r="AK29" s="12">
        <v>0</v>
      </c>
      <c r="AL29" s="12">
        <v>0</v>
      </c>
      <c r="AM29" s="12">
        <v>0</v>
      </c>
      <c r="AN29" s="12">
        <v>0</v>
      </c>
      <c r="AO29" s="12">
        <f>AP29+AR29</f>
        <v>12.5</v>
      </c>
      <c r="AP29" s="12">
        <v>12.5</v>
      </c>
      <c r="AQ29" s="12">
        <v>0</v>
      </c>
      <c r="AR29" s="12">
        <v>0</v>
      </c>
      <c r="AS29" s="12">
        <v>0</v>
      </c>
      <c r="AT29" s="12">
        <v>0</v>
      </c>
    </row>
    <row r="30" spans="1:46" ht="49.5" customHeight="1" x14ac:dyDescent="0.25">
      <c r="A30" s="29" t="s">
        <v>25</v>
      </c>
      <c r="B30" s="14" t="s">
        <v>13</v>
      </c>
      <c r="C30" s="14" t="s">
        <v>13</v>
      </c>
      <c r="D30" s="8">
        <f t="shared" si="17"/>
        <v>88</v>
      </c>
      <c r="E30" s="12">
        <f>F30+H30</f>
        <v>17.600000000000001</v>
      </c>
      <c r="F30" s="12">
        <v>17.600000000000001</v>
      </c>
      <c r="G30" s="12">
        <v>0</v>
      </c>
      <c r="H30" s="12">
        <v>0</v>
      </c>
      <c r="I30" s="12">
        <v>0</v>
      </c>
      <c r="J30" s="12">
        <v>0</v>
      </c>
      <c r="K30" s="12">
        <f>L30+N30</f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f>R30+T30</f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f>X30+Z30</f>
        <v>17.600000000000001</v>
      </c>
      <c r="X30" s="12">
        <v>17.600000000000001</v>
      </c>
      <c r="Y30" s="12">
        <v>0</v>
      </c>
      <c r="Z30" s="12">
        <v>0</v>
      </c>
      <c r="AA30" s="12">
        <v>0</v>
      </c>
      <c r="AB30" s="12">
        <v>0</v>
      </c>
      <c r="AC30" s="12">
        <f>AD30+AF30</f>
        <v>17.600000000000001</v>
      </c>
      <c r="AD30" s="12">
        <v>17.600000000000001</v>
      </c>
      <c r="AE30" s="12">
        <v>0</v>
      </c>
      <c r="AF30" s="12">
        <v>0</v>
      </c>
      <c r="AG30" s="12">
        <v>0</v>
      </c>
      <c r="AH30" s="12">
        <v>0</v>
      </c>
      <c r="AI30" s="12">
        <f>AJ30+AL30</f>
        <v>17.600000000000001</v>
      </c>
      <c r="AJ30" s="12">
        <v>17.600000000000001</v>
      </c>
      <c r="AK30" s="12">
        <v>0</v>
      </c>
      <c r="AL30" s="12">
        <v>0</v>
      </c>
      <c r="AM30" s="12">
        <v>0</v>
      </c>
      <c r="AN30" s="12">
        <v>0</v>
      </c>
      <c r="AO30" s="12">
        <f>AP30+AT30</f>
        <v>17.600000000000001</v>
      </c>
      <c r="AP30" s="12">
        <v>17.600000000000001</v>
      </c>
      <c r="AQ30" s="12">
        <v>0</v>
      </c>
      <c r="AR30" s="12">
        <v>0</v>
      </c>
      <c r="AS30" s="12">
        <v>0</v>
      </c>
      <c r="AT30" s="12">
        <v>0</v>
      </c>
    </row>
    <row r="31" spans="1:46" ht="61.15" customHeight="1" x14ac:dyDescent="0.25">
      <c r="A31" s="28"/>
      <c r="B31" s="14" t="s">
        <v>17</v>
      </c>
      <c r="C31" s="11" t="s">
        <v>17</v>
      </c>
      <c r="D31" s="8">
        <f t="shared" ref="D31" si="18">E31+K31+Q31+W31+AC31+AI31+AO31</f>
        <v>50.5</v>
      </c>
      <c r="E31" s="12">
        <f>F31+H31</f>
        <v>10.1</v>
      </c>
      <c r="F31" s="12">
        <v>10.1</v>
      </c>
      <c r="G31" s="12">
        <v>0</v>
      </c>
      <c r="H31" s="12">
        <v>0</v>
      </c>
      <c r="I31" s="12">
        <v>0</v>
      </c>
      <c r="J31" s="12">
        <v>0</v>
      </c>
      <c r="K31" s="12">
        <f>L31+N31</f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f>R31+T31</f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f>X31+Z31</f>
        <v>10.1</v>
      </c>
      <c r="X31" s="12">
        <v>10.1</v>
      </c>
      <c r="Y31" s="12">
        <v>0</v>
      </c>
      <c r="Z31" s="12">
        <v>0</v>
      </c>
      <c r="AA31" s="12">
        <v>0</v>
      </c>
      <c r="AB31" s="12">
        <v>0</v>
      </c>
      <c r="AC31" s="12">
        <f>AD31+AF31</f>
        <v>10.1</v>
      </c>
      <c r="AD31" s="12">
        <v>10.1</v>
      </c>
      <c r="AE31" s="12">
        <v>0</v>
      </c>
      <c r="AF31" s="12">
        <v>0</v>
      </c>
      <c r="AG31" s="12">
        <v>0</v>
      </c>
      <c r="AH31" s="12">
        <v>0</v>
      </c>
      <c r="AI31" s="12">
        <f>AJ31+AL31</f>
        <v>10.1</v>
      </c>
      <c r="AJ31" s="12">
        <v>10.1</v>
      </c>
      <c r="AK31" s="12">
        <v>0</v>
      </c>
      <c r="AL31" s="12">
        <v>0</v>
      </c>
      <c r="AM31" s="12">
        <v>0</v>
      </c>
      <c r="AN31" s="12">
        <v>0</v>
      </c>
      <c r="AO31" s="12">
        <f>AP31+AT31</f>
        <v>10.1</v>
      </c>
      <c r="AP31" s="12">
        <v>10.1</v>
      </c>
      <c r="AQ31" s="12">
        <v>0</v>
      </c>
      <c r="AR31" s="12">
        <v>0</v>
      </c>
      <c r="AS31" s="12">
        <v>0</v>
      </c>
      <c r="AT31" s="12">
        <v>0</v>
      </c>
    </row>
    <row r="32" spans="1:46" ht="37.15" customHeight="1" x14ac:dyDescent="0.25">
      <c r="A32" s="29" t="s">
        <v>30</v>
      </c>
      <c r="B32" s="29"/>
      <c r="C32" s="35" t="s">
        <v>5</v>
      </c>
      <c r="D32" s="30">
        <f>D34+D36+D37</f>
        <v>220317.39999999997</v>
      </c>
      <c r="E32" s="30">
        <f t="shared" ref="E32:AT32" si="19">E34+E36+E37</f>
        <v>30615.899999999998</v>
      </c>
      <c r="F32" s="30">
        <f t="shared" si="19"/>
        <v>3103</v>
      </c>
      <c r="G32" s="30">
        <f t="shared" si="19"/>
        <v>95</v>
      </c>
      <c r="H32" s="30">
        <f t="shared" si="19"/>
        <v>22</v>
      </c>
      <c r="I32" s="30">
        <f t="shared" si="19"/>
        <v>8923.2999999999993</v>
      </c>
      <c r="J32" s="30">
        <f t="shared" si="19"/>
        <v>18472.599999999999</v>
      </c>
      <c r="K32" s="30">
        <f t="shared" si="19"/>
        <v>28902.699999999997</v>
      </c>
      <c r="L32" s="30">
        <f t="shared" si="19"/>
        <v>325</v>
      </c>
      <c r="M32" s="30">
        <f t="shared" si="19"/>
        <v>95</v>
      </c>
      <c r="N32" s="30">
        <f t="shared" si="19"/>
        <v>22</v>
      </c>
      <c r="O32" s="30">
        <f t="shared" si="19"/>
        <v>9238.1</v>
      </c>
      <c r="P32" s="30">
        <f t="shared" si="19"/>
        <v>19222.599999999999</v>
      </c>
      <c r="Q32" s="30">
        <f t="shared" si="19"/>
        <v>28830.5</v>
      </c>
      <c r="R32" s="30">
        <f t="shared" si="19"/>
        <v>0</v>
      </c>
      <c r="S32" s="30">
        <f t="shared" si="19"/>
        <v>0</v>
      </c>
      <c r="T32" s="30">
        <f t="shared" si="19"/>
        <v>22</v>
      </c>
      <c r="U32" s="30">
        <f t="shared" si="19"/>
        <v>9585.9</v>
      </c>
      <c r="V32" s="30">
        <f t="shared" si="19"/>
        <v>19222.599999999999</v>
      </c>
      <c r="W32" s="30">
        <f t="shared" si="19"/>
        <v>32416.2</v>
      </c>
      <c r="X32" s="30">
        <f t="shared" si="19"/>
        <v>3125</v>
      </c>
      <c r="Y32" s="30">
        <f t="shared" si="19"/>
        <v>95</v>
      </c>
      <c r="Z32" s="30">
        <f t="shared" si="19"/>
        <v>22</v>
      </c>
      <c r="AA32" s="30">
        <f t="shared" si="19"/>
        <v>9951.6</v>
      </c>
      <c r="AB32" s="30">
        <f t="shared" si="19"/>
        <v>19222.599999999999</v>
      </c>
      <c r="AC32" s="30">
        <f t="shared" si="19"/>
        <v>32798.5</v>
      </c>
      <c r="AD32" s="30">
        <f t="shared" si="19"/>
        <v>3125</v>
      </c>
      <c r="AE32" s="30">
        <f t="shared" si="19"/>
        <v>95</v>
      </c>
      <c r="AF32" s="30">
        <f t="shared" si="19"/>
        <v>22</v>
      </c>
      <c r="AG32" s="30">
        <f t="shared" si="19"/>
        <v>10333.9</v>
      </c>
      <c r="AH32" s="30">
        <f t="shared" si="19"/>
        <v>19222.599999999999</v>
      </c>
      <c r="AI32" s="30">
        <f t="shared" si="19"/>
        <v>33178.400000000001</v>
      </c>
      <c r="AJ32" s="30">
        <f t="shared" si="19"/>
        <v>3125</v>
      </c>
      <c r="AK32" s="30">
        <f t="shared" si="19"/>
        <v>95</v>
      </c>
      <c r="AL32" s="30">
        <f t="shared" si="19"/>
        <v>22</v>
      </c>
      <c r="AM32" s="30">
        <f t="shared" si="19"/>
        <v>10713.8</v>
      </c>
      <c r="AN32" s="30">
        <f t="shared" si="19"/>
        <v>19222.599999999999</v>
      </c>
      <c r="AO32" s="30">
        <f>AP32+AQ32+AR32+AS32+AT32</f>
        <v>33575.199999999997</v>
      </c>
      <c r="AP32" s="30">
        <f t="shared" si="19"/>
        <v>3125</v>
      </c>
      <c r="AQ32" s="30">
        <f t="shared" si="19"/>
        <v>95</v>
      </c>
      <c r="AR32" s="30">
        <f t="shared" si="19"/>
        <v>22</v>
      </c>
      <c r="AS32" s="30">
        <f t="shared" si="19"/>
        <v>11110.6</v>
      </c>
      <c r="AT32" s="30">
        <f t="shared" si="19"/>
        <v>19222.599999999999</v>
      </c>
    </row>
    <row r="33" spans="1:46" ht="29.45" customHeight="1" x14ac:dyDescent="0.25">
      <c r="A33" s="29"/>
      <c r="B33" s="29"/>
      <c r="C33" s="35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</row>
    <row r="34" spans="1:46" ht="25.9" customHeight="1" x14ac:dyDescent="0.25">
      <c r="A34" s="29"/>
      <c r="B34" s="27" t="s">
        <v>17</v>
      </c>
      <c r="C34" s="32" t="s">
        <v>17</v>
      </c>
      <c r="D34" s="30">
        <f>E34+K34+Q34+W34+AC34+AI34+AO34</f>
        <v>14000</v>
      </c>
      <c r="E34" s="30">
        <f>E38</f>
        <v>2800</v>
      </c>
      <c r="F34" s="30">
        <f t="shared" ref="F34:AT34" si="20">F38</f>
        <v>2800</v>
      </c>
      <c r="G34" s="30">
        <f t="shared" si="20"/>
        <v>0</v>
      </c>
      <c r="H34" s="30">
        <f t="shared" si="20"/>
        <v>0</v>
      </c>
      <c r="I34" s="30">
        <f t="shared" ref="I34" si="21">I38</f>
        <v>0</v>
      </c>
      <c r="J34" s="30">
        <v>0</v>
      </c>
      <c r="K34" s="30">
        <f t="shared" si="20"/>
        <v>0</v>
      </c>
      <c r="L34" s="30">
        <f t="shared" si="20"/>
        <v>0</v>
      </c>
      <c r="M34" s="30">
        <f t="shared" si="20"/>
        <v>0</v>
      </c>
      <c r="N34" s="30">
        <f t="shared" si="20"/>
        <v>0</v>
      </c>
      <c r="O34" s="30">
        <v>0</v>
      </c>
      <c r="P34" s="30">
        <v>0</v>
      </c>
      <c r="Q34" s="30">
        <f t="shared" si="20"/>
        <v>0</v>
      </c>
      <c r="R34" s="30">
        <f t="shared" si="20"/>
        <v>0</v>
      </c>
      <c r="S34" s="30">
        <f t="shared" si="20"/>
        <v>0</v>
      </c>
      <c r="T34" s="30">
        <f t="shared" si="20"/>
        <v>0</v>
      </c>
      <c r="U34" s="30">
        <v>0</v>
      </c>
      <c r="V34" s="30">
        <v>0</v>
      </c>
      <c r="W34" s="30">
        <f t="shared" si="20"/>
        <v>2800</v>
      </c>
      <c r="X34" s="30">
        <f t="shared" si="20"/>
        <v>2800</v>
      </c>
      <c r="Y34" s="30">
        <f t="shared" si="20"/>
        <v>0</v>
      </c>
      <c r="Z34" s="30">
        <f t="shared" si="20"/>
        <v>0</v>
      </c>
      <c r="AA34" s="30">
        <v>0</v>
      </c>
      <c r="AB34" s="30">
        <v>0</v>
      </c>
      <c r="AC34" s="30">
        <f t="shared" si="20"/>
        <v>2800</v>
      </c>
      <c r="AD34" s="30">
        <f t="shared" si="20"/>
        <v>2800</v>
      </c>
      <c r="AE34" s="30">
        <f t="shared" si="20"/>
        <v>0</v>
      </c>
      <c r="AF34" s="30">
        <f t="shared" si="20"/>
        <v>0</v>
      </c>
      <c r="AG34" s="30">
        <v>0</v>
      </c>
      <c r="AH34" s="30">
        <v>0</v>
      </c>
      <c r="AI34" s="30">
        <f t="shared" si="20"/>
        <v>2800</v>
      </c>
      <c r="AJ34" s="30">
        <f t="shared" si="20"/>
        <v>2800</v>
      </c>
      <c r="AK34" s="30">
        <f t="shared" si="20"/>
        <v>0</v>
      </c>
      <c r="AL34" s="30">
        <f t="shared" si="20"/>
        <v>0</v>
      </c>
      <c r="AM34" s="30">
        <v>0</v>
      </c>
      <c r="AN34" s="30">
        <v>0</v>
      </c>
      <c r="AO34" s="30">
        <f t="shared" si="20"/>
        <v>2800</v>
      </c>
      <c r="AP34" s="30">
        <f t="shared" si="20"/>
        <v>2800</v>
      </c>
      <c r="AQ34" s="30">
        <f t="shared" si="20"/>
        <v>0</v>
      </c>
      <c r="AR34" s="30">
        <f t="shared" ref="AR34" si="22">AR38</f>
        <v>0</v>
      </c>
      <c r="AS34" s="30">
        <v>0</v>
      </c>
      <c r="AT34" s="30">
        <f t="shared" si="20"/>
        <v>0</v>
      </c>
    </row>
    <row r="35" spans="1:46" ht="46.5" customHeight="1" x14ac:dyDescent="0.25">
      <c r="A35" s="29"/>
      <c r="B35" s="27"/>
      <c r="C35" s="33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1"/>
      <c r="P35" s="31"/>
      <c r="Q35" s="30"/>
      <c r="R35" s="30"/>
      <c r="S35" s="30"/>
      <c r="T35" s="30"/>
      <c r="U35" s="31"/>
      <c r="V35" s="31"/>
      <c r="W35" s="30"/>
      <c r="X35" s="30"/>
      <c r="Y35" s="30"/>
      <c r="Z35" s="30"/>
      <c r="AA35" s="31"/>
      <c r="AB35" s="31"/>
      <c r="AC35" s="30"/>
      <c r="AD35" s="30"/>
      <c r="AE35" s="30"/>
      <c r="AF35" s="30"/>
      <c r="AG35" s="31"/>
      <c r="AH35" s="31"/>
      <c r="AI35" s="30"/>
      <c r="AJ35" s="30"/>
      <c r="AK35" s="30"/>
      <c r="AL35" s="30"/>
      <c r="AM35" s="31"/>
      <c r="AN35" s="31"/>
      <c r="AO35" s="30"/>
      <c r="AP35" s="30"/>
      <c r="AQ35" s="30"/>
      <c r="AR35" s="30"/>
      <c r="AS35" s="31"/>
      <c r="AT35" s="30"/>
    </row>
    <row r="36" spans="1:46" ht="57.75" customHeight="1" x14ac:dyDescent="0.25">
      <c r="A36" s="14"/>
      <c r="B36" s="13" t="s">
        <v>18</v>
      </c>
      <c r="C36" s="13" t="s">
        <v>18</v>
      </c>
      <c r="D36" s="7">
        <f>E36+K36+Q36+W36+AC36+AI36+AO36</f>
        <v>2652</v>
      </c>
      <c r="E36" s="7">
        <f>E39</f>
        <v>420</v>
      </c>
      <c r="F36" s="7">
        <f t="shared" ref="F36:AQ36" si="23">F39</f>
        <v>303</v>
      </c>
      <c r="G36" s="7">
        <f t="shared" si="23"/>
        <v>95</v>
      </c>
      <c r="H36" s="7">
        <f t="shared" si="23"/>
        <v>22</v>
      </c>
      <c r="I36" s="7">
        <v>0</v>
      </c>
      <c r="J36" s="7">
        <v>0</v>
      </c>
      <c r="K36" s="7">
        <f t="shared" si="23"/>
        <v>442</v>
      </c>
      <c r="L36" s="7">
        <f t="shared" si="23"/>
        <v>325</v>
      </c>
      <c r="M36" s="7">
        <f t="shared" si="23"/>
        <v>95</v>
      </c>
      <c r="N36" s="7">
        <f t="shared" si="23"/>
        <v>22</v>
      </c>
      <c r="O36" s="7">
        <v>0</v>
      </c>
      <c r="P36" s="7">
        <v>0</v>
      </c>
      <c r="Q36" s="7">
        <f t="shared" si="23"/>
        <v>22</v>
      </c>
      <c r="R36" s="7">
        <f t="shared" si="23"/>
        <v>0</v>
      </c>
      <c r="S36" s="7">
        <f t="shared" si="23"/>
        <v>0</v>
      </c>
      <c r="T36" s="7">
        <f t="shared" si="23"/>
        <v>22</v>
      </c>
      <c r="U36" s="7">
        <v>0</v>
      </c>
      <c r="V36" s="7">
        <v>0</v>
      </c>
      <c r="W36" s="7">
        <f t="shared" si="23"/>
        <v>442</v>
      </c>
      <c r="X36" s="7">
        <f t="shared" si="23"/>
        <v>325</v>
      </c>
      <c r="Y36" s="7">
        <f t="shared" si="23"/>
        <v>95</v>
      </c>
      <c r="Z36" s="7">
        <f t="shared" si="23"/>
        <v>22</v>
      </c>
      <c r="AA36" s="7">
        <v>0</v>
      </c>
      <c r="AB36" s="7">
        <v>0</v>
      </c>
      <c r="AC36" s="7">
        <f t="shared" si="23"/>
        <v>442</v>
      </c>
      <c r="AD36" s="7">
        <f t="shared" si="23"/>
        <v>325</v>
      </c>
      <c r="AE36" s="7">
        <f t="shared" si="23"/>
        <v>95</v>
      </c>
      <c r="AF36" s="7">
        <f t="shared" si="23"/>
        <v>22</v>
      </c>
      <c r="AG36" s="7">
        <v>0</v>
      </c>
      <c r="AH36" s="7">
        <v>0</v>
      </c>
      <c r="AI36" s="7">
        <f t="shared" si="23"/>
        <v>442</v>
      </c>
      <c r="AJ36" s="7">
        <f t="shared" si="23"/>
        <v>325</v>
      </c>
      <c r="AK36" s="7">
        <f t="shared" si="23"/>
        <v>95</v>
      </c>
      <c r="AL36" s="7">
        <f t="shared" si="23"/>
        <v>22</v>
      </c>
      <c r="AM36" s="7">
        <v>0</v>
      </c>
      <c r="AN36" s="7">
        <v>0</v>
      </c>
      <c r="AO36" s="7">
        <f t="shared" si="23"/>
        <v>442</v>
      </c>
      <c r="AP36" s="7">
        <f t="shared" si="23"/>
        <v>325</v>
      </c>
      <c r="AQ36" s="7">
        <f t="shared" si="23"/>
        <v>95</v>
      </c>
      <c r="AR36" s="7">
        <v>22</v>
      </c>
      <c r="AS36" s="7">
        <v>0</v>
      </c>
      <c r="AT36" s="7">
        <v>0</v>
      </c>
    </row>
    <row r="37" spans="1:46" ht="43.5" customHeight="1" x14ac:dyDescent="0.25">
      <c r="A37" s="14"/>
      <c r="B37" s="13" t="s">
        <v>13</v>
      </c>
      <c r="C37" s="13" t="s">
        <v>13</v>
      </c>
      <c r="D37" s="7">
        <f>D40+D41</f>
        <v>203665.39999999997</v>
      </c>
      <c r="E37" s="7">
        <f t="shared" ref="E37:AT37" si="24">E40+E41</f>
        <v>27395.899999999998</v>
      </c>
      <c r="F37" s="7">
        <f t="shared" si="24"/>
        <v>0</v>
      </c>
      <c r="G37" s="7">
        <f t="shared" si="24"/>
        <v>0</v>
      </c>
      <c r="H37" s="7">
        <f t="shared" si="24"/>
        <v>0</v>
      </c>
      <c r="I37" s="7">
        <f t="shared" si="24"/>
        <v>8923.2999999999993</v>
      </c>
      <c r="J37" s="7">
        <f t="shared" si="24"/>
        <v>18472.599999999999</v>
      </c>
      <c r="K37" s="7">
        <f t="shared" si="24"/>
        <v>28460.699999999997</v>
      </c>
      <c r="L37" s="7">
        <f t="shared" si="24"/>
        <v>0</v>
      </c>
      <c r="M37" s="7">
        <f t="shared" si="24"/>
        <v>0</v>
      </c>
      <c r="N37" s="7">
        <f t="shared" si="24"/>
        <v>0</v>
      </c>
      <c r="O37" s="7">
        <f t="shared" si="24"/>
        <v>9238.1</v>
      </c>
      <c r="P37" s="7">
        <f t="shared" si="24"/>
        <v>19222.599999999999</v>
      </c>
      <c r="Q37" s="7">
        <f t="shared" si="24"/>
        <v>28808.5</v>
      </c>
      <c r="R37" s="7">
        <f t="shared" si="24"/>
        <v>0</v>
      </c>
      <c r="S37" s="7">
        <f t="shared" si="24"/>
        <v>0</v>
      </c>
      <c r="T37" s="7">
        <f t="shared" si="24"/>
        <v>0</v>
      </c>
      <c r="U37" s="7">
        <f t="shared" si="24"/>
        <v>9585.9</v>
      </c>
      <c r="V37" s="7">
        <f t="shared" si="24"/>
        <v>19222.599999999999</v>
      </c>
      <c r="W37" s="7">
        <f t="shared" si="24"/>
        <v>29174.2</v>
      </c>
      <c r="X37" s="7">
        <f t="shared" si="24"/>
        <v>0</v>
      </c>
      <c r="Y37" s="7">
        <f t="shared" si="24"/>
        <v>0</v>
      </c>
      <c r="Z37" s="7">
        <f t="shared" si="24"/>
        <v>0</v>
      </c>
      <c r="AA37" s="7">
        <f t="shared" si="24"/>
        <v>9951.6</v>
      </c>
      <c r="AB37" s="7">
        <f t="shared" si="24"/>
        <v>19222.599999999999</v>
      </c>
      <c r="AC37" s="7">
        <f t="shared" si="24"/>
        <v>29556.5</v>
      </c>
      <c r="AD37" s="7">
        <f t="shared" si="24"/>
        <v>0</v>
      </c>
      <c r="AE37" s="7">
        <f t="shared" si="24"/>
        <v>0</v>
      </c>
      <c r="AF37" s="7">
        <f t="shared" si="24"/>
        <v>0</v>
      </c>
      <c r="AG37" s="7">
        <f t="shared" si="24"/>
        <v>10333.9</v>
      </c>
      <c r="AH37" s="7">
        <f t="shared" si="24"/>
        <v>19222.599999999999</v>
      </c>
      <c r="AI37" s="7">
        <f t="shared" si="24"/>
        <v>29936.400000000001</v>
      </c>
      <c r="AJ37" s="7">
        <f t="shared" si="24"/>
        <v>0</v>
      </c>
      <c r="AK37" s="7">
        <f t="shared" si="24"/>
        <v>0</v>
      </c>
      <c r="AL37" s="7">
        <f t="shared" si="24"/>
        <v>0</v>
      </c>
      <c r="AM37" s="7">
        <f t="shared" si="24"/>
        <v>10713.8</v>
      </c>
      <c r="AN37" s="7">
        <f t="shared" si="24"/>
        <v>19222.599999999999</v>
      </c>
      <c r="AO37" s="7">
        <f t="shared" si="24"/>
        <v>30333.200000000001</v>
      </c>
      <c r="AP37" s="7">
        <f t="shared" si="24"/>
        <v>0</v>
      </c>
      <c r="AQ37" s="7">
        <f t="shared" si="24"/>
        <v>0</v>
      </c>
      <c r="AR37" s="7">
        <f t="shared" si="24"/>
        <v>0</v>
      </c>
      <c r="AS37" s="7">
        <f t="shared" si="24"/>
        <v>11110.6</v>
      </c>
      <c r="AT37" s="7">
        <f t="shared" si="24"/>
        <v>19222.599999999999</v>
      </c>
    </row>
    <row r="38" spans="1:46" ht="183.75" customHeight="1" x14ac:dyDescent="0.25">
      <c r="A38" s="14" t="s">
        <v>26</v>
      </c>
      <c r="B38" s="14" t="s">
        <v>17</v>
      </c>
      <c r="C38" s="14" t="s">
        <v>17</v>
      </c>
      <c r="D38" s="12">
        <f t="shared" ref="D38:D39" si="25">E38+K38+Q38+W38+AC38+AI38+AO38</f>
        <v>14000</v>
      </c>
      <c r="E38" s="12">
        <f t="shared" ref="E38" si="26">F38+H38</f>
        <v>2800</v>
      </c>
      <c r="F38" s="12">
        <v>2800</v>
      </c>
      <c r="G38" s="12">
        <v>0</v>
      </c>
      <c r="H38" s="12">
        <v>0</v>
      </c>
      <c r="I38" s="12">
        <v>0</v>
      </c>
      <c r="J38" s="12">
        <v>0</v>
      </c>
      <c r="K38" s="12">
        <f t="shared" ref="K38" si="27">L38+N38</f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f t="shared" ref="Q38" si="28">R38+T38</f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f t="shared" ref="W38" si="29">X38+Z38</f>
        <v>2800</v>
      </c>
      <c r="X38" s="12">
        <v>2800</v>
      </c>
      <c r="Y38" s="12">
        <v>0</v>
      </c>
      <c r="Z38" s="12">
        <v>0</v>
      </c>
      <c r="AA38" s="12">
        <v>0</v>
      </c>
      <c r="AB38" s="12">
        <v>0</v>
      </c>
      <c r="AC38" s="12">
        <f t="shared" ref="AC38" si="30">AD38+AF38</f>
        <v>2800</v>
      </c>
      <c r="AD38" s="12">
        <v>2800</v>
      </c>
      <c r="AE38" s="12">
        <v>0</v>
      </c>
      <c r="AF38" s="12">
        <v>0</v>
      </c>
      <c r="AG38" s="12">
        <v>0</v>
      </c>
      <c r="AH38" s="12">
        <v>0</v>
      </c>
      <c r="AI38" s="12">
        <f t="shared" ref="AI38" si="31">AJ38+AL38</f>
        <v>2800</v>
      </c>
      <c r="AJ38" s="12">
        <v>2800</v>
      </c>
      <c r="AK38" s="12">
        <v>0</v>
      </c>
      <c r="AL38" s="12">
        <v>0</v>
      </c>
      <c r="AM38" s="12">
        <v>0</v>
      </c>
      <c r="AN38" s="12">
        <v>0</v>
      </c>
      <c r="AO38" s="12">
        <f t="shared" ref="AO38" si="32">AP38+AT38</f>
        <v>2800</v>
      </c>
      <c r="AP38" s="12">
        <v>2800</v>
      </c>
      <c r="AQ38" s="12">
        <v>0</v>
      </c>
      <c r="AR38" s="12">
        <v>0</v>
      </c>
      <c r="AS38" s="12">
        <v>0</v>
      </c>
      <c r="AT38" s="12">
        <v>0</v>
      </c>
    </row>
    <row r="39" spans="1:46" ht="104.25" customHeight="1" x14ac:dyDescent="0.25">
      <c r="A39" s="14" t="s">
        <v>27</v>
      </c>
      <c r="B39" s="14" t="s">
        <v>18</v>
      </c>
      <c r="C39" s="14" t="s">
        <v>18</v>
      </c>
      <c r="D39" s="12">
        <f t="shared" si="25"/>
        <v>2652</v>
      </c>
      <c r="E39" s="12">
        <f>F39+G39+H39</f>
        <v>420</v>
      </c>
      <c r="F39" s="12">
        <v>303</v>
      </c>
      <c r="G39" s="12">
        <v>95</v>
      </c>
      <c r="H39" s="12">
        <v>22</v>
      </c>
      <c r="I39" s="12">
        <v>0</v>
      </c>
      <c r="J39" s="12">
        <v>0</v>
      </c>
      <c r="K39" s="12">
        <f>L39+M39+N39</f>
        <v>442</v>
      </c>
      <c r="L39" s="12">
        <v>325</v>
      </c>
      <c r="M39" s="12">
        <v>95</v>
      </c>
      <c r="N39" s="12">
        <v>22</v>
      </c>
      <c r="O39" s="12">
        <v>0</v>
      </c>
      <c r="P39" s="12">
        <v>0</v>
      </c>
      <c r="Q39" s="12">
        <f>R39+S39+T39</f>
        <v>22</v>
      </c>
      <c r="R39" s="12">
        <v>0</v>
      </c>
      <c r="S39" s="12">
        <v>0</v>
      </c>
      <c r="T39" s="12">
        <v>22</v>
      </c>
      <c r="U39" s="12">
        <v>0</v>
      </c>
      <c r="V39" s="12">
        <v>0</v>
      </c>
      <c r="W39" s="12">
        <f>X39+Y39+Z39</f>
        <v>442</v>
      </c>
      <c r="X39" s="12">
        <v>325</v>
      </c>
      <c r="Y39" s="12">
        <v>95</v>
      </c>
      <c r="Z39" s="12">
        <v>22</v>
      </c>
      <c r="AA39" s="12">
        <v>0</v>
      </c>
      <c r="AB39" s="12">
        <v>0</v>
      </c>
      <c r="AC39" s="12">
        <f>AD39+AE39+AF39</f>
        <v>442</v>
      </c>
      <c r="AD39" s="12">
        <v>325</v>
      </c>
      <c r="AE39" s="12">
        <v>95</v>
      </c>
      <c r="AF39" s="12">
        <v>22</v>
      </c>
      <c r="AG39" s="12">
        <v>0</v>
      </c>
      <c r="AH39" s="12">
        <v>0</v>
      </c>
      <c r="AI39" s="12">
        <f>AJ39+AK39+AL39</f>
        <v>442</v>
      </c>
      <c r="AJ39" s="12">
        <v>325</v>
      </c>
      <c r="AK39" s="12">
        <v>95</v>
      </c>
      <c r="AL39" s="12">
        <v>22</v>
      </c>
      <c r="AM39" s="12">
        <v>0</v>
      </c>
      <c r="AN39" s="12">
        <v>0</v>
      </c>
      <c r="AO39" s="12">
        <f>AP39+AQ39+AR39+AS39+AT39</f>
        <v>442</v>
      </c>
      <c r="AP39" s="12">
        <v>325</v>
      </c>
      <c r="AQ39" s="12">
        <v>95</v>
      </c>
      <c r="AR39" s="12">
        <v>22</v>
      </c>
      <c r="AS39" s="12">
        <v>0</v>
      </c>
      <c r="AT39" s="12">
        <v>0</v>
      </c>
    </row>
    <row r="40" spans="1:46" ht="128.44999999999999" customHeight="1" x14ac:dyDescent="0.25">
      <c r="A40" s="14" t="s">
        <v>34</v>
      </c>
      <c r="B40" s="14" t="s">
        <v>40</v>
      </c>
      <c r="C40" s="14" t="s">
        <v>13</v>
      </c>
      <c r="D40" s="12">
        <f>E40+K40+Q40+W40+AC40+AI40+AO40</f>
        <v>187760.99999999997</v>
      </c>
      <c r="E40" s="12">
        <f>F40+G40+H40+I40+J40</f>
        <v>25123.3</v>
      </c>
      <c r="F40" s="12">
        <v>0</v>
      </c>
      <c r="G40" s="12">
        <v>0</v>
      </c>
      <c r="H40" s="12">
        <v>0</v>
      </c>
      <c r="I40" s="12">
        <v>6650.7</v>
      </c>
      <c r="J40" s="4">
        <v>18472.599999999999</v>
      </c>
      <c r="K40" s="12">
        <f t="shared" ref="K40" si="33">L40+M40+N40+O40+P40</f>
        <v>26188.399999999998</v>
      </c>
      <c r="L40" s="12">
        <v>0</v>
      </c>
      <c r="M40" s="12">
        <v>0</v>
      </c>
      <c r="N40" s="12">
        <v>0</v>
      </c>
      <c r="O40" s="12">
        <v>6965.8</v>
      </c>
      <c r="P40" s="12">
        <v>19222.599999999999</v>
      </c>
      <c r="Q40" s="12">
        <f t="shared" ref="Q40" si="34">R40+S40+T40+U40+V40</f>
        <v>26536.6</v>
      </c>
      <c r="R40" s="12">
        <v>0</v>
      </c>
      <c r="S40" s="12">
        <v>0</v>
      </c>
      <c r="T40" s="12">
        <v>0</v>
      </c>
      <c r="U40" s="12">
        <v>7314</v>
      </c>
      <c r="V40" s="12">
        <v>19222.599999999999</v>
      </c>
      <c r="W40" s="12">
        <f t="shared" ref="W40" si="35">X40+Y40+Z40+AA40+AB40</f>
        <v>26902.3</v>
      </c>
      <c r="X40" s="12">
        <v>0</v>
      </c>
      <c r="Y40" s="12">
        <v>0</v>
      </c>
      <c r="Z40" s="12">
        <v>0</v>
      </c>
      <c r="AA40" s="12">
        <v>7679.7</v>
      </c>
      <c r="AB40" s="12">
        <v>19222.599999999999</v>
      </c>
      <c r="AC40" s="12">
        <f t="shared" ref="AC40" si="36">AD40+AE40+AF40+AG40+AH40</f>
        <v>27284.6</v>
      </c>
      <c r="AD40" s="12">
        <v>0</v>
      </c>
      <c r="AE40" s="12">
        <v>0</v>
      </c>
      <c r="AF40" s="12">
        <v>0</v>
      </c>
      <c r="AG40" s="12">
        <v>8062</v>
      </c>
      <c r="AH40" s="12">
        <v>19222.599999999999</v>
      </c>
      <c r="AI40" s="12">
        <f t="shared" ref="AI40" si="37">AJ40+AK40+AL40+AM40+AN40</f>
        <v>27664.5</v>
      </c>
      <c r="AJ40" s="12">
        <v>0</v>
      </c>
      <c r="AK40" s="12">
        <v>0</v>
      </c>
      <c r="AL40" s="12">
        <v>0</v>
      </c>
      <c r="AM40" s="12">
        <v>8441.9</v>
      </c>
      <c r="AN40" s="12">
        <v>19222.599999999999</v>
      </c>
      <c r="AO40" s="12">
        <f t="shared" ref="AO40" si="38">AP40+AQ40+AR40+AS40+AT40</f>
        <v>28061.3</v>
      </c>
      <c r="AP40" s="12">
        <v>0</v>
      </c>
      <c r="AQ40" s="12">
        <v>0</v>
      </c>
      <c r="AR40" s="12">
        <v>0</v>
      </c>
      <c r="AS40" s="12">
        <v>8838.7000000000007</v>
      </c>
      <c r="AT40" s="12">
        <v>19222.599999999999</v>
      </c>
    </row>
    <row r="41" spans="1:46" ht="120" customHeight="1" x14ac:dyDescent="0.25">
      <c r="A41" s="14" t="s">
        <v>35</v>
      </c>
      <c r="B41" s="14" t="s">
        <v>40</v>
      </c>
      <c r="C41" s="14" t="s">
        <v>13</v>
      </c>
      <c r="D41" s="12">
        <f>E41+K41+Q41+W41+AC41+AI41+AO41</f>
        <v>15904.399999999998</v>
      </c>
      <c r="E41" s="12">
        <f>F41+G41+H41+I41+J41</f>
        <v>2272.6</v>
      </c>
      <c r="F41" s="12">
        <v>0</v>
      </c>
      <c r="G41" s="12">
        <v>0</v>
      </c>
      <c r="H41" s="12">
        <v>0</v>
      </c>
      <c r="I41" s="12">
        <v>2272.6</v>
      </c>
      <c r="J41" s="12">
        <v>0</v>
      </c>
      <c r="K41" s="12">
        <f t="shared" ref="K41" si="39">L41+M41+N41+O41+P41</f>
        <v>2272.3000000000002</v>
      </c>
      <c r="L41" s="12">
        <v>0</v>
      </c>
      <c r="M41" s="12">
        <v>0</v>
      </c>
      <c r="N41" s="12">
        <v>0</v>
      </c>
      <c r="O41" s="12">
        <v>2272.3000000000002</v>
      </c>
      <c r="P41" s="12">
        <v>0</v>
      </c>
      <c r="Q41" s="12">
        <f t="shared" ref="Q41" si="40">R41+S41+T41+U41+V41</f>
        <v>2271.9</v>
      </c>
      <c r="R41" s="12">
        <v>0</v>
      </c>
      <c r="S41" s="12">
        <v>0</v>
      </c>
      <c r="T41" s="12">
        <v>0</v>
      </c>
      <c r="U41" s="12">
        <v>2271.9</v>
      </c>
      <c r="V41" s="12">
        <v>0</v>
      </c>
      <c r="W41" s="12">
        <f t="shared" ref="W41" si="41">X41+Y41+Z41+AA41+AB41</f>
        <v>2271.9</v>
      </c>
      <c r="X41" s="12">
        <v>0</v>
      </c>
      <c r="Y41" s="12">
        <v>0</v>
      </c>
      <c r="Z41" s="12">
        <v>0</v>
      </c>
      <c r="AA41" s="12">
        <v>2271.9</v>
      </c>
      <c r="AB41" s="12">
        <v>0</v>
      </c>
      <c r="AC41" s="12">
        <f t="shared" ref="AC41" si="42">AD41+AE41+AF41+AG41+AH41</f>
        <v>2271.9</v>
      </c>
      <c r="AD41" s="12">
        <v>0</v>
      </c>
      <c r="AE41" s="12">
        <v>0</v>
      </c>
      <c r="AF41" s="12">
        <v>0</v>
      </c>
      <c r="AG41" s="12">
        <v>2271.9</v>
      </c>
      <c r="AH41" s="12">
        <v>0</v>
      </c>
      <c r="AI41" s="12">
        <f t="shared" ref="AI41" si="43">AJ41+AK41+AL41+AM41+AN41</f>
        <v>2271.9</v>
      </c>
      <c r="AJ41" s="12">
        <v>0</v>
      </c>
      <c r="AK41" s="12">
        <v>0</v>
      </c>
      <c r="AL41" s="12">
        <v>0</v>
      </c>
      <c r="AM41" s="12">
        <v>2271.9</v>
      </c>
      <c r="AN41" s="12">
        <v>0</v>
      </c>
      <c r="AO41" s="12">
        <f t="shared" ref="AO41" si="44">AP41+AQ41+AR41+AS41+AT41</f>
        <v>2271.9</v>
      </c>
      <c r="AP41" s="12">
        <v>0</v>
      </c>
      <c r="AQ41" s="12">
        <v>0</v>
      </c>
      <c r="AR41" s="12">
        <v>0</v>
      </c>
      <c r="AS41" s="12">
        <v>2271.9</v>
      </c>
      <c r="AT41" s="12">
        <v>0</v>
      </c>
    </row>
    <row r="42" spans="1:46" ht="42.75" customHeight="1" x14ac:dyDescent="0.25">
      <c r="A42" s="39" t="s">
        <v>28</v>
      </c>
      <c r="B42" s="14"/>
      <c r="C42" s="7" t="s">
        <v>5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</row>
    <row r="43" spans="1:46" ht="99.75" customHeight="1" x14ac:dyDescent="0.25">
      <c r="A43" s="40"/>
      <c r="B43" s="17" t="s">
        <v>39</v>
      </c>
      <c r="C43" s="18" t="s">
        <v>13</v>
      </c>
      <c r="D43" s="7">
        <f>E43+K43+Q43+W43+AC43+AI43+AO43</f>
        <v>740</v>
      </c>
      <c r="E43" s="7">
        <f>E44</f>
        <v>100</v>
      </c>
      <c r="F43" s="7">
        <f t="shared" ref="F43:AT43" si="45">F44</f>
        <v>100</v>
      </c>
      <c r="G43" s="7">
        <f t="shared" si="45"/>
        <v>0</v>
      </c>
      <c r="H43" s="7">
        <f t="shared" si="45"/>
        <v>0</v>
      </c>
      <c r="I43" s="7">
        <f t="shared" si="45"/>
        <v>0</v>
      </c>
      <c r="J43" s="7">
        <f t="shared" si="45"/>
        <v>0</v>
      </c>
      <c r="K43" s="7">
        <f t="shared" si="45"/>
        <v>0</v>
      </c>
      <c r="L43" s="7">
        <f t="shared" si="45"/>
        <v>0</v>
      </c>
      <c r="M43" s="7">
        <f t="shared" si="45"/>
        <v>0</v>
      </c>
      <c r="N43" s="7">
        <f t="shared" si="45"/>
        <v>0</v>
      </c>
      <c r="O43" s="7">
        <f t="shared" si="45"/>
        <v>0</v>
      </c>
      <c r="P43" s="7">
        <f t="shared" si="45"/>
        <v>0</v>
      </c>
      <c r="Q43" s="7">
        <f t="shared" si="45"/>
        <v>0</v>
      </c>
      <c r="R43" s="7">
        <f t="shared" si="45"/>
        <v>0</v>
      </c>
      <c r="S43" s="7">
        <f t="shared" si="45"/>
        <v>0</v>
      </c>
      <c r="T43" s="7">
        <f t="shared" si="45"/>
        <v>0</v>
      </c>
      <c r="U43" s="7">
        <f t="shared" si="45"/>
        <v>0</v>
      </c>
      <c r="V43" s="7">
        <f t="shared" si="45"/>
        <v>0</v>
      </c>
      <c r="W43" s="7">
        <f t="shared" si="45"/>
        <v>160</v>
      </c>
      <c r="X43" s="7">
        <f t="shared" si="45"/>
        <v>160</v>
      </c>
      <c r="Y43" s="7">
        <f t="shared" si="45"/>
        <v>0</v>
      </c>
      <c r="Z43" s="7">
        <f t="shared" si="45"/>
        <v>0</v>
      </c>
      <c r="AA43" s="7">
        <f t="shared" si="45"/>
        <v>0</v>
      </c>
      <c r="AB43" s="7">
        <f t="shared" si="45"/>
        <v>0</v>
      </c>
      <c r="AC43" s="7">
        <f t="shared" si="45"/>
        <v>160</v>
      </c>
      <c r="AD43" s="7">
        <f t="shared" si="45"/>
        <v>160</v>
      </c>
      <c r="AE43" s="7">
        <f t="shared" si="45"/>
        <v>0</v>
      </c>
      <c r="AF43" s="7">
        <f t="shared" si="45"/>
        <v>0</v>
      </c>
      <c r="AG43" s="7">
        <f t="shared" si="45"/>
        <v>0</v>
      </c>
      <c r="AH43" s="7">
        <f t="shared" si="45"/>
        <v>0</v>
      </c>
      <c r="AI43" s="7">
        <f t="shared" si="45"/>
        <v>160</v>
      </c>
      <c r="AJ43" s="7">
        <f t="shared" si="45"/>
        <v>160</v>
      </c>
      <c r="AK43" s="7">
        <f t="shared" si="45"/>
        <v>0</v>
      </c>
      <c r="AL43" s="7">
        <f t="shared" si="45"/>
        <v>0</v>
      </c>
      <c r="AM43" s="7">
        <f t="shared" si="45"/>
        <v>0</v>
      </c>
      <c r="AN43" s="7">
        <f t="shared" si="45"/>
        <v>0</v>
      </c>
      <c r="AO43" s="7">
        <f t="shared" si="45"/>
        <v>160</v>
      </c>
      <c r="AP43" s="7">
        <f t="shared" si="45"/>
        <v>160</v>
      </c>
      <c r="AQ43" s="7">
        <f t="shared" si="45"/>
        <v>0</v>
      </c>
      <c r="AR43" s="7">
        <f t="shared" si="45"/>
        <v>0</v>
      </c>
      <c r="AS43" s="7">
        <f t="shared" si="45"/>
        <v>0</v>
      </c>
      <c r="AT43" s="7">
        <f t="shared" si="45"/>
        <v>0</v>
      </c>
    </row>
    <row r="44" spans="1:46" ht="258" customHeight="1" x14ac:dyDescent="0.25">
      <c r="A44" s="14" t="s">
        <v>29</v>
      </c>
      <c r="B44" s="14" t="s">
        <v>39</v>
      </c>
      <c r="C44" s="16" t="s">
        <v>13</v>
      </c>
      <c r="D44" s="12">
        <f>E44+K44+Q44+W44+AC44+AI44+AO44</f>
        <v>740</v>
      </c>
      <c r="E44" s="12">
        <f>F44+G44+H44</f>
        <v>100</v>
      </c>
      <c r="F44" s="12">
        <v>100</v>
      </c>
      <c r="G44" s="12">
        <v>0</v>
      </c>
      <c r="H44" s="12">
        <v>0</v>
      </c>
      <c r="I44" s="12"/>
      <c r="J44" s="12"/>
      <c r="K44" s="12">
        <f>L44+M44+N44</f>
        <v>0</v>
      </c>
      <c r="L44" s="12">
        <v>0</v>
      </c>
      <c r="M44" s="12">
        <v>0</v>
      </c>
      <c r="N44" s="12">
        <v>0</v>
      </c>
      <c r="O44" s="12"/>
      <c r="P44" s="12"/>
      <c r="Q44" s="12">
        <f>R44+S44+T44</f>
        <v>0</v>
      </c>
      <c r="R44" s="12">
        <v>0</v>
      </c>
      <c r="S44" s="12">
        <v>0</v>
      </c>
      <c r="T44" s="12">
        <v>0</v>
      </c>
      <c r="U44" s="12"/>
      <c r="V44" s="12"/>
      <c r="W44" s="12">
        <f>X44+Y44+Z44</f>
        <v>160</v>
      </c>
      <c r="X44" s="12">
        <v>160</v>
      </c>
      <c r="Y44" s="12">
        <v>0</v>
      </c>
      <c r="Z44" s="12">
        <v>0</v>
      </c>
      <c r="AA44" s="12"/>
      <c r="AB44" s="12"/>
      <c r="AC44" s="12">
        <f>AD44+AE44+AF44</f>
        <v>160</v>
      </c>
      <c r="AD44" s="12">
        <v>160</v>
      </c>
      <c r="AE44" s="12">
        <v>0</v>
      </c>
      <c r="AF44" s="12">
        <v>0</v>
      </c>
      <c r="AG44" s="12"/>
      <c r="AH44" s="12"/>
      <c r="AI44" s="12">
        <f>AJ44+AK44+AL44</f>
        <v>160</v>
      </c>
      <c r="AJ44" s="12">
        <v>160</v>
      </c>
      <c r="AK44" s="12">
        <v>0</v>
      </c>
      <c r="AL44" s="12">
        <v>0</v>
      </c>
      <c r="AM44" s="12"/>
      <c r="AN44" s="12"/>
      <c r="AO44" s="12">
        <f>AP44+AQ44+AT44</f>
        <v>160</v>
      </c>
      <c r="AP44" s="12">
        <v>160</v>
      </c>
      <c r="AQ44" s="12">
        <v>0</v>
      </c>
      <c r="AR44" s="12">
        <v>0</v>
      </c>
      <c r="AS44" s="12"/>
      <c r="AT44" s="12">
        <v>0</v>
      </c>
    </row>
    <row r="46" spans="1:46" s="21" customFormat="1" x14ac:dyDescent="0.25">
      <c r="AT46" s="24" t="s">
        <v>41</v>
      </c>
    </row>
    <row r="47" spans="1:46" s="21" customFormat="1" x14ac:dyDescent="0.25">
      <c r="AT47" s="24"/>
    </row>
    <row r="48" spans="1:46" ht="17.25" x14ac:dyDescent="0.3">
      <c r="T48" s="25"/>
      <c r="U48" s="25"/>
      <c r="V48" s="25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5"/>
      <c r="AK48" s="25"/>
      <c r="AL48" s="25"/>
      <c r="AT48" s="20"/>
    </row>
  </sheetData>
  <mergeCells count="293">
    <mergeCell ref="Q12:Q13"/>
    <mergeCell ref="W18:W19"/>
    <mergeCell ref="X18:X19"/>
    <mergeCell ref="R12:R13"/>
    <mergeCell ref="A18:A24"/>
    <mergeCell ref="AQ2:AT2"/>
    <mergeCell ref="R2:V5"/>
    <mergeCell ref="A12:A17"/>
    <mergeCell ref="AL14:AL15"/>
    <mergeCell ref="AO14:AO15"/>
    <mergeCell ref="AP14:AP15"/>
    <mergeCell ref="AC12:AC13"/>
    <mergeCell ref="AD12:AD13"/>
    <mergeCell ref="AF12:AF13"/>
    <mergeCell ref="AI12:AI13"/>
    <mergeCell ref="T12:T13"/>
    <mergeCell ref="AE12:AE13"/>
    <mergeCell ref="AE14:AE15"/>
    <mergeCell ref="Y14:Y15"/>
    <mergeCell ref="AI3:AT5"/>
    <mergeCell ref="D6:AF6"/>
    <mergeCell ref="Z14:Z15"/>
    <mergeCell ref="E9:J9"/>
    <mergeCell ref="K9:P9"/>
    <mergeCell ref="A42:A43"/>
    <mergeCell ref="AE18:AE19"/>
    <mergeCell ref="AK18:AK19"/>
    <mergeCell ref="AK20:AK22"/>
    <mergeCell ref="AE20:AE22"/>
    <mergeCell ref="Y20:Y22"/>
    <mergeCell ref="S20:S22"/>
    <mergeCell ref="AC18:AC19"/>
    <mergeCell ref="AD18:AD19"/>
    <mergeCell ref="AF18:AF19"/>
    <mergeCell ref="AI18:AI19"/>
    <mergeCell ref="AD20:AD22"/>
    <mergeCell ref="AF20:AF22"/>
    <mergeCell ref="AI20:AI22"/>
    <mergeCell ref="AJ20:AJ22"/>
    <mergeCell ref="M20:M22"/>
    <mergeCell ref="Q20:Q22"/>
    <mergeCell ref="C18:C19"/>
    <mergeCell ref="B18:B19"/>
    <mergeCell ref="G18:G19"/>
    <mergeCell ref="E18:E19"/>
    <mergeCell ref="D18:D19"/>
    <mergeCell ref="E20:E22"/>
    <mergeCell ref="F20:F22"/>
    <mergeCell ref="AC9:AH9"/>
    <mergeCell ref="AI9:AN9"/>
    <mergeCell ref="AS14:AS15"/>
    <mergeCell ref="AM12:AM13"/>
    <mergeCell ref="AN12:AN13"/>
    <mergeCell ref="AS12:AS13"/>
    <mergeCell ref="AL12:AL13"/>
    <mergeCell ref="U12:U13"/>
    <mergeCell ref="V12:V13"/>
    <mergeCell ref="AA12:AA13"/>
    <mergeCell ref="AB12:AB13"/>
    <mergeCell ref="Z12:Z13"/>
    <mergeCell ref="Y12:Y13"/>
    <mergeCell ref="AH12:AH13"/>
    <mergeCell ref="AK12:AK13"/>
    <mergeCell ref="AG12:AG13"/>
    <mergeCell ref="Q9:V9"/>
    <mergeCell ref="W9:AB9"/>
    <mergeCell ref="X12:X13"/>
    <mergeCell ref="S12:S13"/>
    <mergeCell ref="A8:A10"/>
    <mergeCell ref="B8:B10"/>
    <mergeCell ref="C12:C13"/>
    <mergeCell ref="W12:W13"/>
    <mergeCell ref="D8:AT8"/>
    <mergeCell ref="H20:H22"/>
    <mergeCell ref="K20:K22"/>
    <mergeCell ref="L20:L22"/>
    <mergeCell ref="Q18:Q19"/>
    <mergeCell ref="F18:F19"/>
    <mergeCell ref="B20:B22"/>
    <mergeCell ref="C20:C22"/>
    <mergeCell ref="G12:G13"/>
    <mergeCell ref="D20:D22"/>
    <mergeCell ref="C8:C10"/>
    <mergeCell ref="D9:D10"/>
    <mergeCell ref="AO9:AT9"/>
    <mergeCell ref="AP12:AP13"/>
    <mergeCell ref="AT12:AT13"/>
    <mergeCell ref="I12:I13"/>
    <mergeCell ref="J12:J13"/>
    <mergeCell ref="O12:O13"/>
    <mergeCell ref="P12:P13"/>
    <mergeCell ref="AJ12:AJ13"/>
    <mergeCell ref="G14:G15"/>
    <mergeCell ref="B12:B13"/>
    <mergeCell ref="D12:D13"/>
    <mergeCell ref="E12:E13"/>
    <mergeCell ref="F12:F13"/>
    <mergeCell ref="H12:H13"/>
    <mergeCell ref="K12:K13"/>
    <mergeCell ref="L12:L13"/>
    <mergeCell ref="N12:N13"/>
    <mergeCell ref="M12:M13"/>
    <mergeCell ref="N20:N22"/>
    <mergeCell ref="N18:N19"/>
    <mergeCell ref="M18:M19"/>
    <mergeCell ref="J20:J22"/>
    <mergeCell ref="O18:O19"/>
    <mergeCell ref="P18:P19"/>
    <mergeCell ref="O20:O22"/>
    <mergeCell ref="P20:P22"/>
    <mergeCell ref="H18:H19"/>
    <mergeCell ref="K18:K19"/>
    <mergeCell ref="L18:L19"/>
    <mergeCell ref="G20:G22"/>
    <mergeCell ref="AO32:AO33"/>
    <mergeCell ref="AP32:AP33"/>
    <mergeCell ref="AS18:AS19"/>
    <mergeCell ref="AS20:AS22"/>
    <mergeCell ref="AO18:AO19"/>
    <mergeCell ref="AP18:AP19"/>
    <mergeCell ref="AM32:AM33"/>
    <mergeCell ref="AQ12:AQ13"/>
    <mergeCell ref="AR12:AR13"/>
    <mergeCell ref="AO12:AO13"/>
    <mergeCell ref="AA32:AA33"/>
    <mergeCell ref="AL32:AL33"/>
    <mergeCell ref="R20:R22"/>
    <mergeCell ref="T20:T22"/>
    <mergeCell ref="W20:W22"/>
    <mergeCell ref="X20:X22"/>
    <mergeCell ref="Z20:Z22"/>
    <mergeCell ref="V18:V19"/>
    <mergeCell ref="U18:U19"/>
    <mergeCell ref="U20:U22"/>
    <mergeCell ref="V20:V22"/>
    <mergeCell ref="S18:S19"/>
    <mergeCell ref="Y18:Y19"/>
    <mergeCell ref="AT14:AT15"/>
    <mergeCell ref="AQ14:AQ15"/>
    <mergeCell ref="AT18:AT19"/>
    <mergeCell ref="AT20:AT22"/>
    <mergeCell ref="AQ32:AQ33"/>
    <mergeCell ref="AT32:AT33"/>
    <mergeCell ref="AR32:AR33"/>
    <mergeCell ref="AN32:AN33"/>
    <mergeCell ref="AS32:AS33"/>
    <mergeCell ref="AA34:AA35"/>
    <mergeCell ref="AB32:AB33"/>
    <mergeCell ref="AB34:AB35"/>
    <mergeCell ref="AG32:AG33"/>
    <mergeCell ref="AG34:AG35"/>
    <mergeCell ref="AK14:AK15"/>
    <mergeCell ref="AA18:AA19"/>
    <mergeCell ref="AB18:AB19"/>
    <mergeCell ref="AF32:AF33"/>
    <mergeCell ref="AC32:AC33"/>
    <mergeCell ref="AD32:AD33"/>
    <mergeCell ref="AA20:AA22"/>
    <mergeCell ref="AH32:AH33"/>
    <mergeCell ref="AI32:AI33"/>
    <mergeCell ref="AJ32:AJ33"/>
    <mergeCell ref="AJ18:AJ19"/>
    <mergeCell ref="AC14:AC15"/>
    <mergeCell ref="AD14:AD15"/>
    <mergeCell ref="AF14:AF15"/>
    <mergeCell ref="AI14:AI15"/>
    <mergeCell ref="AC20:AC22"/>
    <mergeCell ref="AJ14:AJ15"/>
    <mergeCell ref="AE32:AE33"/>
    <mergeCell ref="AN34:AN35"/>
    <mergeCell ref="AH34:AH35"/>
    <mergeCell ref="AM34:AM35"/>
    <mergeCell ref="AE34:AE35"/>
    <mergeCell ref="AK34:AK35"/>
    <mergeCell ref="AL20:AL22"/>
    <mergeCell ref="AH18:AH19"/>
    <mergeCell ref="AG20:AG22"/>
    <mergeCell ref="AK32:AK33"/>
    <mergeCell ref="AL18:AL19"/>
    <mergeCell ref="F34:F35"/>
    <mergeCell ref="H34:H35"/>
    <mergeCell ref="K34:K35"/>
    <mergeCell ref="L34:L35"/>
    <mergeCell ref="V32:V33"/>
    <mergeCell ref="V34:V35"/>
    <mergeCell ref="W32:W33"/>
    <mergeCell ref="X32:X33"/>
    <mergeCell ref="Z32:Z33"/>
    <mergeCell ref="R32:R33"/>
    <mergeCell ref="T32:T33"/>
    <mergeCell ref="S32:S33"/>
    <mergeCell ref="X34:X35"/>
    <mergeCell ref="Z34:Z35"/>
    <mergeCell ref="G34:G35"/>
    <mergeCell ref="H32:H33"/>
    <mergeCell ref="Y34:Y35"/>
    <mergeCell ref="Y32:Y33"/>
    <mergeCell ref="AT34:AT35"/>
    <mergeCell ref="C32:C33"/>
    <mergeCell ref="B14:B15"/>
    <mergeCell ref="C14:C15"/>
    <mergeCell ref="D14:D15"/>
    <mergeCell ref="E14:E15"/>
    <mergeCell ref="F14:F15"/>
    <mergeCell ref="H14:H15"/>
    <mergeCell ref="K14:K15"/>
    <mergeCell ref="L14:L15"/>
    <mergeCell ref="N14:N15"/>
    <mergeCell ref="Q14:Q15"/>
    <mergeCell ref="R14:R15"/>
    <mergeCell ref="T14:T15"/>
    <mergeCell ref="W14:W15"/>
    <mergeCell ref="X14:X15"/>
    <mergeCell ref="AR14:AR15"/>
    <mergeCell ref="AR18:AR19"/>
    <mergeCell ref="I32:I33"/>
    <mergeCell ref="I34:I35"/>
    <mergeCell ref="J32:J33"/>
    <mergeCell ref="J34:J35"/>
    <mergeCell ref="G32:G33"/>
    <mergeCell ref="M32:M33"/>
    <mergeCell ref="AR34:AR35"/>
    <mergeCell ref="I14:I15"/>
    <mergeCell ref="J14:J15"/>
    <mergeCell ref="O14:O15"/>
    <mergeCell ref="P14:P15"/>
    <mergeCell ref="U14:U15"/>
    <mergeCell ref="V14:V15"/>
    <mergeCell ref="AA14:AA15"/>
    <mergeCell ref="AB14:AB15"/>
    <mergeCell ref="AG14:AG15"/>
    <mergeCell ref="AH14:AH15"/>
    <mergeCell ref="AM14:AM15"/>
    <mergeCell ref="AN14:AN15"/>
    <mergeCell ref="I18:I19"/>
    <mergeCell ref="J18:J19"/>
    <mergeCell ref="I20:I22"/>
    <mergeCell ref="N34:N35"/>
    <mergeCell ref="M34:M35"/>
    <mergeCell ref="K32:K33"/>
    <mergeCell ref="L32:L33"/>
    <mergeCell ref="S14:S15"/>
    <mergeCell ref="M14:M15"/>
    <mergeCell ref="R18:R19"/>
    <mergeCell ref="T18:T19"/>
    <mergeCell ref="AS34:AS35"/>
    <mergeCell ref="AI34:AI35"/>
    <mergeCell ref="AJ34:AJ35"/>
    <mergeCell ref="AQ18:AQ19"/>
    <mergeCell ref="AQ20:AQ22"/>
    <mergeCell ref="AO20:AO22"/>
    <mergeCell ref="AP20:AP22"/>
    <mergeCell ref="W34:W35"/>
    <mergeCell ref="AB20:AB22"/>
    <mergeCell ref="AG18:AG19"/>
    <mergeCell ref="AH20:AH22"/>
    <mergeCell ref="AM18:AM19"/>
    <mergeCell ref="AN18:AN19"/>
    <mergeCell ref="AM20:AM22"/>
    <mergeCell ref="AN20:AN22"/>
    <mergeCell ref="AR20:AR22"/>
    <mergeCell ref="Z18:Z19"/>
    <mergeCell ref="AQ34:AQ35"/>
    <mergeCell ref="AL34:AL35"/>
    <mergeCell ref="AO34:AO35"/>
    <mergeCell ref="AP34:AP35"/>
    <mergeCell ref="AC34:AC35"/>
    <mergeCell ref="AD34:AD35"/>
    <mergeCell ref="AF34:AF35"/>
    <mergeCell ref="A25:A26"/>
    <mergeCell ref="A27:A29"/>
    <mergeCell ref="A30:A31"/>
    <mergeCell ref="O32:O33"/>
    <mergeCell ref="P32:P33"/>
    <mergeCell ref="O34:O35"/>
    <mergeCell ref="P34:P35"/>
    <mergeCell ref="U32:U33"/>
    <mergeCell ref="U34:U35"/>
    <mergeCell ref="N32:N33"/>
    <mergeCell ref="Q32:Q33"/>
    <mergeCell ref="Q34:Q35"/>
    <mergeCell ref="R34:R35"/>
    <mergeCell ref="T34:T35"/>
    <mergeCell ref="S34:S35"/>
    <mergeCell ref="F32:F33"/>
    <mergeCell ref="A32:A35"/>
    <mergeCell ref="B32:B33"/>
    <mergeCell ref="B34:B35"/>
    <mergeCell ref="C34:C35"/>
    <mergeCell ref="D34:D35"/>
    <mergeCell ref="E34:E35"/>
    <mergeCell ref="D32:D33"/>
    <mergeCell ref="E32:E33"/>
  </mergeCells>
  <pageMargins left="0.23622047244094491" right="0.19685039370078741" top="0.59055118110236227" bottom="0.35433070866141736" header="0.31496062992125984" footer="0.31496062992125984"/>
  <pageSetup paperSize="9" scale="25" orientation="landscape" r:id="rId1"/>
  <rowBreaks count="1" manualBreakCount="1">
    <brk id="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2014-03-27T10:38:55Z</dcterms:modified>
</cp:coreProperties>
</file>