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2" sheetId="2" r:id="rId1"/>
    <sheet name="Лист3" sheetId="3" r:id="rId2"/>
  </sheets>
  <definedNames>
    <definedName name="_xlnm.Print_Titles" localSheetId="0">Лист2!$8:$11</definedName>
    <definedName name="_xlnm.Print_Area" localSheetId="0">Лист2!$A$1:$AF$70</definedName>
  </definedNames>
  <calcPr calcId="144525" refMode="R1C1"/>
</workbook>
</file>

<file path=xl/calcChain.xml><?xml version="1.0" encoding="utf-8"?>
<calcChain xmlns="http://schemas.openxmlformats.org/spreadsheetml/2006/main">
  <c r="AF34" i="2" l="1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D62" i="2"/>
  <c r="D37" i="2"/>
  <c r="D36" i="2"/>
  <c r="AF42" i="2" l="1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AF32" i="2" l="1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50" i="2" l="1"/>
  <c r="D51" i="2"/>
  <c r="D52" i="2"/>
  <c r="D53" i="2"/>
  <c r="D54" i="2"/>
  <c r="D55" i="2"/>
  <c r="D56" i="2"/>
  <c r="D57" i="2"/>
  <c r="D58" i="2"/>
  <c r="D59" i="2"/>
  <c r="D60" i="2"/>
  <c r="D61" i="2"/>
  <c r="D63" i="2"/>
  <c r="D64" i="2"/>
  <c r="D65" i="2"/>
  <c r="D66" i="2"/>
  <c r="D67" i="2"/>
  <c r="D68" i="2"/>
  <c r="J20" i="2" l="1"/>
  <c r="I20" i="2"/>
  <c r="AF48" i="2" l="1"/>
  <c r="AC48" i="2"/>
  <c r="AB48" i="2"/>
  <c r="Y48" i="2"/>
  <c r="X48" i="2"/>
  <c r="U48" i="2"/>
  <c r="T48" i="2"/>
  <c r="Q48" i="2"/>
  <c r="P48" i="2"/>
  <c r="O48" i="2"/>
  <c r="N48" i="2"/>
  <c r="M48" i="2"/>
  <c r="L48" i="2"/>
  <c r="K48" i="2"/>
  <c r="J48" i="2"/>
  <c r="I48" i="2"/>
  <c r="H48" i="2"/>
  <c r="G48" i="2"/>
  <c r="AF47" i="2"/>
  <c r="AE47" i="2"/>
  <c r="AD47" i="2"/>
  <c r="AC47" i="2"/>
  <c r="AB47" i="2"/>
  <c r="AA47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AF44" i="2"/>
  <c r="AE44" i="2"/>
  <c r="AD44" i="2"/>
  <c r="AC44" i="2"/>
  <c r="AB44" i="2"/>
  <c r="AA44" i="2"/>
  <c r="Z44" i="2"/>
  <c r="Y44" i="2"/>
  <c r="X44" i="2"/>
  <c r="W44" i="2"/>
  <c r="V44" i="2"/>
  <c r="V16" i="2" s="1"/>
  <c r="U44" i="2"/>
  <c r="T44" i="2"/>
  <c r="S44" i="2"/>
  <c r="R44" i="2"/>
  <c r="Q44" i="2"/>
  <c r="P44" i="2"/>
  <c r="O44" i="2"/>
  <c r="N44" i="2"/>
  <c r="N16" i="2" s="1"/>
  <c r="M44" i="2"/>
  <c r="M16" i="2" s="1"/>
  <c r="L44" i="2"/>
  <c r="K44" i="2"/>
  <c r="J44" i="2"/>
  <c r="I44" i="2"/>
  <c r="H44" i="2"/>
  <c r="G44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N14" i="2"/>
  <c r="M14" i="2"/>
  <c r="F48" i="2"/>
  <c r="F47" i="2"/>
  <c r="F46" i="2"/>
  <c r="F45" i="2"/>
  <c r="E45" i="2"/>
  <c r="D45" i="2" s="1"/>
  <c r="F44" i="2"/>
  <c r="F43" i="2"/>
  <c r="E48" i="2"/>
  <c r="D48" i="2" s="1"/>
  <c r="E47" i="2"/>
  <c r="D47" i="2" s="1"/>
  <c r="E46" i="2"/>
  <c r="D46" i="2" s="1"/>
  <c r="E44" i="2"/>
  <c r="D44" i="2" s="1"/>
  <c r="E43" i="2"/>
  <c r="E41" i="2" s="1"/>
  <c r="D49" i="2"/>
  <c r="D42" i="2" s="1"/>
  <c r="F17" i="2" l="1"/>
  <c r="F41" i="2"/>
  <c r="G17" i="2"/>
  <c r="G41" i="2"/>
  <c r="H17" i="2"/>
  <c r="H41" i="2"/>
  <c r="I17" i="2"/>
  <c r="I41" i="2"/>
  <c r="J17" i="2"/>
  <c r="J41" i="2"/>
  <c r="K17" i="2"/>
  <c r="K41" i="2"/>
  <c r="L17" i="2"/>
  <c r="L41" i="2"/>
  <c r="M17" i="2"/>
  <c r="M41" i="2"/>
  <c r="N17" i="2"/>
  <c r="N41" i="2"/>
  <c r="O17" i="2"/>
  <c r="O41" i="2"/>
  <c r="P17" i="2"/>
  <c r="P41" i="2"/>
  <c r="Q17" i="2"/>
  <c r="Q41" i="2"/>
  <c r="R17" i="2"/>
  <c r="R41" i="2"/>
  <c r="S17" i="2"/>
  <c r="S41" i="2"/>
  <c r="T17" i="2"/>
  <c r="T41" i="2"/>
  <c r="U17" i="2"/>
  <c r="U41" i="2"/>
  <c r="V17" i="2"/>
  <c r="V41" i="2"/>
  <c r="W17" i="2"/>
  <c r="W41" i="2"/>
  <c r="X17" i="2"/>
  <c r="X41" i="2"/>
  <c r="Y17" i="2"/>
  <c r="Y41" i="2"/>
  <c r="Z17" i="2"/>
  <c r="Z41" i="2"/>
  <c r="AA17" i="2"/>
  <c r="AA41" i="2"/>
  <c r="AB17" i="2"/>
  <c r="AB41" i="2"/>
  <c r="AC17" i="2"/>
  <c r="AC41" i="2"/>
  <c r="AD17" i="2"/>
  <c r="AD41" i="2"/>
  <c r="AE17" i="2"/>
  <c r="AE41" i="2"/>
  <c r="AF17" i="2"/>
  <c r="AF41" i="2"/>
  <c r="E17" i="2"/>
  <c r="D43" i="2"/>
  <c r="D41" i="2" s="1"/>
  <c r="D31" i="2" l="1"/>
  <c r="D30" i="2"/>
  <c r="D29" i="2"/>
  <c r="D28" i="2"/>
  <c r="D27" i="2"/>
  <c r="D26" i="2"/>
  <c r="D25" i="2"/>
  <c r="E24" i="2"/>
  <c r="D24" i="2" s="1"/>
  <c r="E23" i="2"/>
  <c r="E22" i="2"/>
  <c r="D22" i="2" s="1"/>
  <c r="D23" i="2" l="1"/>
  <c r="D17" i="2" l="1"/>
  <c r="D40" i="2"/>
  <c r="D39" i="2"/>
  <c r="D38" i="2"/>
  <c r="D32" i="2" s="1"/>
  <c r="X14" i="2"/>
  <c r="W14" i="2"/>
  <c r="V14" i="2"/>
  <c r="V12" i="2" s="1"/>
  <c r="U14" i="2"/>
  <c r="T14" i="2"/>
  <c r="S14" i="2"/>
  <c r="R14" i="2"/>
  <c r="Q14" i="2"/>
  <c r="J14" i="2"/>
  <c r="I14" i="2"/>
  <c r="F14" i="2"/>
  <c r="AF21" i="2"/>
  <c r="AF16" i="2" s="1"/>
  <c r="AE21" i="2"/>
  <c r="AE16" i="2" s="1"/>
  <c r="AD21" i="2"/>
  <c r="AD16" i="2" s="1"/>
  <c r="AC21" i="2"/>
  <c r="AC16" i="2" s="1"/>
  <c r="AB21" i="2"/>
  <c r="AB16" i="2" s="1"/>
  <c r="AA21" i="2"/>
  <c r="AA16" i="2" s="1"/>
  <c r="Z21" i="2"/>
  <c r="Z16" i="2" s="1"/>
  <c r="Y21" i="2"/>
  <c r="Y16" i="2" s="1"/>
  <c r="X21" i="2"/>
  <c r="X16" i="2" s="1"/>
  <c r="W21" i="2"/>
  <c r="W16" i="2" s="1"/>
  <c r="U21" i="2"/>
  <c r="U16" i="2" s="1"/>
  <c r="T21" i="2"/>
  <c r="T16" i="2" s="1"/>
  <c r="S21" i="2"/>
  <c r="S16" i="2" s="1"/>
  <c r="R21" i="2"/>
  <c r="R16" i="2" s="1"/>
  <c r="Q21" i="2"/>
  <c r="Q16" i="2" s="1"/>
  <c r="P21" i="2"/>
  <c r="P16" i="2" s="1"/>
  <c r="O21" i="2"/>
  <c r="O16" i="2" s="1"/>
  <c r="L21" i="2"/>
  <c r="L16" i="2" s="1"/>
  <c r="K21" i="2"/>
  <c r="K16" i="2" s="1"/>
  <c r="J21" i="2"/>
  <c r="J16" i="2" s="1"/>
  <c r="I21" i="2"/>
  <c r="I16" i="2" s="1"/>
  <c r="H21" i="2"/>
  <c r="H16" i="2" s="1"/>
  <c r="G21" i="2"/>
  <c r="G16" i="2" s="1"/>
  <c r="F21" i="2"/>
  <c r="E21" i="2"/>
  <c r="AF20" i="2"/>
  <c r="AF14" i="2" s="1"/>
  <c r="AF12" i="2" s="1"/>
  <c r="AE20" i="2"/>
  <c r="AE14" i="2" s="1"/>
  <c r="AE12" i="2" s="1"/>
  <c r="AD20" i="2"/>
  <c r="AD14" i="2" s="1"/>
  <c r="AD12" i="2" s="1"/>
  <c r="AC20" i="2"/>
  <c r="AC14" i="2" s="1"/>
  <c r="AC12" i="2" s="1"/>
  <c r="AB20" i="2"/>
  <c r="AB14" i="2" s="1"/>
  <c r="AB12" i="2" s="1"/>
  <c r="AA20" i="2"/>
  <c r="AA14" i="2" s="1"/>
  <c r="AA12" i="2" s="1"/>
  <c r="Z20" i="2"/>
  <c r="Z14" i="2" s="1"/>
  <c r="Z12" i="2" s="1"/>
  <c r="Y20" i="2"/>
  <c r="Y14" i="2" s="1"/>
  <c r="Y12" i="2" s="1"/>
  <c r="P20" i="2"/>
  <c r="P14" i="2" s="1"/>
  <c r="P12" i="2" s="1"/>
  <c r="O20" i="2"/>
  <c r="O14" i="2" s="1"/>
  <c r="O12" i="2" s="1"/>
  <c r="L20" i="2"/>
  <c r="L14" i="2" s="1"/>
  <c r="L12" i="2" s="1"/>
  <c r="K20" i="2"/>
  <c r="K14" i="2" s="1"/>
  <c r="K12" i="2" s="1"/>
  <c r="H20" i="2"/>
  <c r="H14" i="2" s="1"/>
  <c r="H12" i="2" s="1"/>
  <c r="G20" i="2"/>
  <c r="G14" i="2" s="1"/>
  <c r="G12" i="2" s="1"/>
  <c r="AF18" i="2"/>
  <c r="AE18" i="2"/>
  <c r="AD18" i="2"/>
  <c r="AC18" i="2"/>
  <c r="AB18" i="2"/>
  <c r="AA18" i="2"/>
  <c r="Z18" i="2"/>
  <c r="Y18" i="2"/>
  <c r="L18" i="2"/>
  <c r="K18" i="2"/>
  <c r="H18" i="2"/>
  <c r="G18" i="2"/>
  <c r="D21" i="2" l="1"/>
  <c r="D16" i="2" s="1"/>
  <c r="E16" i="2"/>
  <c r="F18" i="2"/>
  <c r="F16" i="2"/>
  <c r="F12" i="2"/>
  <c r="I12" i="2"/>
  <c r="J12" i="2"/>
  <c r="Q12" i="2"/>
  <c r="R12" i="2"/>
  <c r="S12" i="2"/>
  <c r="T12" i="2"/>
  <c r="U12" i="2"/>
  <c r="W12" i="2"/>
  <c r="X12" i="2"/>
  <c r="N12" i="2"/>
  <c r="M12" i="2"/>
  <c r="E18" i="2"/>
  <c r="I18" i="2"/>
  <c r="E20" i="2"/>
  <c r="E14" i="2" l="1"/>
  <c r="E12" i="2" s="1"/>
  <c r="D12" i="2" s="1"/>
  <c r="D20" i="2"/>
  <c r="D14" i="2" s="1"/>
  <c r="D18" i="2"/>
</calcChain>
</file>

<file path=xl/sharedStrings.xml><?xml version="1.0" encoding="utf-8"?>
<sst xmlns="http://schemas.openxmlformats.org/spreadsheetml/2006/main" count="165" uniqueCount="79">
  <si>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</si>
  <si>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</si>
  <si>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</si>
  <si>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</si>
  <si>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</si>
  <si>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</si>
  <si>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</si>
  <si>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</si>
  <si>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</si>
  <si>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</si>
  <si>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</si>
  <si>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2018  год</t>
  </si>
  <si>
    <t>2019  год</t>
  </si>
  <si>
    <t>2020  год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</si>
  <si>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</si>
  <si>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</si>
  <si>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</si>
  <si>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</si>
  <si>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Основное  мероприятие 1.1 Строительство полигона ТБО в г. Печоре в т.ч. ПИР</t>
  </si>
  <si>
    <t>Основное  мероприятие 1.2. Проектирование и строительство площадки складирования и временного хранения твердых бытовых и промышленных отходов в п. Каджером</t>
  </si>
  <si>
    <t>Подпрограмма 3 «Профилактика алкоголизма, наркомании, токсикомании и табакокурения в МО МР «Печора»</t>
  </si>
  <si>
    <t>Подпрограмма 4 «Профилактика терроризма и экстремизма на территории МО МР «Печора»</t>
  </si>
  <si>
    <t>Бюджет ГП "Печора"</t>
  </si>
  <si>
    <t>МБУ ГО "Досуг"</t>
  </si>
  <si>
    <t xml:space="preserve">Администрация МР "Печора"; </t>
  </si>
  <si>
    <t>МБУ МКО "Меридиан"</t>
  </si>
  <si>
    <t>МАОУ ДОД "Детская школа искусств г.Печора</t>
  </si>
  <si>
    <t>МБУ "ПИКМ"</t>
  </si>
  <si>
    <t>МБУ "ПМЦБС"</t>
  </si>
  <si>
    <t>Управление образования МР "Печора"</t>
  </si>
  <si>
    <t>Управление культуры и туризма МР "Печора"</t>
  </si>
  <si>
    <t xml:space="preserve">
Ведущий эксперт отдела мобилизационной и специальной работы
администрации МР «Печора»
</t>
  </si>
  <si>
    <t>Ведущий эксперт отдела мобилизационной и специальной работы</t>
  </si>
  <si>
    <t>Отдел благоустройства, дорожного хозяйства, промышленности администрации МР «Печора»</t>
  </si>
  <si>
    <t>Ведущий эксперт отдела мобилизационной и специальной работы администрации МР «Печора»;</t>
  </si>
  <si>
    <t>Ресурсное обеспечение реализации муципальной программы "Безопосность жизнедеятельности населения МО МР "Печора"</t>
  </si>
  <si>
    <t>Приложение 2</t>
  </si>
  <si>
    <t xml:space="preserve"> к муципальной программе "Безопосность жизнедеятельности населения МО МР "Печора"</t>
  </si>
  <si>
    <t>Основное  мероприятие 1.3. Проектирование и строительство площадки складирования и временного хранения твердых бытовых и промышленных отходов в п. Сыня</t>
  </si>
  <si>
    <t>Основное  мероприятие 1.4  Проектирование и строительство площадки складирования и временного хранения твердых бытовых и промышленных отходов в п. Кожва, в т.ч. ПИР</t>
  </si>
  <si>
    <t>Основное  мероприятие 1.5 Проектирование и строительство площадки складирования и временного хранения твердых бытовых и промышленных отходов в п. Чикшино, в т.ч. ПИР</t>
  </si>
  <si>
    <t>Основное мероприятие 1.6 Развитие материально-технической базы муниципального района в сфере обращения с ТБО, включая приобретение мусоросборочной техники, контейнеров для сбора ТБО, обустройство площадок, создание приемных пунктов</t>
  </si>
  <si>
    <t>Основное мероприятие 1.7  Строительство очистных сооружений с инженерными коммуникациями в п. Березовке</t>
  </si>
  <si>
    <t>Основное мероприятие 1.8 Проектирование очистных сооружений с инженерными коммуникациями в п. Кожве</t>
  </si>
  <si>
    <t>Основное мероприятие 1.9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</si>
  <si>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>Основное мероприятие 1.10 Оказание помощи в выпуске газеты «Экологический вестник Припечорья» МУП «Издательство «Печорское время»</t>
  </si>
  <si>
    <t xml:space="preserve">Подпрограмма 2    "Профилактика правонарушений, укрепление правопорядка и безопасности дорожного движения на территории МО МР «Печора» в т.ч. по  основным  мероприятиям:  </t>
  </si>
  <si>
    <t>Основное мероприятие 3.1. Совершенствование системы профилактики потребления алкоголя, табака, психоактивных и наркотических средств</t>
  </si>
  <si>
    <t>Оновное мероприятие 3.3. Профилактические мероприятия,  проводимые Управлением образования муниципального района "Печора"</t>
  </si>
  <si>
    <t>Основное мероприятие 3.2. Реализация информационно-пропагандитской кампании средствами сувенирной, полиграфической и видеопродукции</t>
  </si>
  <si>
    <t>Приложение 2                                                      к муниципальной программе "Безопасность жизнедеятельности населения МО МР "Печора"</t>
  </si>
  <si>
    <t>Ресурсное обеспечение реализации муниципальной программы "Безопасность жизнедеятельности населения МО МР "Печора"</t>
  </si>
  <si>
    <t>Отдел жилищно-коммунального хозяйства администрации МР «Печора»</t>
  </si>
  <si>
    <t>Основное мероприятие 2.5. Профилактика правонарушений, связанных с незаконным оборотом наркотиков</t>
  </si>
  <si>
    <t xml:space="preserve">Основное мероприятие 2.4. Профилактика правонарушений на административных участках </t>
  </si>
  <si>
    <t>Основное мероприятие 3.4.  Меры по предотвращению употребления и сбыта наркотических стредств в местах массового досуга населения</t>
  </si>
  <si>
    <t xml:space="preserve">Основное  мероприятие 2.1.  Воволечение общественности в предупреждение правонарушений </t>
  </si>
  <si>
    <t>Основное мероприятие 2.3. Организационное, методическое и нормативно-правовое обеспечение профилактики правонарушений</t>
  </si>
  <si>
    <t>Оновное мероприятие 4.1.  Противодействие распрорастрению идеологии терроризма и экстремизма, минимизация и (или) ликвидация их последствий</t>
  </si>
  <si>
    <t>Оновное мероприятие 4.2.  Обеспечение антитеррористической защищенности объектов жизнеобеспечения, мест (объектов) массового пребывания людей</t>
  </si>
  <si>
    <t>Оновное мероприятие 4.3. Приобретение и установка и обслуживание систем видеонаблюдения, кнопок экстренного вызова полиции в образовательных учреждениях</t>
  </si>
  <si>
    <t>Оновное мероприятие 4.4. Установка и техническое обслуживание системы видеонаблюдения учреждении культуры</t>
  </si>
  <si>
    <t xml:space="preserve">Оновное мероприятие 4.5. Мероприятия по приобретению наглядных пособий по противодействию терроризма </t>
  </si>
  <si>
    <t>Оновное мероприятие 4.7. Установка и техническое обслуживание кнопки экстренного вызова</t>
  </si>
  <si>
    <t>Оновное мероприятие 4.6.       Обслуживание охранной сигнализации</t>
  </si>
  <si>
    <t>Основное  мероприятие 2.2.  Профилактика  правонарушений  среди несовершеннолетних и молодежи</t>
  </si>
  <si>
    <t>Управление экономики, инвестиций и целевых программ администрации МР "Печора"</t>
  </si>
  <si>
    <t xml:space="preserve">Администрация МР "Печора"     </t>
  </si>
  <si>
    <t>Ведущий эксперт отдела мобилизационной и специальной работы
администрации МР «Печора»</t>
  </si>
  <si>
    <t>Управление культуры и туризма МР "Печора" (МБУ МКО "Меридиан")</t>
  </si>
  <si>
    <t>Управление культуры и туризма МР "Печора" (МАОУ ДОД "Детская школа искусств г.Печора")</t>
  </si>
  <si>
    <t>Управление культуры и туризма МР "Печора" (МБУ "ПМЦБС")</t>
  </si>
  <si>
    <t>Управление культуры и туризма МР "Печора" (МБУ "ПИКМ")</t>
  </si>
  <si>
    <t>Управление культуры и туризма МР "Печора" (МБУ ГО "Досуг")</t>
  </si>
  <si>
    <t xml:space="preserve">Управление образования МР "Печора"                      </t>
  </si>
  <si>
    <t xml:space="preserve">Подпрограмма 1 «Охрана окружающей среды на территории МО МР «Печора», в т. ч. по основным мероприятиям: </t>
  </si>
  <si>
    <t>Ведущий эксперт отдела мобилизационной и специальной работы администрации МР «Печора»</t>
  </si>
  <si>
    <r>
      <t xml:space="preserve">Объемы финансирования по годам и источникам,  (тыс. рублей) </t>
    </r>
    <r>
      <rPr>
        <b/>
        <sz val="14"/>
        <color theme="1"/>
        <rFont val="Times New Roman"/>
        <family val="1"/>
        <charset val="204"/>
      </rPr>
      <t>*</t>
    </r>
  </si>
  <si>
    <r>
      <rPr>
        <b/>
        <sz val="14"/>
        <color theme="1"/>
        <rFont val="Times New Roman"/>
        <family val="1"/>
        <charset val="204"/>
      </rPr>
      <t>*</t>
    </r>
    <r>
      <rPr>
        <sz val="12"/>
        <color theme="1"/>
        <rFont val="Times New Roman"/>
        <family val="1"/>
        <charset val="204"/>
      </rPr>
      <t xml:space="preserve"> Сумма бюджетных ассигнований будет уточняться после утверждения решений о бюджете МО МР «Печора» и ГП «Печора»  на соответствующий год.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</si>
</sst>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5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0" fillId="3" borderId="0" xfId="0" applyFill="1"/>
    <xf numFmtId="0" fontId="4" fillId="0" borderId="0" xfId="0" applyFont="1"/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0"/>
  <sheetViews>
    <sheetView tabSelected="1" view="pageBreakPreview" zoomScale="90" zoomScaleNormal="70" zoomScaleSheetLayoutView="90" workbookViewId="0">
      <pane ySplit="11" topLeftCell="A69" activePane="bottomLeft" state="frozenSplit"/>
      <selection pane="bottomLeft" activeCell="A70" sqref="A70:AF70"/>
    </sheetView>
  </sheetViews>
  <sheetFormatPr defaultRowHeight="15" x14ac:dyDescent="0.25"/>
  <cols>
    <col min="1" max="1" width="36.85546875" customWidth="1"/>
    <col min="2" max="3" width="24.140625" customWidth="1"/>
    <col min="4" max="4" width="10.140625" customWidth="1"/>
    <col min="5" max="8" width="9.28515625" bestFit="1" customWidth="1"/>
    <col min="9" max="9" width="9.140625" customWidth="1"/>
    <col min="10" max="12" width="9.28515625" bestFit="1" customWidth="1"/>
    <col min="13" max="13" width="8.140625" customWidth="1"/>
    <col min="14" max="14" width="9.28515625" bestFit="1" customWidth="1"/>
    <col min="15" max="15" width="9.5703125" customWidth="1"/>
    <col min="16" max="16" width="9.28515625" bestFit="1" customWidth="1"/>
    <col min="17" max="17" width="9.140625" customWidth="1"/>
    <col min="18" max="20" width="9.28515625" bestFit="1" customWidth="1"/>
    <col min="21" max="21" width="9.5703125" customWidth="1"/>
    <col min="22" max="24" width="9.28515625" bestFit="1" customWidth="1"/>
    <col min="25" max="25" width="9.140625" customWidth="1"/>
    <col min="26" max="28" width="9.28515625" bestFit="1" customWidth="1"/>
    <col min="29" max="29" width="8.85546875" customWidth="1"/>
    <col min="30" max="32" width="9.28515625" bestFit="1" customWidth="1"/>
  </cols>
  <sheetData>
    <row r="1" spans="1:32" hidden="1" x14ac:dyDescent="0.25">
      <c r="AB1" s="15" t="s">
        <v>36</v>
      </c>
      <c r="AC1" s="15"/>
      <c r="AD1" s="15"/>
      <c r="AE1" s="15"/>
      <c r="AF1" s="15"/>
    </row>
    <row r="2" spans="1:32" hidden="1" x14ac:dyDescent="0.25">
      <c r="AB2" s="16" t="s">
        <v>37</v>
      </c>
      <c r="AC2" s="16"/>
      <c r="AD2" s="16"/>
      <c r="AE2" s="16"/>
      <c r="AF2" s="16"/>
    </row>
    <row r="3" spans="1:32" hidden="1" x14ac:dyDescent="0.25">
      <c r="AB3" s="16"/>
      <c r="AC3" s="16"/>
      <c r="AD3" s="16"/>
      <c r="AE3" s="16"/>
      <c r="AF3" s="16"/>
    </row>
    <row r="4" spans="1:32" s="1" customFormat="1" ht="23.25" hidden="1" customHeight="1" x14ac:dyDescent="0.25">
      <c r="A4" s="14" t="s">
        <v>35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</row>
    <row r="5" spans="1:32" s="1" customFormat="1" ht="61.5" customHeight="1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50" t="s">
        <v>50</v>
      </c>
      <c r="AD5" s="51"/>
      <c r="AE5" s="51"/>
      <c r="AF5" s="51"/>
    </row>
    <row r="6" spans="1:32" s="1" customFormat="1" ht="29.25" customHeight="1" x14ac:dyDescent="0.25">
      <c r="A6" s="8" t="s">
        <v>51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</row>
    <row r="7" spans="1:32" s="1" customFormat="1" ht="24" customHeight="1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</row>
    <row r="8" spans="1:32" s="3" customFormat="1" ht="39.75" customHeight="1" x14ac:dyDescent="0.15">
      <c r="A8" s="17" t="s">
        <v>3</v>
      </c>
      <c r="B8" s="17" t="s">
        <v>4</v>
      </c>
      <c r="C8" s="17" t="s">
        <v>0</v>
      </c>
      <c r="D8" s="17" t="s">
        <v>77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s="3" customFormat="1" ht="38.25" customHeight="1" x14ac:dyDescent="0.15">
      <c r="A9" s="19"/>
      <c r="B9" s="19"/>
      <c r="C9" s="17"/>
      <c r="D9" s="12" t="s">
        <v>1</v>
      </c>
      <c r="E9" s="17" t="s">
        <v>7</v>
      </c>
      <c r="F9" s="17"/>
      <c r="G9" s="17"/>
      <c r="H9" s="17"/>
      <c r="I9" s="17" t="s">
        <v>8</v>
      </c>
      <c r="J9" s="17"/>
      <c r="K9" s="17"/>
      <c r="L9" s="17"/>
      <c r="M9" s="17" t="s">
        <v>9</v>
      </c>
      <c r="N9" s="17"/>
      <c r="O9" s="17"/>
      <c r="P9" s="17"/>
      <c r="Q9" s="17" t="s">
        <v>10</v>
      </c>
      <c r="R9" s="17"/>
      <c r="S9" s="17"/>
      <c r="T9" s="17"/>
      <c r="U9" s="17" t="s">
        <v>11</v>
      </c>
      <c r="V9" s="17"/>
      <c r="W9" s="17"/>
      <c r="X9" s="17"/>
      <c r="Y9" s="17" t="s">
        <v>12</v>
      </c>
      <c r="Z9" s="17"/>
      <c r="AA9" s="17"/>
      <c r="AB9" s="17"/>
      <c r="AC9" s="17" t="s">
        <v>13</v>
      </c>
      <c r="AD9" s="17"/>
      <c r="AE9" s="17"/>
      <c r="AF9" s="17"/>
    </row>
    <row r="10" spans="1:32" s="3" customFormat="1" ht="84.75" customHeight="1" x14ac:dyDescent="0.15">
      <c r="A10" s="19"/>
      <c r="B10" s="19"/>
      <c r="C10" s="17"/>
      <c r="D10" s="12"/>
      <c r="E10" s="4" t="s">
        <v>2</v>
      </c>
      <c r="F10" s="5" t="s">
        <v>15</v>
      </c>
      <c r="G10" s="5" t="s">
        <v>22</v>
      </c>
      <c r="H10" s="5" t="s">
        <v>16</v>
      </c>
      <c r="I10" s="4" t="s">
        <v>2</v>
      </c>
      <c r="J10" s="5" t="s">
        <v>15</v>
      </c>
      <c r="K10" s="5" t="s">
        <v>22</v>
      </c>
      <c r="L10" s="5" t="s">
        <v>16</v>
      </c>
      <c r="M10" s="4" t="s">
        <v>2</v>
      </c>
      <c r="N10" s="5" t="s">
        <v>15</v>
      </c>
      <c r="O10" s="5" t="s">
        <v>22</v>
      </c>
      <c r="P10" s="5" t="s">
        <v>16</v>
      </c>
      <c r="Q10" s="4" t="s">
        <v>2</v>
      </c>
      <c r="R10" s="5" t="s">
        <v>15</v>
      </c>
      <c r="S10" s="5" t="s">
        <v>22</v>
      </c>
      <c r="T10" s="5" t="s">
        <v>16</v>
      </c>
      <c r="U10" s="4" t="s">
        <v>2</v>
      </c>
      <c r="V10" s="5" t="s">
        <v>15</v>
      </c>
      <c r="W10" s="5" t="s">
        <v>22</v>
      </c>
      <c r="X10" s="5" t="s">
        <v>16</v>
      </c>
      <c r="Y10" s="4" t="s">
        <v>2</v>
      </c>
      <c r="Z10" s="5" t="s">
        <v>15</v>
      </c>
      <c r="AA10" s="5" t="s">
        <v>22</v>
      </c>
      <c r="AB10" s="5" t="s">
        <v>16</v>
      </c>
      <c r="AC10" s="4" t="s">
        <v>2</v>
      </c>
      <c r="AD10" s="5" t="s">
        <v>15</v>
      </c>
      <c r="AE10" s="5" t="s">
        <v>22</v>
      </c>
      <c r="AF10" s="5" t="s">
        <v>16</v>
      </c>
    </row>
    <row r="11" spans="1:32" s="3" customFormat="1" ht="24.75" customHeight="1" x14ac:dyDescent="0.1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6">
        <v>10</v>
      </c>
      <c r="K11" s="6">
        <v>11</v>
      </c>
      <c r="L11" s="6">
        <v>12</v>
      </c>
      <c r="M11" s="6">
        <v>13</v>
      </c>
      <c r="N11" s="6">
        <v>14</v>
      </c>
      <c r="O11" s="6">
        <v>15</v>
      </c>
      <c r="P11" s="6">
        <v>16</v>
      </c>
      <c r="Q11" s="6">
        <v>17</v>
      </c>
      <c r="R11" s="6">
        <v>18</v>
      </c>
      <c r="S11" s="6">
        <v>19</v>
      </c>
      <c r="T11" s="6">
        <v>20</v>
      </c>
      <c r="U11" s="6">
        <v>21</v>
      </c>
      <c r="V11" s="6">
        <v>22</v>
      </c>
      <c r="W11" s="6">
        <v>23</v>
      </c>
      <c r="X11" s="6">
        <v>24</v>
      </c>
      <c r="Y11" s="6">
        <v>25</v>
      </c>
      <c r="Z11" s="6">
        <v>26</v>
      </c>
      <c r="AA11" s="6">
        <v>27</v>
      </c>
      <c r="AB11" s="6">
        <v>28</v>
      </c>
      <c r="AC11" s="6">
        <v>29</v>
      </c>
      <c r="AD11" s="6">
        <v>30</v>
      </c>
      <c r="AE11" s="6">
        <v>31</v>
      </c>
      <c r="AF11" s="6">
        <v>32</v>
      </c>
    </row>
    <row r="12" spans="1:32" x14ac:dyDescent="0.25">
      <c r="A12" s="10" t="s">
        <v>5</v>
      </c>
      <c r="B12" s="27" t="s">
        <v>66</v>
      </c>
      <c r="C12" s="47" t="s">
        <v>6</v>
      </c>
      <c r="D12" s="22">
        <f>E12+I12+M12+Q12+U12+Y12+AC12</f>
        <v>289863.59999999998</v>
      </c>
      <c r="E12" s="22">
        <f>E14+E16+E17</f>
        <v>48248.2</v>
      </c>
      <c r="F12" s="22">
        <f t="shared" ref="F12:AF12" si="0">F14+F16+F17</f>
        <v>26237.200000000001</v>
      </c>
      <c r="G12" s="22">
        <f t="shared" si="0"/>
        <v>11</v>
      </c>
      <c r="H12" s="22">
        <f t="shared" si="0"/>
        <v>22000</v>
      </c>
      <c r="I12" s="22">
        <f t="shared" si="0"/>
        <v>26501</v>
      </c>
      <c r="J12" s="22">
        <f t="shared" si="0"/>
        <v>6490</v>
      </c>
      <c r="K12" s="22">
        <f t="shared" si="0"/>
        <v>11</v>
      </c>
      <c r="L12" s="22">
        <f t="shared" si="0"/>
        <v>20000</v>
      </c>
      <c r="M12" s="22">
        <f t="shared" si="0"/>
        <v>0</v>
      </c>
      <c r="N12" s="22">
        <f t="shared" si="0"/>
        <v>0</v>
      </c>
      <c r="O12" s="22">
        <f t="shared" si="0"/>
        <v>0</v>
      </c>
      <c r="P12" s="22">
        <f t="shared" si="0"/>
        <v>0</v>
      </c>
      <c r="Q12" s="22">
        <f t="shared" si="0"/>
        <v>71273.600000000006</v>
      </c>
      <c r="R12" s="22">
        <f t="shared" si="0"/>
        <v>70499</v>
      </c>
      <c r="S12" s="22">
        <f t="shared" si="0"/>
        <v>774.6</v>
      </c>
      <c r="T12" s="22">
        <f t="shared" si="0"/>
        <v>0</v>
      </c>
      <c r="U12" s="22">
        <f t="shared" si="0"/>
        <v>81273.600000000006</v>
      </c>
      <c r="V12" s="22">
        <f t="shared" si="0"/>
        <v>80499</v>
      </c>
      <c r="W12" s="22">
        <f t="shared" si="0"/>
        <v>774.6</v>
      </c>
      <c r="X12" s="22">
        <f t="shared" si="0"/>
        <v>0</v>
      </c>
      <c r="Y12" s="22">
        <f t="shared" si="0"/>
        <v>31283.599999999999</v>
      </c>
      <c r="Z12" s="22">
        <f t="shared" si="0"/>
        <v>30509</v>
      </c>
      <c r="AA12" s="22">
        <f t="shared" si="0"/>
        <v>774.6</v>
      </c>
      <c r="AB12" s="22">
        <f t="shared" si="0"/>
        <v>0</v>
      </c>
      <c r="AC12" s="22">
        <f t="shared" si="0"/>
        <v>31283.599999999999</v>
      </c>
      <c r="AD12" s="22">
        <f t="shared" si="0"/>
        <v>30509</v>
      </c>
      <c r="AE12" s="22">
        <f t="shared" si="0"/>
        <v>774.6</v>
      </c>
      <c r="AF12" s="22">
        <f t="shared" si="0"/>
        <v>0</v>
      </c>
    </row>
    <row r="13" spans="1:32" ht="27" customHeight="1" x14ac:dyDescent="0.25">
      <c r="A13" s="11"/>
      <c r="B13" s="28"/>
      <c r="C13" s="48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</row>
    <row r="14" spans="1:32" x14ac:dyDescent="0.25">
      <c r="A14" s="11"/>
      <c r="B14" s="28"/>
      <c r="C14" s="47" t="s">
        <v>17</v>
      </c>
      <c r="D14" s="23">
        <f t="shared" ref="D14:AF14" si="1">D20+D34+D42+D59</f>
        <v>156746.20000000001</v>
      </c>
      <c r="E14" s="23">
        <f t="shared" si="1"/>
        <v>32717.200000000001</v>
      </c>
      <c r="F14" s="23">
        <f t="shared" si="1"/>
        <v>10717.2</v>
      </c>
      <c r="G14" s="23">
        <f t="shared" si="1"/>
        <v>0</v>
      </c>
      <c r="H14" s="23">
        <f t="shared" si="1"/>
        <v>22000</v>
      </c>
      <c r="I14" s="23">
        <f t="shared" si="1"/>
        <v>25985</v>
      </c>
      <c r="J14" s="23">
        <f t="shared" si="1"/>
        <v>5985</v>
      </c>
      <c r="K14" s="23">
        <f t="shared" si="1"/>
        <v>0</v>
      </c>
      <c r="L14" s="23">
        <f t="shared" si="1"/>
        <v>20000</v>
      </c>
      <c r="M14" s="23">
        <f t="shared" si="1"/>
        <v>0</v>
      </c>
      <c r="N14" s="23">
        <f t="shared" si="1"/>
        <v>0</v>
      </c>
      <c r="O14" s="23">
        <f t="shared" si="1"/>
        <v>0</v>
      </c>
      <c r="P14" s="23">
        <f t="shared" si="1"/>
        <v>0</v>
      </c>
      <c r="Q14" s="23">
        <f t="shared" si="1"/>
        <v>42011</v>
      </c>
      <c r="R14" s="23">
        <f t="shared" si="1"/>
        <v>42011</v>
      </c>
      <c r="S14" s="23">
        <f t="shared" si="1"/>
        <v>0</v>
      </c>
      <c r="T14" s="23">
        <f t="shared" si="1"/>
        <v>0</v>
      </c>
      <c r="U14" s="23">
        <f t="shared" si="1"/>
        <v>52011</v>
      </c>
      <c r="V14" s="23">
        <f t="shared" si="1"/>
        <v>52011</v>
      </c>
      <c r="W14" s="23">
        <f t="shared" si="1"/>
        <v>0</v>
      </c>
      <c r="X14" s="23">
        <f t="shared" si="1"/>
        <v>0</v>
      </c>
      <c r="Y14" s="23">
        <f t="shared" si="1"/>
        <v>2011</v>
      </c>
      <c r="Z14" s="23">
        <f t="shared" si="1"/>
        <v>2011</v>
      </c>
      <c r="AA14" s="23">
        <f t="shared" si="1"/>
        <v>0</v>
      </c>
      <c r="AB14" s="23">
        <f t="shared" si="1"/>
        <v>0</v>
      </c>
      <c r="AC14" s="23">
        <f t="shared" si="1"/>
        <v>2011</v>
      </c>
      <c r="AD14" s="23">
        <f t="shared" si="1"/>
        <v>2011</v>
      </c>
      <c r="AE14" s="23">
        <f t="shared" si="1"/>
        <v>0</v>
      </c>
      <c r="AF14" s="23">
        <f t="shared" si="1"/>
        <v>0</v>
      </c>
    </row>
    <row r="15" spans="1:32" ht="16.5" customHeight="1" x14ac:dyDescent="0.25">
      <c r="A15" s="11"/>
      <c r="B15" s="28"/>
      <c r="C15" s="48"/>
      <c r="D15" s="20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</row>
    <row r="16" spans="1:32" ht="37.5" customHeight="1" x14ac:dyDescent="0.25">
      <c r="A16" s="11"/>
      <c r="B16" s="28"/>
      <c r="C16" s="49" t="s">
        <v>30</v>
      </c>
      <c r="D16" s="24">
        <f t="shared" ref="D16:AF16" si="2">D21+D44+D45+D46+D47+D48+D61</f>
        <v>9417.4</v>
      </c>
      <c r="E16" s="24">
        <f t="shared" si="2"/>
        <v>451</v>
      </c>
      <c r="F16" s="24">
        <f t="shared" si="2"/>
        <v>440</v>
      </c>
      <c r="G16" s="24">
        <f t="shared" si="2"/>
        <v>11</v>
      </c>
      <c r="H16" s="24">
        <f t="shared" si="2"/>
        <v>0</v>
      </c>
      <c r="I16" s="24">
        <f t="shared" si="2"/>
        <v>436</v>
      </c>
      <c r="J16" s="24">
        <f t="shared" si="2"/>
        <v>425</v>
      </c>
      <c r="K16" s="24">
        <f t="shared" si="2"/>
        <v>11</v>
      </c>
      <c r="L16" s="24">
        <f t="shared" si="2"/>
        <v>0</v>
      </c>
      <c r="M16" s="24">
        <f t="shared" si="2"/>
        <v>0</v>
      </c>
      <c r="N16" s="24">
        <f t="shared" si="2"/>
        <v>0</v>
      </c>
      <c r="O16" s="24">
        <f t="shared" si="2"/>
        <v>0</v>
      </c>
      <c r="P16" s="24">
        <f t="shared" si="2"/>
        <v>0</v>
      </c>
      <c r="Q16" s="24">
        <f t="shared" si="2"/>
        <v>2132.6</v>
      </c>
      <c r="R16" s="24">
        <f t="shared" si="2"/>
        <v>1358</v>
      </c>
      <c r="S16" s="24">
        <f t="shared" si="2"/>
        <v>774.6</v>
      </c>
      <c r="T16" s="24">
        <f t="shared" si="2"/>
        <v>0</v>
      </c>
      <c r="U16" s="24">
        <f t="shared" si="2"/>
        <v>2132.6</v>
      </c>
      <c r="V16" s="24">
        <f t="shared" si="2"/>
        <v>1358</v>
      </c>
      <c r="W16" s="24">
        <f t="shared" si="2"/>
        <v>774.6</v>
      </c>
      <c r="X16" s="24">
        <f t="shared" si="2"/>
        <v>0</v>
      </c>
      <c r="Y16" s="24">
        <f t="shared" si="2"/>
        <v>2132.6</v>
      </c>
      <c r="Z16" s="24">
        <f t="shared" si="2"/>
        <v>1358</v>
      </c>
      <c r="AA16" s="24">
        <f t="shared" si="2"/>
        <v>774.6</v>
      </c>
      <c r="AB16" s="24">
        <f t="shared" si="2"/>
        <v>0</v>
      </c>
      <c r="AC16" s="24">
        <f t="shared" si="2"/>
        <v>2132.6</v>
      </c>
      <c r="AD16" s="24">
        <f t="shared" si="2"/>
        <v>1358</v>
      </c>
      <c r="AE16" s="24">
        <f t="shared" si="2"/>
        <v>774.6</v>
      </c>
      <c r="AF16" s="24">
        <f t="shared" si="2"/>
        <v>0</v>
      </c>
    </row>
    <row r="17" spans="1:33" ht="33.75" customHeight="1" x14ac:dyDescent="0.25">
      <c r="A17" s="11"/>
      <c r="B17" s="28"/>
      <c r="C17" s="49" t="s">
        <v>74</v>
      </c>
      <c r="D17" s="24">
        <f t="shared" ref="D17:AF17" si="3">D43+D60</f>
        <v>123700</v>
      </c>
      <c r="E17" s="24">
        <f t="shared" si="3"/>
        <v>15080</v>
      </c>
      <c r="F17" s="24">
        <f t="shared" si="3"/>
        <v>15080</v>
      </c>
      <c r="G17" s="24">
        <f t="shared" si="3"/>
        <v>0</v>
      </c>
      <c r="H17" s="24">
        <f t="shared" si="3"/>
        <v>0</v>
      </c>
      <c r="I17" s="24">
        <f t="shared" si="3"/>
        <v>80</v>
      </c>
      <c r="J17" s="24">
        <f t="shared" si="3"/>
        <v>80</v>
      </c>
      <c r="K17" s="24">
        <f t="shared" si="3"/>
        <v>0</v>
      </c>
      <c r="L17" s="24">
        <f t="shared" si="3"/>
        <v>0</v>
      </c>
      <c r="M17" s="24">
        <f t="shared" si="3"/>
        <v>0</v>
      </c>
      <c r="N17" s="24">
        <f t="shared" si="3"/>
        <v>0</v>
      </c>
      <c r="O17" s="24">
        <f t="shared" si="3"/>
        <v>0</v>
      </c>
      <c r="P17" s="24">
        <f t="shared" si="3"/>
        <v>0</v>
      </c>
      <c r="Q17" s="24">
        <f t="shared" si="3"/>
        <v>27130</v>
      </c>
      <c r="R17" s="24">
        <f t="shared" si="3"/>
        <v>27130</v>
      </c>
      <c r="S17" s="24">
        <f t="shared" si="3"/>
        <v>0</v>
      </c>
      <c r="T17" s="24">
        <f t="shared" si="3"/>
        <v>0</v>
      </c>
      <c r="U17" s="24">
        <f t="shared" si="3"/>
        <v>27130</v>
      </c>
      <c r="V17" s="24">
        <f t="shared" si="3"/>
        <v>27130</v>
      </c>
      <c r="W17" s="24">
        <f t="shared" si="3"/>
        <v>0</v>
      </c>
      <c r="X17" s="24">
        <f t="shared" si="3"/>
        <v>0</v>
      </c>
      <c r="Y17" s="24">
        <f t="shared" si="3"/>
        <v>27140</v>
      </c>
      <c r="Z17" s="24">
        <f t="shared" si="3"/>
        <v>27140</v>
      </c>
      <c r="AA17" s="24">
        <f t="shared" si="3"/>
        <v>0</v>
      </c>
      <c r="AB17" s="24">
        <f t="shared" si="3"/>
        <v>0</v>
      </c>
      <c r="AC17" s="24">
        <f t="shared" si="3"/>
        <v>27140</v>
      </c>
      <c r="AD17" s="24">
        <f t="shared" si="3"/>
        <v>27140</v>
      </c>
      <c r="AE17" s="24">
        <f t="shared" si="3"/>
        <v>0</v>
      </c>
      <c r="AF17" s="24">
        <f t="shared" si="3"/>
        <v>0</v>
      </c>
    </row>
    <row r="18" spans="1:33" x14ac:dyDescent="0.25">
      <c r="A18" s="10" t="s">
        <v>75</v>
      </c>
      <c r="B18" s="29" t="s">
        <v>52</v>
      </c>
      <c r="C18" s="27" t="s">
        <v>6</v>
      </c>
      <c r="D18" s="22">
        <f>E18+I18+M18+Q18+U18+Y18+AC18</f>
        <v>150270</v>
      </c>
      <c r="E18" s="22">
        <f>H18+G18+F18</f>
        <v>30810</v>
      </c>
      <c r="F18" s="22">
        <f>F20+F21</f>
        <v>8810</v>
      </c>
      <c r="G18" s="22">
        <f>G22+G23+G24+O25+O26+G27+G28+G29+G30+G31</f>
        <v>0</v>
      </c>
      <c r="H18" s="22">
        <f>H22+H23+H24+P25+P26+H27+H28+H29+H30+H31</f>
        <v>22000</v>
      </c>
      <c r="I18" s="22">
        <f>L18+K18+J18</f>
        <v>25060</v>
      </c>
      <c r="J18" s="22">
        <v>5060</v>
      </c>
      <c r="K18" s="22">
        <f>K22+K23+K24+S25+S26+K27+K28+K29+K30+K31</f>
        <v>0</v>
      </c>
      <c r="L18" s="22">
        <f>L22+L23+L24+T25+T26+L27+L28+L29+L30+L31</f>
        <v>20000</v>
      </c>
      <c r="M18" s="22">
        <v>0</v>
      </c>
      <c r="N18" s="22">
        <v>0</v>
      </c>
      <c r="O18" s="22">
        <v>0</v>
      </c>
      <c r="P18" s="22">
        <v>0</v>
      </c>
      <c r="Q18" s="22">
        <v>41100</v>
      </c>
      <c r="R18" s="22">
        <v>41100</v>
      </c>
      <c r="S18" s="22">
        <v>0</v>
      </c>
      <c r="T18" s="22">
        <v>0</v>
      </c>
      <c r="U18" s="22">
        <v>51100</v>
      </c>
      <c r="V18" s="22">
        <v>51100</v>
      </c>
      <c r="W18" s="22">
        <v>0</v>
      </c>
      <c r="X18" s="22">
        <v>0</v>
      </c>
      <c r="Y18" s="22">
        <f t="shared" ref="Y18:AF18" si="4">Y22+Y23+Y24+Y25+Y26+Y27+Y28+Y29+Y30+Y31</f>
        <v>1100</v>
      </c>
      <c r="Z18" s="22">
        <f t="shared" si="4"/>
        <v>1100</v>
      </c>
      <c r="AA18" s="22">
        <f t="shared" si="4"/>
        <v>0</v>
      </c>
      <c r="AB18" s="22">
        <f t="shared" si="4"/>
        <v>0</v>
      </c>
      <c r="AC18" s="22">
        <f t="shared" si="4"/>
        <v>1100</v>
      </c>
      <c r="AD18" s="22">
        <f t="shared" si="4"/>
        <v>1100</v>
      </c>
      <c r="AE18" s="22">
        <f t="shared" si="4"/>
        <v>0</v>
      </c>
      <c r="AF18" s="22">
        <f t="shared" si="4"/>
        <v>0</v>
      </c>
      <c r="AG18" s="2"/>
    </row>
    <row r="19" spans="1:33" ht="18.75" customHeight="1" x14ac:dyDescent="0.25">
      <c r="A19" s="11"/>
      <c r="B19" s="30"/>
      <c r="C19" s="28"/>
      <c r="D19" s="21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"/>
    </row>
    <row r="20" spans="1:33" ht="29.25" customHeight="1" x14ac:dyDescent="0.25">
      <c r="A20" s="11"/>
      <c r="B20" s="30"/>
      <c r="C20" s="34" t="s">
        <v>14</v>
      </c>
      <c r="D20" s="24">
        <f>E20+I20+M20+Q20+U20+Y20+AC20</f>
        <v>149750</v>
      </c>
      <c r="E20" s="24">
        <f>H20+G20+F20</f>
        <v>30750</v>
      </c>
      <c r="F20" s="24">
        <v>8750</v>
      </c>
      <c r="G20" s="24">
        <f>G22+G23+G24+O25+O26+G27+G28+G29</f>
        <v>0</v>
      </c>
      <c r="H20" s="24">
        <f>H22+H23+H24+P25+P26+H27+H28+H29</f>
        <v>22000</v>
      </c>
      <c r="I20" s="24">
        <f>I22</f>
        <v>25000</v>
      </c>
      <c r="J20" s="24">
        <f>J22</f>
        <v>5000</v>
      </c>
      <c r="K20" s="24">
        <f>K22+K23+K24+S25+S26+K27+K28+K29</f>
        <v>0</v>
      </c>
      <c r="L20" s="24">
        <f>L22+L23+L24+T25+T26+L27+L28+L29</f>
        <v>20000</v>
      </c>
      <c r="M20" s="24">
        <v>0</v>
      </c>
      <c r="N20" s="24">
        <v>0</v>
      </c>
      <c r="O20" s="24">
        <f>O22+O23+O24+W25+W26+O27+O28+O29</f>
        <v>0</v>
      </c>
      <c r="P20" s="24">
        <f>P22+P23+P24+X25+X26+P27+P28+P29</f>
        <v>0</v>
      </c>
      <c r="Q20" s="24">
        <v>41000</v>
      </c>
      <c r="R20" s="24">
        <v>41000</v>
      </c>
      <c r="S20" s="24">
        <v>0</v>
      </c>
      <c r="T20" s="24">
        <v>0</v>
      </c>
      <c r="U20" s="24">
        <v>51000</v>
      </c>
      <c r="V20" s="24">
        <v>51000</v>
      </c>
      <c r="W20" s="24">
        <v>0</v>
      </c>
      <c r="X20" s="24">
        <v>0</v>
      </c>
      <c r="Y20" s="24">
        <f t="shared" ref="Y20:AF20" si="5">Y22+Y23+Y24+Y25+Y26+Y27+Y28+Y29</f>
        <v>1000</v>
      </c>
      <c r="Z20" s="24">
        <f t="shared" si="5"/>
        <v>1000</v>
      </c>
      <c r="AA20" s="24">
        <f t="shared" si="5"/>
        <v>0</v>
      </c>
      <c r="AB20" s="24">
        <f t="shared" si="5"/>
        <v>0</v>
      </c>
      <c r="AC20" s="24">
        <f t="shared" si="5"/>
        <v>1000</v>
      </c>
      <c r="AD20" s="24">
        <f t="shared" si="5"/>
        <v>1000</v>
      </c>
      <c r="AE20" s="24">
        <f t="shared" si="5"/>
        <v>0</v>
      </c>
      <c r="AF20" s="24">
        <f t="shared" si="5"/>
        <v>0</v>
      </c>
      <c r="AG20" s="2"/>
    </row>
    <row r="21" spans="1:33" ht="37.5" customHeight="1" x14ac:dyDescent="0.25">
      <c r="A21" s="11"/>
      <c r="B21" s="31"/>
      <c r="C21" s="34" t="s">
        <v>14</v>
      </c>
      <c r="D21" s="24">
        <f t="shared" ref="D21:D31" si="6">E21+I21+M21+Q21+U21+Y21+AC21</f>
        <v>520</v>
      </c>
      <c r="E21" s="24">
        <f t="shared" ref="E21:AF21" si="7">E30+E31</f>
        <v>60</v>
      </c>
      <c r="F21" s="24">
        <f t="shared" si="7"/>
        <v>60</v>
      </c>
      <c r="G21" s="24">
        <f t="shared" si="7"/>
        <v>0</v>
      </c>
      <c r="H21" s="24">
        <f t="shared" si="7"/>
        <v>0</v>
      </c>
      <c r="I21" s="24">
        <f t="shared" si="7"/>
        <v>60</v>
      </c>
      <c r="J21" s="24">
        <f t="shared" si="7"/>
        <v>60</v>
      </c>
      <c r="K21" s="24">
        <f t="shared" si="7"/>
        <v>0</v>
      </c>
      <c r="L21" s="24">
        <f t="shared" si="7"/>
        <v>0</v>
      </c>
      <c r="M21" s="24">
        <v>0</v>
      </c>
      <c r="N21" s="24">
        <v>0</v>
      </c>
      <c r="O21" s="24">
        <f t="shared" si="7"/>
        <v>0</v>
      </c>
      <c r="P21" s="24">
        <f t="shared" si="7"/>
        <v>0</v>
      </c>
      <c r="Q21" s="24">
        <f t="shared" si="7"/>
        <v>100</v>
      </c>
      <c r="R21" s="24">
        <f t="shared" si="7"/>
        <v>100</v>
      </c>
      <c r="S21" s="24">
        <f t="shared" si="7"/>
        <v>0</v>
      </c>
      <c r="T21" s="24">
        <f t="shared" si="7"/>
        <v>0</v>
      </c>
      <c r="U21" s="24">
        <f t="shared" si="7"/>
        <v>100</v>
      </c>
      <c r="V21" s="24">
        <v>100</v>
      </c>
      <c r="W21" s="24">
        <f t="shared" si="7"/>
        <v>0</v>
      </c>
      <c r="X21" s="24">
        <f t="shared" si="7"/>
        <v>0</v>
      </c>
      <c r="Y21" s="24">
        <f t="shared" si="7"/>
        <v>100</v>
      </c>
      <c r="Z21" s="24">
        <f t="shared" si="7"/>
        <v>100</v>
      </c>
      <c r="AA21" s="24">
        <f t="shared" si="7"/>
        <v>0</v>
      </c>
      <c r="AB21" s="24">
        <f t="shared" si="7"/>
        <v>0</v>
      </c>
      <c r="AC21" s="24">
        <f t="shared" si="7"/>
        <v>100</v>
      </c>
      <c r="AD21" s="24">
        <f t="shared" si="7"/>
        <v>100</v>
      </c>
      <c r="AE21" s="24">
        <f t="shared" si="7"/>
        <v>0</v>
      </c>
      <c r="AF21" s="24">
        <f t="shared" si="7"/>
        <v>0</v>
      </c>
      <c r="AG21" s="2"/>
    </row>
    <row r="22" spans="1:33" ht="57" customHeight="1" x14ac:dyDescent="0.25">
      <c r="A22" s="32" t="s">
        <v>18</v>
      </c>
      <c r="B22" s="33" t="s">
        <v>52</v>
      </c>
      <c r="C22" s="34" t="s">
        <v>14</v>
      </c>
      <c r="D22" s="24">
        <f t="shared" si="6"/>
        <v>53250</v>
      </c>
      <c r="E22" s="24">
        <f>H22+G22+F22</f>
        <v>28250</v>
      </c>
      <c r="F22" s="24">
        <v>8250</v>
      </c>
      <c r="G22" s="24">
        <v>0</v>
      </c>
      <c r="H22" s="24">
        <v>20000</v>
      </c>
      <c r="I22" s="24">
        <v>25000</v>
      </c>
      <c r="J22" s="24">
        <v>5000</v>
      </c>
      <c r="K22" s="24">
        <v>0</v>
      </c>
      <c r="L22" s="24">
        <v>20000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4">
        <v>0</v>
      </c>
      <c r="AF22" s="24">
        <v>0</v>
      </c>
      <c r="AG22" s="2"/>
    </row>
    <row r="23" spans="1:33" ht="71.25" customHeight="1" x14ac:dyDescent="0.25">
      <c r="A23" s="32" t="s">
        <v>19</v>
      </c>
      <c r="B23" s="34" t="s">
        <v>52</v>
      </c>
      <c r="C23" s="34" t="s">
        <v>14</v>
      </c>
      <c r="D23" s="24">
        <f t="shared" si="6"/>
        <v>1250</v>
      </c>
      <c r="E23" s="24">
        <f>H23+G23+F23</f>
        <v>1250</v>
      </c>
      <c r="F23" s="24">
        <v>250</v>
      </c>
      <c r="G23" s="24">
        <v>0</v>
      </c>
      <c r="H23" s="24">
        <v>1000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4">
        <v>0</v>
      </c>
      <c r="AF23" s="24">
        <v>0</v>
      </c>
      <c r="AG23" s="2"/>
    </row>
    <row r="24" spans="1:33" ht="64.5" customHeight="1" x14ac:dyDescent="0.25">
      <c r="A24" s="32" t="s">
        <v>38</v>
      </c>
      <c r="B24" s="34" t="s">
        <v>52</v>
      </c>
      <c r="C24" s="34" t="s">
        <v>14</v>
      </c>
      <c r="D24" s="24">
        <f t="shared" si="6"/>
        <v>1250</v>
      </c>
      <c r="E24" s="24">
        <f>H24+G24+F24</f>
        <v>1250</v>
      </c>
      <c r="F24" s="24">
        <v>250</v>
      </c>
      <c r="G24" s="24">
        <v>0</v>
      </c>
      <c r="H24" s="24">
        <v>1000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4">
        <v>0</v>
      </c>
      <c r="AG24" s="2"/>
    </row>
    <row r="25" spans="1:33" ht="66" customHeight="1" x14ac:dyDescent="0.25">
      <c r="A25" s="32" t="s">
        <v>39</v>
      </c>
      <c r="B25" s="34" t="s">
        <v>52</v>
      </c>
      <c r="C25" s="34" t="s">
        <v>14</v>
      </c>
      <c r="D25" s="24">
        <f t="shared" si="6"/>
        <v>45000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20000</v>
      </c>
      <c r="R25" s="24">
        <v>20000</v>
      </c>
      <c r="S25" s="24">
        <v>0</v>
      </c>
      <c r="T25" s="24">
        <v>0</v>
      </c>
      <c r="U25" s="24">
        <v>25000</v>
      </c>
      <c r="V25" s="24">
        <v>25000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"/>
    </row>
    <row r="26" spans="1:33" ht="68.25" customHeight="1" x14ac:dyDescent="0.25">
      <c r="A26" s="32" t="s">
        <v>40</v>
      </c>
      <c r="B26" s="34" t="s">
        <v>52</v>
      </c>
      <c r="C26" s="34" t="s">
        <v>14</v>
      </c>
      <c r="D26" s="24">
        <f t="shared" si="6"/>
        <v>45000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20000</v>
      </c>
      <c r="R26" s="24">
        <v>20000</v>
      </c>
      <c r="S26" s="24">
        <v>0</v>
      </c>
      <c r="T26" s="24">
        <v>0</v>
      </c>
      <c r="U26" s="24">
        <v>25000</v>
      </c>
      <c r="V26" s="24">
        <v>25000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4">
        <v>0</v>
      </c>
      <c r="AG26" s="2"/>
    </row>
    <row r="27" spans="1:33" ht="92.25" customHeight="1" x14ac:dyDescent="0.25">
      <c r="A27" s="32" t="s">
        <v>41</v>
      </c>
      <c r="B27" s="34" t="s">
        <v>52</v>
      </c>
      <c r="C27" s="34" t="s">
        <v>14</v>
      </c>
      <c r="D27" s="24">
        <f t="shared" si="6"/>
        <v>4000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1000</v>
      </c>
      <c r="R27" s="24">
        <v>1000</v>
      </c>
      <c r="S27" s="24">
        <v>0</v>
      </c>
      <c r="T27" s="24">
        <v>0</v>
      </c>
      <c r="U27" s="24">
        <v>1000</v>
      </c>
      <c r="V27" s="24">
        <v>1000</v>
      </c>
      <c r="W27" s="24">
        <v>0</v>
      </c>
      <c r="X27" s="24">
        <v>0</v>
      </c>
      <c r="Y27" s="24">
        <v>1000</v>
      </c>
      <c r="Z27" s="24">
        <v>1000</v>
      </c>
      <c r="AA27" s="24">
        <v>0</v>
      </c>
      <c r="AB27" s="24">
        <v>0</v>
      </c>
      <c r="AC27" s="24">
        <v>1000</v>
      </c>
      <c r="AD27" s="24">
        <v>1000</v>
      </c>
      <c r="AE27" s="24">
        <v>0</v>
      </c>
      <c r="AF27" s="24">
        <v>0</v>
      </c>
      <c r="AG27" s="2"/>
    </row>
    <row r="28" spans="1:33" ht="55.5" customHeight="1" x14ac:dyDescent="0.25">
      <c r="A28" s="32" t="s">
        <v>42</v>
      </c>
      <c r="B28" s="34" t="s">
        <v>52</v>
      </c>
      <c r="C28" s="34" t="s">
        <v>14</v>
      </c>
      <c r="D28" s="24">
        <f t="shared" si="6"/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4">
        <v>0</v>
      </c>
      <c r="AG28" s="2"/>
    </row>
    <row r="29" spans="1:33" ht="56.25" customHeight="1" x14ac:dyDescent="0.25">
      <c r="A29" s="32" t="s">
        <v>43</v>
      </c>
      <c r="B29" s="34" t="s">
        <v>52</v>
      </c>
      <c r="C29" s="34" t="s">
        <v>14</v>
      </c>
      <c r="D29" s="24">
        <f t="shared" si="6"/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4">
        <v>0</v>
      </c>
      <c r="AG29" s="2"/>
    </row>
    <row r="30" spans="1:33" ht="75.75" customHeight="1" x14ac:dyDescent="0.25">
      <c r="A30" s="32" t="s">
        <v>44</v>
      </c>
      <c r="B30" s="34" t="s">
        <v>52</v>
      </c>
      <c r="C30" s="34" t="s">
        <v>14</v>
      </c>
      <c r="D30" s="24">
        <f t="shared" si="6"/>
        <v>260</v>
      </c>
      <c r="E30" s="24">
        <v>30</v>
      </c>
      <c r="F30" s="24">
        <v>30</v>
      </c>
      <c r="G30" s="24">
        <v>0</v>
      </c>
      <c r="H30" s="24">
        <v>0</v>
      </c>
      <c r="I30" s="24">
        <v>30</v>
      </c>
      <c r="J30" s="24">
        <v>30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50</v>
      </c>
      <c r="R30" s="24">
        <v>50</v>
      </c>
      <c r="S30" s="24">
        <v>0</v>
      </c>
      <c r="T30" s="24">
        <v>0</v>
      </c>
      <c r="U30" s="24">
        <v>50</v>
      </c>
      <c r="V30" s="24">
        <v>50</v>
      </c>
      <c r="W30" s="24">
        <v>0</v>
      </c>
      <c r="X30" s="24">
        <v>0</v>
      </c>
      <c r="Y30" s="24">
        <v>50</v>
      </c>
      <c r="Z30" s="24">
        <v>50</v>
      </c>
      <c r="AA30" s="24">
        <v>0</v>
      </c>
      <c r="AB30" s="24">
        <v>0</v>
      </c>
      <c r="AC30" s="24">
        <v>50</v>
      </c>
      <c r="AD30" s="24">
        <v>50</v>
      </c>
      <c r="AE30" s="24">
        <v>0</v>
      </c>
      <c r="AF30" s="24">
        <v>0</v>
      </c>
      <c r="AG30" s="2"/>
    </row>
    <row r="31" spans="1:33" ht="57" customHeight="1" x14ac:dyDescent="0.25">
      <c r="A31" s="32" t="s">
        <v>45</v>
      </c>
      <c r="B31" s="34" t="s">
        <v>52</v>
      </c>
      <c r="C31" s="34" t="s">
        <v>14</v>
      </c>
      <c r="D31" s="24">
        <f t="shared" si="6"/>
        <v>260</v>
      </c>
      <c r="E31" s="24">
        <v>30</v>
      </c>
      <c r="F31" s="24">
        <v>30</v>
      </c>
      <c r="G31" s="24">
        <v>0</v>
      </c>
      <c r="H31" s="24">
        <v>0</v>
      </c>
      <c r="I31" s="24">
        <v>30</v>
      </c>
      <c r="J31" s="24">
        <v>30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50</v>
      </c>
      <c r="R31" s="24">
        <v>50</v>
      </c>
      <c r="S31" s="24">
        <v>0</v>
      </c>
      <c r="T31" s="24">
        <v>0</v>
      </c>
      <c r="U31" s="24">
        <v>50</v>
      </c>
      <c r="V31" s="24">
        <v>50</v>
      </c>
      <c r="W31" s="24">
        <v>0</v>
      </c>
      <c r="X31" s="24">
        <v>0</v>
      </c>
      <c r="Y31" s="24">
        <v>50</v>
      </c>
      <c r="Z31" s="24">
        <v>50</v>
      </c>
      <c r="AA31" s="24">
        <v>0</v>
      </c>
      <c r="AB31" s="24">
        <v>0</v>
      </c>
      <c r="AC31" s="24">
        <v>50</v>
      </c>
      <c r="AD31" s="24">
        <v>50</v>
      </c>
      <c r="AE31" s="24">
        <v>0</v>
      </c>
      <c r="AF31" s="24">
        <v>0</v>
      </c>
      <c r="AG31" s="2"/>
    </row>
    <row r="32" spans="1:33" x14ac:dyDescent="0.25">
      <c r="A32" s="10" t="s">
        <v>46</v>
      </c>
      <c r="B32" s="27" t="s">
        <v>31</v>
      </c>
      <c r="C32" s="47" t="s">
        <v>6</v>
      </c>
      <c r="D32" s="22">
        <f>D34</f>
        <v>6300</v>
      </c>
      <c r="E32" s="22">
        <f t="shared" ref="E32:AF32" si="8">E34</f>
        <v>1600</v>
      </c>
      <c r="F32" s="22">
        <f t="shared" si="8"/>
        <v>1600</v>
      </c>
      <c r="G32" s="22">
        <f t="shared" si="8"/>
        <v>0</v>
      </c>
      <c r="H32" s="22">
        <f t="shared" si="8"/>
        <v>0</v>
      </c>
      <c r="I32" s="22">
        <f t="shared" si="8"/>
        <v>700</v>
      </c>
      <c r="J32" s="22">
        <f t="shared" si="8"/>
        <v>700</v>
      </c>
      <c r="K32" s="22">
        <f t="shared" si="8"/>
        <v>0</v>
      </c>
      <c r="L32" s="22">
        <f t="shared" si="8"/>
        <v>0</v>
      </c>
      <c r="M32" s="22">
        <f t="shared" si="8"/>
        <v>0</v>
      </c>
      <c r="N32" s="22">
        <f t="shared" si="8"/>
        <v>0</v>
      </c>
      <c r="O32" s="22">
        <f t="shared" si="8"/>
        <v>0</v>
      </c>
      <c r="P32" s="22">
        <f t="shared" si="8"/>
        <v>0</v>
      </c>
      <c r="Q32" s="22">
        <f t="shared" si="8"/>
        <v>1000</v>
      </c>
      <c r="R32" s="22">
        <f t="shared" si="8"/>
        <v>1000</v>
      </c>
      <c r="S32" s="22">
        <f t="shared" si="8"/>
        <v>0</v>
      </c>
      <c r="T32" s="22">
        <f t="shared" si="8"/>
        <v>0</v>
      </c>
      <c r="U32" s="22">
        <f t="shared" si="8"/>
        <v>1000</v>
      </c>
      <c r="V32" s="22">
        <f t="shared" si="8"/>
        <v>1000</v>
      </c>
      <c r="W32" s="22">
        <f t="shared" si="8"/>
        <v>0</v>
      </c>
      <c r="X32" s="22">
        <f t="shared" si="8"/>
        <v>0</v>
      </c>
      <c r="Y32" s="22">
        <f t="shared" si="8"/>
        <v>1000</v>
      </c>
      <c r="Z32" s="22">
        <f t="shared" si="8"/>
        <v>1000</v>
      </c>
      <c r="AA32" s="22">
        <f t="shared" si="8"/>
        <v>0</v>
      </c>
      <c r="AB32" s="22">
        <f t="shared" si="8"/>
        <v>0</v>
      </c>
      <c r="AC32" s="22">
        <f t="shared" si="8"/>
        <v>1000</v>
      </c>
      <c r="AD32" s="22">
        <f t="shared" si="8"/>
        <v>1000</v>
      </c>
      <c r="AE32" s="22">
        <f t="shared" si="8"/>
        <v>0</v>
      </c>
      <c r="AF32" s="22">
        <f t="shared" si="8"/>
        <v>0</v>
      </c>
    </row>
    <row r="33" spans="1:32" x14ac:dyDescent="0.25">
      <c r="A33" s="11"/>
      <c r="B33" s="27"/>
      <c r="C33" s="48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</row>
    <row r="34" spans="1:32" x14ac:dyDescent="0.25">
      <c r="A34" s="11"/>
      <c r="B34" s="35"/>
      <c r="C34" s="27" t="s">
        <v>14</v>
      </c>
      <c r="D34" s="23">
        <f>D36+D37+D38+D39+D40</f>
        <v>6300</v>
      </c>
      <c r="E34" s="23">
        <f t="shared" ref="E34:AF34" si="9">E36+E37+E38+E39+E40</f>
        <v>1600</v>
      </c>
      <c r="F34" s="23">
        <f t="shared" si="9"/>
        <v>1600</v>
      </c>
      <c r="G34" s="23">
        <f t="shared" si="9"/>
        <v>0</v>
      </c>
      <c r="H34" s="23">
        <f t="shared" si="9"/>
        <v>0</v>
      </c>
      <c r="I34" s="23">
        <f t="shared" si="9"/>
        <v>700</v>
      </c>
      <c r="J34" s="23">
        <f t="shared" si="9"/>
        <v>700</v>
      </c>
      <c r="K34" s="23">
        <f t="shared" si="9"/>
        <v>0</v>
      </c>
      <c r="L34" s="23">
        <f t="shared" si="9"/>
        <v>0</v>
      </c>
      <c r="M34" s="23">
        <f t="shared" si="9"/>
        <v>0</v>
      </c>
      <c r="N34" s="23">
        <f t="shared" si="9"/>
        <v>0</v>
      </c>
      <c r="O34" s="23">
        <f t="shared" si="9"/>
        <v>0</v>
      </c>
      <c r="P34" s="23">
        <f t="shared" si="9"/>
        <v>0</v>
      </c>
      <c r="Q34" s="23">
        <f t="shared" si="9"/>
        <v>1000</v>
      </c>
      <c r="R34" s="23">
        <f t="shared" si="9"/>
        <v>1000</v>
      </c>
      <c r="S34" s="23">
        <f t="shared" si="9"/>
        <v>0</v>
      </c>
      <c r="T34" s="23">
        <f t="shared" si="9"/>
        <v>0</v>
      </c>
      <c r="U34" s="23">
        <f t="shared" si="9"/>
        <v>1000</v>
      </c>
      <c r="V34" s="23">
        <f t="shared" si="9"/>
        <v>1000</v>
      </c>
      <c r="W34" s="23">
        <f t="shared" si="9"/>
        <v>0</v>
      </c>
      <c r="X34" s="23">
        <f t="shared" si="9"/>
        <v>0</v>
      </c>
      <c r="Y34" s="23">
        <f t="shared" si="9"/>
        <v>1000</v>
      </c>
      <c r="Z34" s="23">
        <f t="shared" si="9"/>
        <v>1000</v>
      </c>
      <c r="AA34" s="23">
        <f t="shared" si="9"/>
        <v>0</v>
      </c>
      <c r="AB34" s="23">
        <f t="shared" si="9"/>
        <v>0</v>
      </c>
      <c r="AC34" s="23">
        <f t="shared" si="9"/>
        <v>1000</v>
      </c>
      <c r="AD34" s="23">
        <f t="shared" si="9"/>
        <v>1000</v>
      </c>
      <c r="AE34" s="23">
        <f t="shared" si="9"/>
        <v>0</v>
      </c>
      <c r="AF34" s="23">
        <f t="shared" si="9"/>
        <v>0</v>
      </c>
    </row>
    <row r="35" spans="1:32" ht="30.75" customHeight="1" x14ac:dyDescent="0.25">
      <c r="A35" s="11"/>
      <c r="B35" s="35"/>
      <c r="C35" s="2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</row>
    <row r="36" spans="1:32" ht="72.75" customHeight="1" x14ac:dyDescent="0.25">
      <c r="A36" s="32" t="s">
        <v>56</v>
      </c>
      <c r="B36" s="34" t="s">
        <v>33</v>
      </c>
      <c r="C36" s="34" t="s">
        <v>14</v>
      </c>
      <c r="D36" s="24">
        <f>E36+I36+M36+Q36+U36+Y36+AC36</f>
        <v>425</v>
      </c>
      <c r="E36" s="24">
        <v>75</v>
      </c>
      <c r="F36" s="24">
        <v>75</v>
      </c>
      <c r="G36" s="24">
        <v>0</v>
      </c>
      <c r="H36" s="24">
        <v>0</v>
      </c>
      <c r="I36" s="24">
        <v>50</v>
      </c>
      <c r="J36" s="24">
        <v>50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75</v>
      </c>
      <c r="R36" s="24">
        <v>75</v>
      </c>
      <c r="S36" s="24">
        <v>0</v>
      </c>
      <c r="T36" s="24">
        <v>0</v>
      </c>
      <c r="U36" s="24">
        <v>75</v>
      </c>
      <c r="V36" s="24">
        <v>75</v>
      </c>
      <c r="W36" s="24">
        <v>0</v>
      </c>
      <c r="X36" s="24">
        <v>0</v>
      </c>
      <c r="Y36" s="24">
        <v>75</v>
      </c>
      <c r="Z36" s="24">
        <v>75</v>
      </c>
      <c r="AA36" s="24">
        <v>0</v>
      </c>
      <c r="AB36" s="24">
        <v>0</v>
      </c>
      <c r="AC36" s="24">
        <v>75</v>
      </c>
      <c r="AD36" s="24">
        <v>75</v>
      </c>
      <c r="AE36" s="24">
        <v>0</v>
      </c>
      <c r="AF36" s="24">
        <v>0</v>
      </c>
    </row>
    <row r="37" spans="1:32" ht="73.5" customHeight="1" x14ac:dyDescent="0.25">
      <c r="A37" s="32" t="s">
        <v>65</v>
      </c>
      <c r="B37" s="34" t="s">
        <v>33</v>
      </c>
      <c r="C37" s="34" t="s">
        <v>14</v>
      </c>
      <c r="D37" s="24">
        <f>E37+I37+M37+Q37+U37+Y37+AC37</f>
        <v>587</v>
      </c>
      <c r="E37" s="24">
        <v>112</v>
      </c>
      <c r="F37" s="24">
        <v>112</v>
      </c>
      <c r="G37" s="24">
        <v>0</v>
      </c>
      <c r="H37" s="24">
        <v>0</v>
      </c>
      <c r="I37" s="24">
        <v>75</v>
      </c>
      <c r="J37" s="24">
        <v>75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100</v>
      </c>
      <c r="R37" s="24">
        <v>100</v>
      </c>
      <c r="S37" s="24">
        <v>0</v>
      </c>
      <c r="T37" s="24">
        <v>0</v>
      </c>
      <c r="U37" s="24">
        <v>100</v>
      </c>
      <c r="V37" s="24">
        <v>100</v>
      </c>
      <c r="W37" s="24">
        <v>0</v>
      </c>
      <c r="X37" s="24">
        <v>0</v>
      </c>
      <c r="Y37" s="24">
        <v>100</v>
      </c>
      <c r="Z37" s="24">
        <v>100</v>
      </c>
      <c r="AA37" s="24">
        <v>0</v>
      </c>
      <c r="AB37" s="24">
        <v>0</v>
      </c>
      <c r="AC37" s="24">
        <v>100</v>
      </c>
      <c r="AD37" s="24">
        <v>100</v>
      </c>
      <c r="AE37" s="24">
        <v>0</v>
      </c>
      <c r="AF37" s="24">
        <v>0</v>
      </c>
    </row>
    <row r="38" spans="1:32" ht="53.25" customHeight="1" x14ac:dyDescent="0.25">
      <c r="A38" s="32" t="s">
        <v>57</v>
      </c>
      <c r="B38" s="34" t="s">
        <v>32</v>
      </c>
      <c r="C38" s="34" t="s">
        <v>14</v>
      </c>
      <c r="D38" s="24">
        <f>E38+I38+M38+Q38+U38+Y38+AC38</f>
        <v>4600</v>
      </c>
      <c r="E38" s="24">
        <v>1300</v>
      </c>
      <c r="F38" s="24">
        <v>1300</v>
      </c>
      <c r="G38" s="24">
        <v>0</v>
      </c>
      <c r="H38" s="24">
        <v>0</v>
      </c>
      <c r="I38" s="24">
        <v>500</v>
      </c>
      <c r="J38" s="24">
        <v>500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700</v>
      </c>
      <c r="R38" s="24">
        <v>700</v>
      </c>
      <c r="S38" s="24">
        <v>0</v>
      </c>
      <c r="T38" s="24">
        <v>0</v>
      </c>
      <c r="U38" s="24">
        <v>700</v>
      </c>
      <c r="V38" s="24">
        <v>700</v>
      </c>
      <c r="W38" s="24">
        <v>0</v>
      </c>
      <c r="X38" s="24">
        <v>0</v>
      </c>
      <c r="Y38" s="24">
        <v>700</v>
      </c>
      <c r="Z38" s="24">
        <v>700</v>
      </c>
      <c r="AA38" s="24">
        <v>0</v>
      </c>
      <c r="AB38" s="24">
        <v>0</v>
      </c>
      <c r="AC38" s="24">
        <v>700</v>
      </c>
      <c r="AD38" s="24">
        <v>700</v>
      </c>
      <c r="AE38" s="24">
        <v>0</v>
      </c>
      <c r="AF38" s="24">
        <v>0</v>
      </c>
    </row>
    <row r="39" spans="1:32" ht="43.5" customHeight="1" x14ac:dyDescent="0.25">
      <c r="A39" s="32" t="s">
        <v>54</v>
      </c>
      <c r="B39" s="36" t="s">
        <v>32</v>
      </c>
      <c r="C39" s="34" t="s">
        <v>14</v>
      </c>
      <c r="D39" s="24">
        <f>E39+I39+M39+Q39+U39+Y39+AC39</f>
        <v>556</v>
      </c>
      <c r="E39" s="24">
        <v>96</v>
      </c>
      <c r="F39" s="24">
        <v>96</v>
      </c>
      <c r="G39" s="24">
        <v>0</v>
      </c>
      <c r="H39" s="24">
        <v>0</v>
      </c>
      <c r="I39" s="24">
        <v>60</v>
      </c>
      <c r="J39" s="24">
        <v>60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100</v>
      </c>
      <c r="R39" s="24">
        <v>100</v>
      </c>
      <c r="S39" s="24">
        <v>0</v>
      </c>
      <c r="T39" s="24">
        <v>0</v>
      </c>
      <c r="U39" s="24">
        <v>100</v>
      </c>
      <c r="V39" s="24">
        <v>100</v>
      </c>
      <c r="W39" s="24">
        <v>0</v>
      </c>
      <c r="X39" s="24">
        <v>0</v>
      </c>
      <c r="Y39" s="24">
        <v>100</v>
      </c>
      <c r="Z39" s="24">
        <v>100</v>
      </c>
      <c r="AA39" s="24">
        <v>0</v>
      </c>
      <c r="AB39" s="24">
        <v>0</v>
      </c>
      <c r="AC39" s="24">
        <v>100</v>
      </c>
      <c r="AD39" s="24">
        <v>100</v>
      </c>
      <c r="AE39" s="24">
        <v>0</v>
      </c>
      <c r="AF39" s="24">
        <v>0</v>
      </c>
    </row>
    <row r="40" spans="1:32" ht="50.25" customHeight="1" x14ac:dyDescent="0.25">
      <c r="A40" s="32" t="s">
        <v>53</v>
      </c>
      <c r="B40" s="34" t="s">
        <v>32</v>
      </c>
      <c r="C40" s="34" t="s">
        <v>14</v>
      </c>
      <c r="D40" s="24">
        <f>E40+I40+M40+Q40+U40+Y40+AC40</f>
        <v>132</v>
      </c>
      <c r="E40" s="24">
        <v>17</v>
      </c>
      <c r="F40" s="24">
        <v>17</v>
      </c>
      <c r="G40" s="24">
        <v>0</v>
      </c>
      <c r="H40" s="24">
        <v>0</v>
      </c>
      <c r="I40" s="24">
        <v>15</v>
      </c>
      <c r="J40" s="24">
        <v>15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25</v>
      </c>
      <c r="R40" s="24">
        <v>25</v>
      </c>
      <c r="S40" s="24">
        <v>0</v>
      </c>
      <c r="T40" s="24">
        <v>0</v>
      </c>
      <c r="U40" s="24">
        <v>25</v>
      </c>
      <c r="V40" s="24">
        <v>25</v>
      </c>
      <c r="W40" s="24">
        <v>0</v>
      </c>
      <c r="X40" s="24">
        <v>0</v>
      </c>
      <c r="Y40" s="24">
        <v>25</v>
      </c>
      <c r="Z40" s="24">
        <v>25</v>
      </c>
      <c r="AA40" s="24">
        <v>0</v>
      </c>
      <c r="AB40" s="24">
        <v>0</v>
      </c>
      <c r="AC40" s="24">
        <v>25</v>
      </c>
      <c r="AD40" s="24">
        <v>25</v>
      </c>
      <c r="AE40" s="24">
        <v>0</v>
      </c>
      <c r="AF40" s="24">
        <v>0</v>
      </c>
    </row>
    <row r="41" spans="1:32" ht="39" customHeight="1" x14ac:dyDescent="0.25">
      <c r="A41" s="10" t="s">
        <v>20</v>
      </c>
      <c r="B41" s="37" t="s">
        <v>68</v>
      </c>
      <c r="C41" s="49" t="s">
        <v>6</v>
      </c>
      <c r="D41" s="25">
        <f>D42+D43+D44+D45+D46+D47+D48</f>
        <v>3037.2</v>
      </c>
      <c r="E41" s="26">
        <f t="shared" ref="E41:AF41" si="10">E42+E43+E44+E45+E46+E47+E48</f>
        <v>553.20000000000005</v>
      </c>
      <c r="F41" s="25">
        <f t="shared" si="10"/>
        <v>542.20000000000005</v>
      </c>
      <c r="G41" s="25">
        <f t="shared" si="10"/>
        <v>11</v>
      </c>
      <c r="H41" s="25">
        <f t="shared" si="10"/>
        <v>0</v>
      </c>
      <c r="I41" s="25">
        <f t="shared" si="10"/>
        <v>456</v>
      </c>
      <c r="J41" s="25">
        <f t="shared" si="10"/>
        <v>445</v>
      </c>
      <c r="K41" s="25">
        <f t="shared" si="10"/>
        <v>11</v>
      </c>
      <c r="L41" s="25">
        <f t="shared" si="10"/>
        <v>0</v>
      </c>
      <c r="M41" s="25">
        <f t="shared" si="10"/>
        <v>0</v>
      </c>
      <c r="N41" s="25">
        <f t="shared" si="10"/>
        <v>0</v>
      </c>
      <c r="O41" s="25">
        <f t="shared" si="10"/>
        <v>0</v>
      </c>
      <c r="P41" s="25">
        <f t="shared" si="10"/>
        <v>0</v>
      </c>
      <c r="Q41" s="25">
        <f t="shared" si="10"/>
        <v>502</v>
      </c>
      <c r="R41" s="25">
        <f t="shared" si="10"/>
        <v>491</v>
      </c>
      <c r="S41" s="25">
        <f t="shared" si="10"/>
        <v>11</v>
      </c>
      <c r="T41" s="25">
        <f t="shared" si="10"/>
        <v>0</v>
      </c>
      <c r="U41" s="25">
        <f t="shared" si="10"/>
        <v>502</v>
      </c>
      <c r="V41" s="25">
        <f t="shared" si="10"/>
        <v>491</v>
      </c>
      <c r="W41" s="25">
        <f t="shared" si="10"/>
        <v>11</v>
      </c>
      <c r="X41" s="25">
        <f t="shared" si="10"/>
        <v>0</v>
      </c>
      <c r="Y41" s="25">
        <f t="shared" si="10"/>
        <v>512</v>
      </c>
      <c r="Z41" s="25">
        <f t="shared" si="10"/>
        <v>501</v>
      </c>
      <c r="AA41" s="25">
        <f t="shared" si="10"/>
        <v>11</v>
      </c>
      <c r="AB41" s="25">
        <f t="shared" si="10"/>
        <v>0</v>
      </c>
      <c r="AC41" s="25">
        <f t="shared" si="10"/>
        <v>512</v>
      </c>
      <c r="AD41" s="25">
        <f t="shared" si="10"/>
        <v>501</v>
      </c>
      <c r="AE41" s="25">
        <f t="shared" si="10"/>
        <v>11</v>
      </c>
      <c r="AF41" s="25">
        <f t="shared" si="10"/>
        <v>0</v>
      </c>
    </row>
    <row r="42" spans="1:32" ht="34.5" customHeight="1" x14ac:dyDescent="0.25">
      <c r="A42" s="10"/>
      <c r="B42" s="38"/>
      <c r="C42" s="34" t="s">
        <v>17</v>
      </c>
      <c r="D42" s="24">
        <f>D49</f>
        <v>82.2</v>
      </c>
      <c r="E42" s="24">
        <f t="shared" ref="E42:AF42" si="11">E49</f>
        <v>82.2</v>
      </c>
      <c r="F42" s="24">
        <f t="shared" si="11"/>
        <v>82.2</v>
      </c>
      <c r="G42" s="24">
        <f t="shared" si="11"/>
        <v>0</v>
      </c>
      <c r="H42" s="24">
        <f t="shared" si="11"/>
        <v>0</v>
      </c>
      <c r="I42" s="24">
        <f t="shared" si="11"/>
        <v>0</v>
      </c>
      <c r="J42" s="24">
        <f t="shared" si="11"/>
        <v>0</v>
      </c>
      <c r="K42" s="24">
        <f t="shared" si="11"/>
        <v>0</v>
      </c>
      <c r="L42" s="24">
        <f t="shared" si="11"/>
        <v>0</v>
      </c>
      <c r="M42" s="24">
        <f t="shared" si="11"/>
        <v>0</v>
      </c>
      <c r="N42" s="24">
        <f t="shared" si="11"/>
        <v>0</v>
      </c>
      <c r="O42" s="24">
        <f t="shared" si="11"/>
        <v>0</v>
      </c>
      <c r="P42" s="24">
        <f t="shared" si="11"/>
        <v>0</v>
      </c>
      <c r="Q42" s="24">
        <f t="shared" si="11"/>
        <v>0</v>
      </c>
      <c r="R42" s="24">
        <f t="shared" si="11"/>
        <v>0</v>
      </c>
      <c r="S42" s="24">
        <f t="shared" si="11"/>
        <v>0</v>
      </c>
      <c r="T42" s="24">
        <f t="shared" si="11"/>
        <v>0</v>
      </c>
      <c r="U42" s="24">
        <f t="shared" si="11"/>
        <v>0</v>
      </c>
      <c r="V42" s="24">
        <f t="shared" si="11"/>
        <v>0</v>
      </c>
      <c r="W42" s="24">
        <f t="shared" si="11"/>
        <v>0</v>
      </c>
      <c r="X42" s="24">
        <f t="shared" si="11"/>
        <v>0</v>
      </c>
      <c r="Y42" s="24">
        <f t="shared" si="11"/>
        <v>0</v>
      </c>
      <c r="Z42" s="24">
        <f t="shared" si="11"/>
        <v>0</v>
      </c>
      <c r="AA42" s="24">
        <f t="shared" si="11"/>
        <v>0</v>
      </c>
      <c r="AB42" s="24">
        <f t="shared" si="11"/>
        <v>0</v>
      </c>
      <c r="AC42" s="24">
        <f t="shared" si="11"/>
        <v>0</v>
      </c>
      <c r="AD42" s="24">
        <f t="shared" si="11"/>
        <v>0</v>
      </c>
      <c r="AE42" s="24">
        <f t="shared" si="11"/>
        <v>0</v>
      </c>
      <c r="AF42" s="24">
        <f t="shared" si="11"/>
        <v>0</v>
      </c>
    </row>
    <row r="43" spans="1:32" ht="39" customHeight="1" x14ac:dyDescent="0.25">
      <c r="A43" s="10"/>
      <c r="B43" s="38"/>
      <c r="C43" s="34" t="s">
        <v>29</v>
      </c>
      <c r="D43" s="24">
        <f>E43+I43+M43+Q43+U43+Y43+AC43</f>
        <v>700</v>
      </c>
      <c r="E43" s="24">
        <f>E53</f>
        <v>80</v>
      </c>
      <c r="F43" s="24">
        <f>F53</f>
        <v>80</v>
      </c>
      <c r="G43" s="24">
        <f t="shared" ref="G43:AF43" si="12">G53</f>
        <v>0</v>
      </c>
      <c r="H43" s="24">
        <f t="shared" si="12"/>
        <v>0</v>
      </c>
      <c r="I43" s="24">
        <f t="shared" si="12"/>
        <v>80</v>
      </c>
      <c r="J43" s="24">
        <f t="shared" si="12"/>
        <v>80</v>
      </c>
      <c r="K43" s="24">
        <f t="shared" si="12"/>
        <v>0</v>
      </c>
      <c r="L43" s="24">
        <f t="shared" si="12"/>
        <v>0</v>
      </c>
      <c r="M43" s="24">
        <f t="shared" si="12"/>
        <v>0</v>
      </c>
      <c r="N43" s="24">
        <f t="shared" si="12"/>
        <v>0</v>
      </c>
      <c r="O43" s="24">
        <f t="shared" si="12"/>
        <v>0</v>
      </c>
      <c r="P43" s="24">
        <f t="shared" si="12"/>
        <v>0</v>
      </c>
      <c r="Q43" s="24">
        <f t="shared" si="12"/>
        <v>130</v>
      </c>
      <c r="R43" s="24">
        <f t="shared" si="12"/>
        <v>130</v>
      </c>
      <c r="S43" s="24">
        <f t="shared" si="12"/>
        <v>0</v>
      </c>
      <c r="T43" s="24">
        <f t="shared" si="12"/>
        <v>0</v>
      </c>
      <c r="U43" s="24">
        <f t="shared" si="12"/>
        <v>130</v>
      </c>
      <c r="V43" s="24">
        <f t="shared" si="12"/>
        <v>130</v>
      </c>
      <c r="W43" s="24">
        <f t="shared" si="12"/>
        <v>0</v>
      </c>
      <c r="X43" s="24">
        <f t="shared" si="12"/>
        <v>0</v>
      </c>
      <c r="Y43" s="24">
        <f t="shared" si="12"/>
        <v>140</v>
      </c>
      <c r="Z43" s="24">
        <f t="shared" si="12"/>
        <v>140</v>
      </c>
      <c r="AA43" s="24">
        <f t="shared" si="12"/>
        <v>0</v>
      </c>
      <c r="AB43" s="24">
        <f t="shared" si="12"/>
        <v>0</v>
      </c>
      <c r="AC43" s="24">
        <f t="shared" si="12"/>
        <v>140</v>
      </c>
      <c r="AD43" s="24">
        <f t="shared" si="12"/>
        <v>140</v>
      </c>
      <c r="AE43" s="24">
        <f t="shared" si="12"/>
        <v>0</v>
      </c>
      <c r="AF43" s="24">
        <f t="shared" si="12"/>
        <v>0</v>
      </c>
    </row>
    <row r="44" spans="1:32" ht="53.25" customHeight="1" x14ac:dyDescent="0.25">
      <c r="A44" s="10"/>
      <c r="B44" s="38"/>
      <c r="C44" s="34" t="s">
        <v>69</v>
      </c>
      <c r="D44" s="24">
        <f t="shared" ref="D44:D48" si="13">E44+I44+M44+Q44+U44+Y44+AC44</f>
        <v>80.5</v>
      </c>
      <c r="E44" s="24">
        <f t="shared" ref="E44:AF44" si="14">E50+E55</f>
        <v>26.5</v>
      </c>
      <c r="F44" s="24">
        <f t="shared" si="14"/>
        <v>26.5</v>
      </c>
      <c r="G44" s="24">
        <f t="shared" si="14"/>
        <v>0</v>
      </c>
      <c r="H44" s="24">
        <f t="shared" si="14"/>
        <v>0</v>
      </c>
      <c r="I44" s="24">
        <f t="shared" si="14"/>
        <v>14</v>
      </c>
      <c r="J44" s="24">
        <f t="shared" si="14"/>
        <v>14</v>
      </c>
      <c r="K44" s="24">
        <f t="shared" si="14"/>
        <v>0</v>
      </c>
      <c r="L44" s="24">
        <f t="shared" si="14"/>
        <v>0</v>
      </c>
      <c r="M44" s="24">
        <f t="shared" si="14"/>
        <v>0</v>
      </c>
      <c r="N44" s="24">
        <f t="shared" si="14"/>
        <v>0</v>
      </c>
      <c r="O44" s="24">
        <f t="shared" si="14"/>
        <v>0</v>
      </c>
      <c r="P44" s="24">
        <f t="shared" si="14"/>
        <v>0</v>
      </c>
      <c r="Q44" s="24">
        <f t="shared" si="14"/>
        <v>10</v>
      </c>
      <c r="R44" s="24">
        <f t="shared" si="14"/>
        <v>10</v>
      </c>
      <c r="S44" s="24">
        <f t="shared" si="14"/>
        <v>0</v>
      </c>
      <c r="T44" s="24">
        <f t="shared" si="14"/>
        <v>0</v>
      </c>
      <c r="U44" s="24">
        <f t="shared" si="14"/>
        <v>10</v>
      </c>
      <c r="V44" s="24">
        <f t="shared" si="14"/>
        <v>10</v>
      </c>
      <c r="W44" s="24">
        <f t="shared" si="14"/>
        <v>0</v>
      </c>
      <c r="X44" s="24">
        <f t="shared" si="14"/>
        <v>0</v>
      </c>
      <c r="Y44" s="24">
        <f t="shared" si="14"/>
        <v>10</v>
      </c>
      <c r="Z44" s="24">
        <f t="shared" si="14"/>
        <v>10</v>
      </c>
      <c r="AA44" s="24">
        <f t="shared" si="14"/>
        <v>0</v>
      </c>
      <c r="AB44" s="24">
        <f t="shared" si="14"/>
        <v>0</v>
      </c>
      <c r="AC44" s="24">
        <f t="shared" si="14"/>
        <v>10</v>
      </c>
      <c r="AD44" s="24">
        <f t="shared" si="14"/>
        <v>10</v>
      </c>
      <c r="AE44" s="24">
        <f t="shared" si="14"/>
        <v>0</v>
      </c>
      <c r="AF44" s="24">
        <f t="shared" si="14"/>
        <v>0</v>
      </c>
    </row>
    <row r="45" spans="1:32" ht="74.25" customHeight="1" x14ac:dyDescent="0.25">
      <c r="A45" s="10"/>
      <c r="B45" s="38"/>
      <c r="C45" s="34" t="s">
        <v>70</v>
      </c>
      <c r="D45" s="24">
        <f t="shared" si="13"/>
        <v>762</v>
      </c>
      <c r="E45" s="24">
        <f t="shared" ref="E45:AF45" si="15">E51+E54</f>
        <v>127</v>
      </c>
      <c r="F45" s="24">
        <f t="shared" si="15"/>
        <v>127</v>
      </c>
      <c r="G45" s="24">
        <f t="shared" si="15"/>
        <v>0</v>
      </c>
      <c r="H45" s="24">
        <f t="shared" si="15"/>
        <v>0</v>
      </c>
      <c r="I45" s="24">
        <f t="shared" si="15"/>
        <v>127</v>
      </c>
      <c r="J45" s="24">
        <f t="shared" si="15"/>
        <v>127</v>
      </c>
      <c r="K45" s="24">
        <f t="shared" si="15"/>
        <v>0</v>
      </c>
      <c r="L45" s="24">
        <f t="shared" si="15"/>
        <v>0</v>
      </c>
      <c r="M45" s="24">
        <f t="shared" si="15"/>
        <v>0</v>
      </c>
      <c r="N45" s="24">
        <f t="shared" si="15"/>
        <v>0</v>
      </c>
      <c r="O45" s="24">
        <f t="shared" si="15"/>
        <v>0</v>
      </c>
      <c r="P45" s="24">
        <f t="shared" si="15"/>
        <v>0</v>
      </c>
      <c r="Q45" s="24">
        <f t="shared" si="15"/>
        <v>127</v>
      </c>
      <c r="R45" s="24">
        <f t="shared" si="15"/>
        <v>127</v>
      </c>
      <c r="S45" s="24">
        <f t="shared" si="15"/>
        <v>0</v>
      </c>
      <c r="T45" s="24">
        <f t="shared" si="15"/>
        <v>0</v>
      </c>
      <c r="U45" s="24">
        <f t="shared" si="15"/>
        <v>127</v>
      </c>
      <c r="V45" s="24">
        <f t="shared" si="15"/>
        <v>127</v>
      </c>
      <c r="W45" s="24">
        <f t="shared" si="15"/>
        <v>0</v>
      </c>
      <c r="X45" s="24">
        <f t="shared" si="15"/>
        <v>0</v>
      </c>
      <c r="Y45" s="24">
        <f t="shared" si="15"/>
        <v>127</v>
      </c>
      <c r="Z45" s="24">
        <f t="shared" si="15"/>
        <v>127</v>
      </c>
      <c r="AA45" s="24">
        <f t="shared" si="15"/>
        <v>0</v>
      </c>
      <c r="AB45" s="24">
        <f t="shared" si="15"/>
        <v>0</v>
      </c>
      <c r="AC45" s="24">
        <f t="shared" si="15"/>
        <v>127</v>
      </c>
      <c r="AD45" s="24">
        <f t="shared" si="15"/>
        <v>127</v>
      </c>
      <c r="AE45" s="24">
        <f t="shared" si="15"/>
        <v>0</v>
      </c>
      <c r="AF45" s="24">
        <f t="shared" si="15"/>
        <v>0</v>
      </c>
    </row>
    <row r="46" spans="1:32" ht="50.25" customHeight="1" x14ac:dyDescent="0.25">
      <c r="A46" s="10"/>
      <c r="B46" s="38"/>
      <c r="C46" s="34" t="s">
        <v>71</v>
      </c>
      <c r="D46" s="24">
        <f t="shared" si="13"/>
        <v>1320</v>
      </c>
      <c r="E46" s="24">
        <f t="shared" ref="E46:F47" si="16">E56</f>
        <v>220</v>
      </c>
      <c r="F46" s="24">
        <f t="shared" si="16"/>
        <v>220</v>
      </c>
      <c r="G46" s="24">
        <f t="shared" ref="G46:AF46" si="17">G56</f>
        <v>0</v>
      </c>
      <c r="H46" s="24">
        <f t="shared" si="17"/>
        <v>0</v>
      </c>
      <c r="I46" s="24">
        <f t="shared" si="17"/>
        <v>220</v>
      </c>
      <c r="J46" s="24">
        <f t="shared" si="17"/>
        <v>220</v>
      </c>
      <c r="K46" s="24">
        <f t="shared" si="17"/>
        <v>0</v>
      </c>
      <c r="L46" s="24">
        <f t="shared" si="17"/>
        <v>0</v>
      </c>
      <c r="M46" s="24">
        <f t="shared" si="17"/>
        <v>0</v>
      </c>
      <c r="N46" s="24">
        <f t="shared" si="17"/>
        <v>0</v>
      </c>
      <c r="O46" s="24">
        <f t="shared" si="17"/>
        <v>0</v>
      </c>
      <c r="P46" s="24">
        <f t="shared" si="17"/>
        <v>0</v>
      </c>
      <c r="Q46" s="24">
        <f t="shared" si="17"/>
        <v>220</v>
      </c>
      <c r="R46" s="24">
        <f t="shared" si="17"/>
        <v>220</v>
      </c>
      <c r="S46" s="24">
        <f t="shared" si="17"/>
        <v>0</v>
      </c>
      <c r="T46" s="24">
        <f t="shared" si="17"/>
        <v>0</v>
      </c>
      <c r="U46" s="24">
        <f t="shared" si="17"/>
        <v>220</v>
      </c>
      <c r="V46" s="24">
        <f t="shared" si="17"/>
        <v>220</v>
      </c>
      <c r="W46" s="24">
        <f t="shared" si="17"/>
        <v>0</v>
      </c>
      <c r="X46" s="24">
        <f t="shared" si="17"/>
        <v>0</v>
      </c>
      <c r="Y46" s="24">
        <f t="shared" si="17"/>
        <v>220</v>
      </c>
      <c r="Z46" s="24">
        <f t="shared" si="17"/>
        <v>220</v>
      </c>
      <c r="AA46" s="24">
        <f t="shared" si="17"/>
        <v>0</v>
      </c>
      <c r="AB46" s="24">
        <f t="shared" si="17"/>
        <v>0</v>
      </c>
      <c r="AC46" s="24">
        <f t="shared" si="17"/>
        <v>220</v>
      </c>
      <c r="AD46" s="24">
        <f t="shared" si="17"/>
        <v>220</v>
      </c>
      <c r="AE46" s="24">
        <f t="shared" si="17"/>
        <v>0</v>
      </c>
      <c r="AF46" s="24">
        <f t="shared" si="17"/>
        <v>0</v>
      </c>
    </row>
    <row r="47" spans="1:32" ht="45" customHeight="1" x14ac:dyDescent="0.25">
      <c r="A47" s="10"/>
      <c r="B47" s="38"/>
      <c r="C47" s="34" t="s">
        <v>72</v>
      </c>
      <c r="D47" s="24">
        <f t="shared" si="13"/>
        <v>26.5</v>
      </c>
      <c r="E47" s="24">
        <f t="shared" si="16"/>
        <v>6.5</v>
      </c>
      <c r="F47" s="24">
        <f t="shared" si="16"/>
        <v>6.5</v>
      </c>
      <c r="G47" s="24">
        <f t="shared" ref="G47:AF47" si="18">G57</f>
        <v>0</v>
      </c>
      <c r="H47" s="24">
        <f t="shared" si="18"/>
        <v>0</v>
      </c>
      <c r="I47" s="24">
        <f t="shared" si="18"/>
        <v>4</v>
      </c>
      <c r="J47" s="24">
        <f t="shared" si="18"/>
        <v>4</v>
      </c>
      <c r="K47" s="24">
        <f t="shared" si="18"/>
        <v>0</v>
      </c>
      <c r="L47" s="24">
        <f t="shared" si="18"/>
        <v>0</v>
      </c>
      <c r="M47" s="24">
        <f t="shared" si="18"/>
        <v>0</v>
      </c>
      <c r="N47" s="24">
        <f t="shared" si="18"/>
        <v>0</v>
      </c>
      <c r="O47" s="24">
        <f t="shared" si="18"/>
        <v>0</v>
      </c>
      <c r="P47" s="24">
        <f t="shared" si="18"/>
        <v>0</v>
      </c>
      <c r="Q47" s="24">
        <f t="shared" si="18"/>
        <v>4</v>
      </c>
      <c r="R47" s="24">
        <f t="shared" si="18"/>
        <v>4</v>
      </c>
      <c r="S47" s="24">
        <f t="shared" si="18"/>
        <v>0</v>
      </c>
      <c r="T47" s="24">
        <f t="shared" si="18"/>
        <v>0</v>
      </c>
      <c r="U47" s="24">
        <f t="shared" si="18"/>
        <v>4</v>
      </c>
      <c r="V47" s="24">
        <f t="shared" si="18"/>
        <v>4</v>
      </c>
      <c r="W47" s="24">
        <f t="shared" si="18"/>
        <v>0</v>
      </c>
      <c r="X47" s="24">
        <f t="shared" si="18"/>
        <v>0</v>
      </c>
      <c r="Y47" s="24">
        <f t="shared" si="18"/>
        <v>4</v>
      </c>
      <c r="Z47" s="24">
        <f t="shared" si="18"/>
        <v>4</v>
      </c>
      <c r="AA47" s="24">
        <f t="shared" si="18"/>
        <v>0</v>
      </c>
      <c r="AB47" s="24">
        <f t="shared" si="18"/>
        <v>0</v>
      </c>
      <c r="AC47" s="24">
        <f t="shared" si="18"/>
        <v>4</v>
      </c>
      <c r="AD47" s="24">
        <f t="shared" si="18"/>
        <v>4</v>
      </c>
      <c r="AE47" s="24">
        <f t="shared" si="18"/>
        <v>0</v>
      </c>
      <c r="AF47" s="24">
        <f t="shared" si="18"/>
        <v>0</v>
      </c>
    </row>
    <row r="48" spans="1:32" ht="45.75" customHeight="1" x14ac:dyDescent="0.25">
      <c r="A48" s="10"/>
      <c r="B48" s="39"/>
      <c r="C48" s="34" t="s">
        <v>73</v>
      </c>
      <c r="D48" s="24">
        <f t="shared" si="13"/>
        <v>66</v>
      </c>
      <c r="E48" s="24">
        <f>E52</f>
        <v>11</v>
      </c>
      <c r="F48" s="24">
        <f>F52</f>
        <v>0</v>
      </c>
      <c r="G48" s="24">
        <f t="shared" ref="G48:AF48" si="19">G52</f>
        <v>11</v>
      </c>
      <c r="H48" s="24">
        <f t="shared" si="19"/>
        <v>0</v>
      </c>
      <c r="I48" s="24">
        <f t="shared" si="19"/>
        <v>11</v>
      </c>
      <c r="J48" s="24">
        <f t="shared" si="19"/>
        <v>0</v>
      </c>
      <c r="K48" s="24">
        <f t="shared" si="19"/>
        <v>11</v>
      </c>
      <c r="L48" s="24">
        <f t="shared" si="19"/>
        <v>0</v>
      </c>
      <c r="M48" s="24">
        <f t="shared" si="19"/>
        <v>0</v>
      </c>
      <c r="N48" s="24">
        <f t="shared" si="19"/>
        <v>0</v>
      </c>
      <c r="O48" s="24">
        <f t="shared" si="19"/>
        <v>0</v>
      </c>
      <c r="P48" s="24">
        <f t="shared" si="19"/>
        <v>0</v>
      </c>
      <c r="Q48" s="24">
        <f t="shared" si="19"/>
        <v>11</v>
      </c>
      <c r="R48" s="24">
        <v>0</v>
      </c>
      <c r="S48" s="24">
        <v>11</v>
      </c>
      <c r="T48" s="24">
        <f t="shared" si="19"/>
        <v>0</v>
      </c>
      <c r="U48" s="24">
        <f t="shared" si="19"/>
        <v>11</v>
      </c>
      <c r="V48" s="24">
        <v>0</v>
      </c>
      <c r="W48" s="24">
        <v>11</v>
      </c>
      <c r="X48" s="24">
        <f t="shared" si="19"/>
        <v>0</v>
      </c>
      <c r="Y48" s="24">
        <f t="shared" si="19"/>
        <v>11</v>
      </c>
      <c r="Z48" s="24">
        <v>0</v>
      </c>
      <c r="AA48" s="24">
        <v>11</v>
      </c>
      <c r="AB48" s="24">
        <f t="shared" si="19"/>
        <v>0</v>
      </c>
      <c r="AC48" s="24">
        <f t="shared" si="19"/>
        <v>11</v>
      </c>
      <c r="AD48" s="24">
        <v>0</v>
      </c>
      <c r="AE48" s="24">
        <v>11</v>
      </c>
      <c r="AF48" s="24">
        <f t="shared" si="19"/>
        <v>0</v>
      </c>
    </row>
    <row r="49" spans="1:33" ht="54" customHeight="1" x14ac:dyDescent="0.25">
      <c r="A49" s="32" t="s">
        <v>47</v>
      </c>
      <c r="B49" s="34" t="s">
        <v>67</v>
      </c>
      <c r="C49" s="34" t="s">
        <v>24</v>
      </c>
      <c r="D49" s="24">
        <f>E49+I49+M49+Q49+U49+Y49+AC49</f>
        <v>82.2</v>
      </c>
      <c r="E49" s="24">
        <v>82.2</v>
      </c>
      <c r="F49" s="24">
        <v>82.2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4">
        <v>0</v>
      </c>
      <c r="AF49" s="24">
        <v>0</v>
      </c>
    </row>
    <row r="50" spans="1:33" ht="38.25" customHeight="1" x14ac:dyDescent="0.25">
      <c r="A50" s="40" t="s">
        <v>49</v>
      </c>
      <c r="B50" s="34" t="s">
        <v>30</v>
      </c>
      <c r="C50" s="34" t="s">
        <v>25</v>
      </c>
      <c r="D50" s="24">
        <f t="shared" ref="D50:D68" si="20">E50+I50+M50+Q50+U50+Y50+AC50</f>
        <v>22</v>
      </c>
      <c r="E50" s="24">
        <v>3</v>
      </c>
      <c r="F50" s="24">
        <v>3</v>
      </c>
      <c r="G50" s="24">
        <v>0</v>
      </c>
      <c r="H50" s="24">
        <v>0</v>
      </c>
      <c r="I50" s="24">
        <v>7</v>
      </c>
      <c r="J50" s="24">
        <v>7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3</v>
      </c>
      <c r="R50" s="24">
        <v>3</v>
      </c>
      <c r="S50" s="24">
        <v>0</v>
      </c>
      <c r="T50" s="24">
        <v>0</v>
      </c>
      <c r="U50" s="24">
        <v>3</v>
      </c>
      <c r="V50" s="24">
        <v>3</v>
      </c>
      <c r="W50" s="24">
        <v>0</v>
      </c>
      <c r="X50" s="24">
        <v>0</v>
      </c>
      <c r="Y50" s="24">
        <v>3</v>
      </c>
      <c r="Z50" s="24">
        <v>3</v>
      </c>
      <c r="AA50" s="24">
        <v>0</v>
      </c>
      <c r="AB50" s="24">
        <v>0</v>
      </c>
      <c r="AC50" s="24">
        <v>3</v>
      </c>
      <c r="AD50" s="24">
        <v>3</v>
      </c>
      <c r="AE50" s="24">
        <v>0</v>
      </c>
      <c r="AF50" s="24">
        <v>0</v>
      </c>
    </row>
    <row r="51" spans="1:33" ht="36.75" customHeight="1" x14ac:dyDescent="0.25">
      <c r="A51" s="40"/>
      <c r="B51" s="34" t="s">
        <v>30</v>
      </c>
      <c r="C51" s="34" t="s">
        <v>26</v>
      </c>
      <c r="D51" s="24">
        <f t="shared" si="20"/>
        <v>120</v>
      </c>
      <c r="E51" s="24">
        <v>20</v>
      </c>
      <c r="F51" s="24">
        <v>20</v>
      </c>
      <c r="G51" s="24">
        <v>0</v>
      </c>
      <c r="H51" s="24">
        <v>0</v>
      </c>
      <c r="I51" s="24">
        <v>20</v>
      </c>
      <c r="J51" s="24">
        <v>20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20</v>
      </c>
      <c r="R51" s="24">
        <v>20</v>
      </c>
      <c r="S51" s="24">
        <v>0</v>
      </c>
      <c r="T51" s="24">
        <v>0</v>
      </c>
      <c r="U51" s="24">
        <v>20</v>
      </c>
      <c r="V51" s="24">
        <v>20</v>
      </c>
      <c r="W51" s="24">
        <v>0</v>
      </c>
      <c r="X51" s="24">
        <v>0</v>
      </c>
      <c r="Y51" s="24">
        <v>20</v>
      </c>
      <c r="Z51" s="24">
        <v>20</v>
      </c>
      <c r="AA51" s="24">
        <v>0</v>
      </c>
      <c r="AB51" s="24">
        <v>0</v>
      </c>
      <c r="AC51" s="24">
        <v>20</v>
      </c>
      <c r="AD51" s="24">
        <v>20</v>
      </c>
      <c r="AE51" s="24">
        <v>0</v>
      </c>
      <c r="AF51" s="24">
        <v>0</v>
      </c>
    </row>
    <row r="52" spans="1:33" ht="36" customHeight="1" x14ac:dyDescent="0.25">
      <c r="A52" s="41"/>
      <c r="B52" s="34" t="s">
        <v>30</v>
      </c>
      <c r="C52" s="34" t="s">
        <v>23</v>
      </c>
      <c r="D52" s="24">
        <f t="shared" si="20"/>
        <v>66</v>
      </c>
      <c r="E52" s="24">
        <v>11</v>
      </c>
      <c r="F52" s="24">
        <v>0</v>
      </c>
      <c r="G52" s="24">
        <v>11</v>
      </c>
      <c r="H52" s="24">
        <v>0</v>
      </c>
      <c r="I52" s="24">
        <v>11</v>
      </c>
      <c r="J52" s="24">
        <v>0</v>
      </c>
      <c r="K52" s="24">
        <v>11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11</v>
      </c>
      <c r="R52" s="24">
        <v>0</v>
      </c>
      <c r="S52" s="24">
        <v>11</v>
      </c>
      <c r="T52" s="24">
        <v>0</v>
      </c>
      <c r="U52" s="24">
        <v>11</v>
      </c>
      <c r="V52" s="24">
        <v>0</v>
      </c>
      <c r="W52" s="24">
        <v>11</v>
      </c>
      <c r="X52" s="24">
        <v>0</v>
      </c>
      <c r="Y52" s="24">
        <v>11</v>
      </c>
      <c r="Z52" s="24">
        <v>0</v>
      </c>
      <c r="AA52" s="24">
        <v>11</v>
      </c>
      <c r="AB52" s="24">
        <v>0</v>
      </c>
      <c r="AC52" s="24">
        <v>11</v>
      </c>
      <c r="AD52" s="24">
        <v>0</v>
      </c>
      <c r="AE52" s="24">
        <v>11</v>
      </c>
      <c r="AF52" s="24">
        <v>0</v>
      </c>
    </row>
    <row r="53" spans="1:33" ht="57.75" customHeight="1" x14ac:dyDescent="0.25">
      <c r="A53" s="32" t="s">
        <v>48</v>
      </c>
      <c r="B53" s="34" t="s">
        <v>29</v>
      </c>
      <c r="C53" s="34" t="s">
        <v>29</v>
      </c>
      <c r="D53" s="24">
        <f t="shared" si="20"/>
        <v>700</v>
      </c>
      <c r="E53" s="24">
        <v>80</v>
      </c>
      <c r="F53" s="24">
        <v>80</v>
      </c>
      <c r="G53" s="24">
        <v>0</v>
      </c>
      <c r="H53" s="24">
        <v>0</v>
      </c>
      <c r="I53" s="24">
        <v>80</v>
      </c>
      <c r="J53" s="24">
        <v>80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130</v>
      </c>
      <c r="R53" s="24">
        <v>130</v>
      </c>
      <c r="S53" s="24">
        <v>0</v>
      </c>
      <c r="T53" s="24">
        <v>0</v>
      </c>
      <c r="U53" s="24">
        <v>130</v>
      </c>
      <c r="V53" s="24">
        <v>130</v>
      </c>
      <c r="W53" s="24">
        <v>0</v>
      </c>
      <c r="X53" s="24">
        <v>0</v>
      </c>
      <c r="Y53" s="24">
        <v>140</v>
      </c>
      <c r="Z53" s="24">
        <v>140</v>
      </c>
      <c r="AA53" s="24">
        <v>0</v>
      </c>
      <c r="AB53" s="24">
        <v>0</v>
      </c>
      <c r="AC53" s="24">
        <v>140</v>
      </c>
      <c r="AD53" s="24">
        <v>140</v>
      </c>
      <c r="AE53" s="24">
        <v>0</v>
      </c>
      <c r="AF53" s="24">
        <v>0</v>
      </c>
    </row>
    <row r="54" spans="1:33" ht="45" customHeight="1" x14ac:dyDescent="0.25">
      <c r="A54" s="42" t="s">
        <v>55</v>
      </c>
      <c r="B54" s="34" t="s">
        <v>30</v>
      </c>
      <c r="C54" s="34" t="s">
        <v>26</v>
      </c>
      <c r="D54" s="24">
        <f t="shared" si="20"/>
        <v>642</v>
      </c>
      <c r="E54" s="24">
        <v>107</v>
      </c>
      <c r="F54" s="24">
        <v>107</v>
      </c>
      <c r="G54" s="24">
        <v>0</v>
      </c>
      <c r="H54" s="24">
        <v>0</v>
      </c>
      <c r="I54" s="24">
        <v>107</v>
      </c>
      <c r="J54" s="24">
        <v>107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107</v>
      </c>
      <c r="R54" s="24">
        <v>107</v>
      </c>
      <c r="S54" s="24">
        <v>0</v>
      </c>
      <c r="T54" s="24">
        <v>0</v>
      </c>
      <c r="U54" s="24">
        <v>107</v>
      </c>
      <c r="V54" s="24">
        <v>107</v>
      </c>
      <c r="W54" s="24">
        <v>0</v>
      </c>
      <c r="X54" s="24">
        <v>0</v>
      </c>
      <c r="Y54" s="24">
        <v>107</v>
      </c>
      <c r="Z54" s="24">
        <v>107</v>
      </c>
      <c r="AA54" s="24">
        <v>0</v>
      </c>
      <c r="AB54" s="24">
        <v>0</v>
      </c>
      <c r="AC54" s="24">
        <v>107</v>
      </c>
      <c r="AD54" s="24">
        <v>107</v>
      </c>
      <c r="AE54" s="24">
        <v>0</v>
      </c>
      <c r="AF54" s="24">
        <v>0</v>
      </c>
    </row>
    <row r="55" spans="1:33" ht="30" customHeight="1" x14ac:dyDescent="0.25">
      <c r="A55" s="43"/>
      <c r="B55" s="34" t="s">
        <v>30</v>
      </c>
      <c r="C55" s="34" t="s">
        <v>25</v>
      </c>
      <c r="D55" s="24">
        <f t="shared" si="20"/>
        <v>58.5</v>
      </c>
      <c r="E55" s="24">
        <v>23.5</v>
      </c>
      <c r="F55" s="24">
        <v>23.5</v>
      </c>
      <c r="G55" s="24">
        <v>0</v>
      </c>
      <c r="H55" s="24">
        <v>0</v>
      </c>
      <c r="I55" s="24">
        <v>7</v>
      </c>
      <c r="J55" s="24">
        <v>7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7</v>
      </c>
      <c r="R55" s="24">
        <v>7</v>
      </c>
      <c r="S55" s="24">
        <v>0</v>
      </c>
      <c r="T55" s="24">
        <v>0</v>
      </c>
      <c r="U55" s="24">
        <v>7</v>
      </c>
      <c r="V55" s="24">
        <v>7</v>
      </c>
      <c r="W55" s="24">
        <v>0</v>
      </c>
      <c r="X55" s="24">
        <v>0</v>
      </c>
      <c r="Y55" s="24">
        <v>7</v>
      </c>
      <c r="Z55" s="24">
        <v>7</v>
      </c>
      <c r="AA55" s="24">
        <v>0</v>
      </c>
      <c r="AB55" s="24">
        <v>0</v>
      </c>
      <c r="AC55" s="24">
        <v>7</v>
      </c>
      <c r="AD55" s="24">
        <v>7</v>
      </c>
      <c r="AE55" s="24">
        <v>0</v>
      </c>
      <c r="AF55" s="24">
        <v>0</v>
      </c>
    </row>
    <row r="56" spans="1:33" ht="36.75" customHeight="1" x14ac:dyDescent="0.25">
      <c r="A56" s="43"/>
      <c r="B56" s="34" t="s">
        <v>30</v>
      </c>
      <c r="C56" s="34" t="s">
        <v>28</v>
      </c>
      <c r="D56" s="24">
        <f t="shared" si="20"/>
        <v>1320</v>
      </c>
      <c r="E56" s="24">
        <v>220</v>
      </c>
      <c r="F56" s="24">
        <v>220</v>
      </c>
      <c r="G56" s="24">
        <v>0</v>
      </c>
      <c r="H56" s="24">
        <v>0</v>
      </c>
      <c r="I56" s="24">
        <v>220</v>
      </c>
      <c r="J56" s="24">
        <v>220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220</v>
      </c>
      <c r="R56" s="24">
        <v>220</v>
      </c>
      <c r="S56" s="24">
        <v>0</v>
      </c>
      <c r="T56" s="24">
        <v>0</v>
      </c>
      <c r="U56" s="24">
        <v>220</v>
      </c>
      <c r="V56" s="24">
        <v>220</v>
      </c>
      <c r="W56" s="24">
        <v>0</v>
      </c>
      <c r="X56" s="24">
        <v>0</v>
      </c>
      <c r="Y56" s="24">
        <v>220</v>
      </c>
      <c r="Z56" s="24">
        <v>220</v>
      </c>
      <c r="AA56" s="24">
        <v>0</v>
      </c>
      <c r="AB56" s="24">
        <v>0</v>
      </c>
      <c r="AC56" s="24">
        <v>220</v>
      </c>
      <c r="AD56" s="24">
        <v>220</v>
      </c>
      <c r="AE56" s="24">
        <v>0</v>
      </c>
      <c r="AF56" s="24">
        <v>0</v>
      </c>
    </row>
    <row r="57" spans="1:33" ht="39" customHeight="1" x14ac:dyDescent="0.25">
      <c r="A57" s="43"/>
      <c r="B57" s="34" t="s">
        <v>30</v>
      </c>
      <c r="C57" s="34" t="s">
        <v>27</v>
      </c>
      <c r="D57" s="24">
        <f t="shared" si="20"/>
        <v>26.5</v>
      </c>
      <c r="E57" s="24">
        <v>6.5</v>
      </c>
      <c r="F57" s="24">
        <v>6.5</v>
      </c>
      <c r="G57" s="24">
        <v>0</v>
      </c>
      <c r="H57" s="24">
        <v>0</v>
      </c>
      <c r="I57" s="24">
        <v>4</v>
      </c>
      <c r="J57" s="24">
        <v>4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4</v>
      </c>
      <c r="R57" s="24">
        <v>4</v>
      </c>
      <c r="S57" s="24">
        <v>0</v>
      </c>
      <c r="T57" s="24">
        <v>0</v>
      </c>
      <c r="U57" s="24">
        <v>4</v>
      </c>
      <c r="V57" s="24">
        <v>4</v>
      </c>
      <c r="W57" s="24">
        <v>0</v>
      </c>
      <c r="X57" s="24">
        <v>0</v>
      </c>
      <c r="Y57" s="24">
        <v>4</v>
      </c>
      <c r="Z57" s="24">
        <v>4</v>
      </c>
      <c r="AA57" s="24">
        <v>0</v>
      </c>
      <c r="AB57" s="24">
        <v>0</v>
      </c>
      <c r="AC57" s="24">
        <v>4</v>
      </c>
      <c r="AD57" s="24">
        <v>4</v>
      </c>
      <c r="AE57" s="24">
        <v>0</v>
      </c>
      <c r="AF57" s="24">
        <v>0</v>
      </c>
    </row>
    <row r="58" spans="1:33" ht="37.5" customHeight="1" x14ac:dyDescent="0.25">
      <c r="A58" s="44" t="s">
        <v>21</v>
      </c>
      <c r="B58" s="29" t="s">
        <v>34</v>
      </c>
      <c r="C58" s="49" t="s">
        <v>6</v>
      </c>
      <c r="D58" s="25">
        <f t="shared" si="20"/>
        <v>130256.4</v>
      </c>
      <c r="E58" s="25">
        <v>15285</v>
      </c>
      <c r="F58" s="25">
        <v>15285</v>
      </c>
      <c r="G58" s="25">
        <v>0</v>
      </c>
      <c r="H58" s="25">
        <v>0</v>
      </c>
      <c r="I58" s="25">
        <v>285</v>
      </c>
      <c r="J58" s="25">
        <v>285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28671.599999999999</v>
      </c>
      <c r="R58" s="25">
        <v>27908</v>
      </c>
      <c r="S58" s="25">
        <v>763.6</v>
      </c>
      <c r="T58" s="25">
        <v>0</v>
      </c>
      <c r="U58" s="25">
        <v>28671.599999999999</v>
      </c>
      <c r="V58" s="25">
        <v>27908</v>
      </c>
      <c r="W58" s="25">
        <v>763.6</v>
      </c>
      <c r="X58" s="25">
        <v>0</v>
      </c>
      <c r="Y58" s="25">
        <v>28671.599999999999</v>
      </c>
      <c r="Z58" s="25">
        <v>27908</v>
      </c>
      <c r="AA58" s="25">
        <v>763.6</v>
      </c>
      <c r="AB58" s="25">
        <v>0</v>
      </c>
      <c r="AC58" s="25">
        <v>28671.599999999999</v>
      </c>
      <c r="AD58" s="25">
        <v>27908</v>
      </c>
      <c r="AE58" s="25">
        <v>763.6</v>
      </c>
      <c r="AF58" s="25">
        <v>0</v>
      </c>
      <c r="AG58" s="7"/>
    </row>
    <row r="59" spans="1:33" ht="30" customHeight="1" x14ac:dyDescent="0.25">
      <c r="A59" s="45"/>
      <c r="B59" s="30"/>
      <c r="C59" s="49" t="s">
        <v>17</v>
      </c>
      <c r="D59" s="24">
        <f t="shared" si="20"/>
        <v>614</v>
      </c>
      <c r="E59" s="24">
        <v>285</v>
      </c>
      <c r="F59" s="24">
        <v>285</v>
      </c>
      <c r="G59" s="24">
        <v>0</v>
      </c>
      <c r="H59" s="24">
        <v>0</v>
      </c>
      <c r="I59" s="24">
        <v>285</v>
      </c>
      <c r="J59" s="24">
        <v>285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11</v>
      </c>
      <c r="R59" s="24">
        <v>11</v>
      </c>
      <c r="S59" s="24">
        <v>0</v>
      </c>
      <c r="T59" s="24">
        <v>0</v>
      </c>
      <c r="U59" s="24">
        <v>11</v>
      </c>
      <c r="V59" s="24">
        <v>11</v>
      </c>
      <c r="W59" s="24">
        <v>0</v>
      </c>
      <c r="X59" s="24">
        <v>0</v>
      </c>
      <c r="Y59" s="24">
        <v>11</v>
      </c>
      <c r="Z59" s="24">
        <v>11</v>
      </c>
      <c r="AA59" s="24">
        <v>0</v>
      </c>
      <c r="AB59" s="24">
        <v>0</v>
      </c>
      <c r="AC59" s="24">
        <v>11</v>
      </c>
      <c r="AD59" s="24">
        <v>11</v>
      </c>
      <c r="AE59" s="24">
        <v>0</v>
      </c>
      <c r="AF59" s="24">
        <v>0</v>
      </c>
    </row>
    <row r="60" spans="1:33" ht="33.75" customHeight="1" x14ac:dyDescent="0.25">
      <c r="A60" s="45"/>
      <c r="B60" s="30"/>
      <c r="C60" s="49" t="s">
        <v>29</v>
      </c>
      <c r="D60" s="24">
        <f t="shared" si="20"/>
        <v>123000</v>
      </c>
      <c r="E60" s="24">
        <v>15000</v>
      </c>
      <c r="F60" s="24">
        <v>15000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27000</v>
      </c>
      <c r="R60" s="24">
        <v>27000</v>
      </c>
      <c r="S60" s="24">
        <v>0</v>
      </c>
      <c r="T60" s="24">
        <v>0</v>
      </c>
      <c r="U60" s="24">
        <v>27000</v>
      </c>
      <c r="V60" s="24">
        <v>27000</v>
      </c>
      <c r="W60" s="24">
        <v>0</v>
      </c>
      <c r="X60" s="24">
        <v>0</v>
      </c>
      <c r="Y60" s="24">
        <v>27000</v>
      </c>
      <c r="Z60" s="24">
        <v>27000</v>
      </c>
      <c r="AA60" s="24">
        <v>0</v>
      </c>
      <c r="AB60" s="24">
        <v>0</v>
      </c>
      <c r="AC60" s="24">
        <v>27000</v>
      </c>
      <c r="AD60" s="24">
        <v>27000</v>
      </c>
      <c r="AE60" s="24">
        <v>0</v>
      </c>
      <c r="AF60" s="24">
        <v>0</v>
      </c>
    </row>
    <row r="61" spans="1:33" ht="37.5" customHeight="1" x14ac:dyDescent="0.25">
      <c r="A61" s="46"/>
      <c r="B61" s="31"/>
      <c r="C61" s="49" t="s">
        <v>30</v>
      </c>
      <c r="D61" s="24">
        <f t="shared" si="20"/>
        <v>6642.4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1660.6</v>
      </c>
      <c r="R61" s="24">
        <v>897</v>
      </c>
      <c r="S61" s="24">
        <v>763.6</v>
      </c>
      <c r="T61" s="24">
        <v>0</v>
      </c>
      <c r="U61" s="24">
        <v>1660.6</v>
      </c>
      <c r="V61" s="24">
        <v>897</v>
      </c>
      <c r="W61" s="24">
        <v>763.6</v>
      </c>
      <c r="X61" s="24">
        <v>0</v>
      </c>
      <c r="Y61" s="24">
        <v>1660.6</v>
      </c>
      <c r="Z61" s="24">
        <v>897</v>
      </c>
      <c r="AA61" s="24">
        <v>763.6</v>
      </c>
      <c r="AB61" s="24">
        <v>0</v>
      </c>
      <c r="AC61" s="24">
        <v>1660.6</v>
      </c>
      <c r="AD61" s="24">
        <v>897</v>
      </c>
      <c r="AE61" s="24">
        <v>763.6</v>
      </c>
      <c r="AF61" s="24">
        <v>0</v>
      </c>
    </row>
    <row r="62" spans="1:33" ht="70.5" customHeight="1" x14ac:dyDescent="0.25">
      <c r="A62" s="32" t="s">
        <v>58</v>
      </c>
      <c r="B62" s="34" t="s">
        <v>76</v>
      </c>
      <c r="C62" s="34" t="s">
        <v>17</v>
      </c>
      <c r="D62" s="24">
        <f>E62+I62+M62+Q62+U62+Y62+AC62</f>
        <v>614</v>
      </c>
      <c r="E62" s="24">
        <v>285</v>
      </c>
      <c r="F62" s="24">
        <v>285</v>
      </c>
      <c r="G62" s="24">
        <v>0</v>
      </c>
      <c r="H62" s="24">
        <v>0</v>
      </c>
      <c r="I62" s="24">
        <v>285</v>
      </c>
      <c r="J62" s="24">
        <v>285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11</v>
      </c>
      <c r="R62" s="24">
        <v>11</v>
      </c>
      <c r="S62" s="24">
        <v>0</v>
      </c>
      <c r="T62" s="24">
        <v>0</v>
      </c>
      <c r="U62" s="24">
        <v>11</v>
      </c>
      <c r="V62" s="24">
        <v>11</v>
      </c>
      <c r="W62" s="24">
        <v>0</v>
      </c>
      <c r="X62" s="24">
        <v>0</v>
      </c>
      <c r="Y62" s="24">
        <v>11</v>
      </c>
      <c r="Z62" s="24">
        <v>11</v>
      </c>
      <c r="AA62" s="24">
        <v>0</v>
      </c>
      <c r="AB62" s="24">
        <v>0</v>
      </c>
      <c r="AC62" s="24">
        <v>11</v>
      </c>
      <c r="AD62" s="24">
        <v>11</v>
      </c>
      <c r="AE62" s="24">
        <v>0</v>
      </c>
      <c r="AF62" s="24">
        <v>0</v>
      </c>
    </row>
    <row r="63" spans="1:33" ht="53.25" customHeight="1" x14ac:dyDescent="0.25">
      <c r="A63" s="32" t="s">
        <v>59</v>
      </c>
      <c r="B63" s="34" t="s">
        <v>29</v>
      </c>
      <c r="C63" s="34" t="s">
        <v>29</v>
      </c>
      <c r="D63" s="24">
        <f t="shared" si="20"/>
        <v>91000</v>
      </c>
      <c r="E63" s="24">
        <v>15000</v>
      </c>
      <c r="F63" s="24">
        <v>15000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19000</v>
      </c>
      <c r="R63" s="24">
        <v>19000</v>
      </c>
      <c r="S63" s="24">
        <v>0</v>
      </c>
      <c r="T63" s="24">
        <v>0</v>
      </c>
      <c r="U63" s="24">
        <v>19000</v>
      </c>
      <c r="V63" s="24">
        <v>19000</v>
      </c>
      <c r="W63" s="24">
        <v>0</v>
      </c>
      <c r="X63" s="24">
        <v>0</v>
      </c>
      <c r="Y63" s="24">
        <v>19000</v>
      </c>
      <c r="Z63" s="24">
        <v>19000</v>
      </c>
      <c r="AA63" s="24">
        <v>0</v>
      </c>
      <c r="AB63" s="24">
        <v>0</v>
      </c>
      <c r="AC63" s="24">
        <v>19000</v>
      </c>
      <c r="AD63" s="24">
        <v>19000</v>
      </c>
      <c r="AE63" s="24">
        <v>0</v>
      </c>
      <c r="AF63" s="24">
        <v>0</v>
      </c>
    </row>
    <row r="64" spans="1:33" ht="63" customHeight="1" x14ac:dyDescent="0.25">
      <c r="A64" s="32" t="s">
        <v>60</v>
      </c>
      <c r="B64" s="34" t="s">
        <v>29</v>
      </c>
      <c r="C64" s="34" t="s">
        <v>29</v>
      </c>
      <c r="D64" s="24">
        <f t="shared" si="20"/>
        <v>32000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8000</v>
      </c>
      <c r="R64" s="24">
        <v>8000</v>
      </c>
      <c r="S64" s="24">
        <v>0</v>
      </c>
      <c r="T64" s="24">
        <v>0</v>
      </c>
      <c r="U64" s="24">
        <v>8000</v>
      </c>
      <c r="V64" s="24">
        <v>8000</v>
      </c>
      <c r="W64" s="24">
        <v>0</v>
      </c>
      <c r="X64" s="24">
        <v>0</v>
      </c>
      <c r="Y64" s="24">
        <v>8000</v>
      </c>
      <c r="Z64" s="24">
        <v>8000</v>
      </c>
      <c r="AA64" s="24">
        <v>0</v>
      </c>
      <c r="AB64" s="24">
        <v>0</v>
      </c>
      <c r="AC64" s="24">
        <v>8000</v>
      </c>
      <c r="AD64" s="24">
        <v>8000</v>
      </c>
      <c r="AE64" s="24">
        <v>0</v>
      </c>
      <c r="AF64" s="24">
        <v>0</v>
      </c>
    </row>
    <row r="65" spans="1:32" ht="45.75" customHeight="1" x14ac:dyDescent="0.25">
      <c r="A65" s="32" t="s">
        <v>61</v>
      </c>
      <c r="B65" s="34" t="s">
        <v>30</v>
      </c>
      <c r="C65" s="34" t="s">
        <v>30</v>
      </c>
      <c r="D65" s="24">
        <f t="shared" si="20"/>
        <v>20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5</v>
      </c>
      <c r="R65" s="24">
        <v>5</v>
      </c>
      <c r="S65" s="24">
        <v>0</v>
      </c>
      <c r="T65" s="24">
        <v>0</v>
      </c>
      <c r="U65" s="24">
        <v>5</v>
      </c>
      <c r="V65" s="24">
        <v>5</v>
      </c>
      <c r="W65" s="24">
        <v>0</v>
      </c>
      <c r="X65" s="24">
        <v>0</v>
      </c>
      <c r="Y65" s="24">
        <v>5</v>
      </c>
      <c r="Z65" s="24">
        <v>5</v>
      </c>
      <c r="AA65" s="24">
        <v>0</v>
      </c>
      <c r="AB65" s="24">
        <v>0</v>
      </c>
      <c r="AC65" s="24">
        <v>5</v>
      </c>
      <c r="AD65" s="24">
        <v>5</v>
      </c>
      <c r="AE65" s="24">
        <v>0</v>
      </c>
      <c r="AF65" s="24">
        <v>0</v>
      </c>
    </row>
    <row r="66" spans="1:32" ht="45" customHeight="1" x14ac:dyDescent="0.25">
      <c r="A66" s="32" t="s">
        <v>62</v>
      </c>
      <c r="B66" s="34" t="s">
        <v>30</v>
      </c>
      <c r="C66" s="34" t="s">
        <v>30</v>
      </c>
      <c r="D66" s="24">
        <f t="shared" si="20"/>
        <v>88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22</v>
      </c>
      <c r="R66" s="24">
        <v>22</v>
      </c>
      <c r="S66" s="24">
        <v>0</v>
      </c>
      <c r="T66" s="24">
        <v>0</v>
      </c>
      <c r="U66" s="24">
        <v>22</v>
      </c>
      <c r="V66" s="24">
        <v>22</v>
      </c>
      <c r="W66" s="24">
        <v>0</v>
      </c>
      <c r="X66" s="24">
        <v>0</v>
      </c>
      <c r="Y66" s="24">
        <v>22</v>
      </c>
      <c r="Z66" s="24">
        <v>22</v>
      </c>
      <c r="AA66" s="24">
        <v>0</v>
      </c>
      <c r="AB66" s="24">
        <v>0</v>
      </c>
      <c r="AC66" s="24">
        <v>22</v>
      </c>
      <c r="AD66" s="24">
        <v>22</v>
      </c>
      <c r="AE66" s="24">
        <v>0</v>
      </c>
      <c r="AF66" s="24">
        <v>0</v>
      </c>
    </row>
    <row r="67" spans="1:32" ht="39.75" customHeight="1" x14ac:dyDescent="0.25">
      <c r="A67" s="32" t="s">
        <v>64</v>
      </c>
      <c r="B67" s="34" t="s">
        <v>30</v>
      </c>
      <c r="C67" s="34" t="s">
        <v>30</v>
      </c>
      <c r="D67" s="24">
        <f t="shared" si="20"/>
        <v>3616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904</v>
      </c>
      <c r="R67" s="24">
        <v>555</v>
      </c>
      <c r="S67" s="24">
        <v>349</v>
      </c>
      <c r="T67" s="24">
        <v>0</v>
      </c>
      <c r="U67" s="24">
        <v>904</v>
      </c>
      <c r="V67" s="24">
        <v>555</v>
      </c>
      <c r="W67" s="24">
        <v>349</v>
      </c>
      <c r="X67" s="24">
        <v>0</v>
      </c>
      <c r="Y67" s="24">
        <v>904</v>
      </c>
      <c r="Z67" s="24">
        <v>555</v>
      </c>
      <c r="AA67" s="24">
        <v>349</v>
      </c>
      <c r="AB67" s="24">
        <v>0</v>
      </c>
      <c r="AC67" s="24">
        <v>904</v>
      </c>
      <c r="AD67" s="24">
        <v>555</v>
      </c>
      <c r="AE67" s="24">
        <v>349</v>
      </c>
      <c r="AF67" s="24">
        <v>0</v>
      </c>
    </row>
    <row r="68" spans="1:32" ht="40.5" customHeight="1" x14ac:dyDescent="0.25">
      <c r="A68" s="32" t="s">
        <v>63</v>
      </c>
      <c r="B68" s="34" t="s">
        <v>30</v>
      </c>
      <c r="C68" s="34" t="s">
        <v>30</v>
      </c>
      <c r="D68" s="24">
        <f t="shared" si="20"/>
        <v>2918.4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729.6</v>
      </c>
      <c r="R68" s="24">
        <v>315</v>
      </c>
      <c r="S68" s="24">
        <v>414.6</v>
      </c>
      <c r="T68" s="24">
        <v>0</v>
      </c>
      <c r="U68" s="24">
        <v>729.6</v>
      </c>
      <c r="V68" s="24">
        <v>315</v>
      </c>
      <c r="W68" s="24">
        <v>414.6</v>
      </c>
      <c r="X68" s="24">
        <v>0</v>
      </c>
      <c r="Y68" s="24">
        <v>729.6</v>
      </c>
      <c r="Z68" s="24">
        <v>315</v>
      </c>
      <c r="AA68" s="24">
        <v>414.6</v>
      </c>
      <c r="AB68" s="24">
        <v>0</v>
      </c>
      <c r="AC68" s="24">
        <v>729.6</v>
      </c>
      <c r="AD68" s="24">
        <v>315</v>
      </c>
      <c r="AE68" s="24">
        <v>414.6</v>
      </c>
      <c r="AF68" s="24">
        <v>0</v>
      </c>
    </row>
    <row r="70" spans="1:32" ht="20.25" customHeight="1" x14ac:dyDescent="0.25">
      <c r="A70" s="52" t="s">
        <v>78</v>
      </c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</row>
  </sheetData>
  <mergeCells count="181">
    <mergeCell ref="A70:AF70"/>
    <mergeCell ref="B41:B48"/>
    <mergeCell ref="A41:A48"/>
    <mergeCell ref="A50:A52"/>
    <mergeCell ref="AA34:AA35"/>
    <mergeCell ref="AB34:AB35"/>
    <mergeCell ref="AC34:AC35"/>
    <mergeCell ref="U34:U35"/>
    <mergeCell ref="V34:V35"/>
    <mergeCell ref="W34:W35"/>
    <mergeCell ref="X34:X35"/>
    <mergeCell ref="Y34:Y35"/>
    <mergeCell ref="Z34:Z35"/>
    <mergeCell ref="O34:O35"/>
    <mergeCell ref="P34:P35"/>
    <mergeCell ref="Q34:Q35"/>
    <mergeCell ref="I34:I35"/>
    <mergeCell ref="J34:J35"/>
    <mergeCell ref="K34:K35"/>
    <mergeCell ref="L34:L35"/>
    <mergeCell ref="M34:M35"/>
    <mergeCell ref="N34:N35"/>
    <mergeCell ref="A32:A35"/>
    <mergeCell ref="B32:B35"/>
    <mergeCell ref="C32:C33"/>
    <mergeCell ref="A54:A57"/>
    <mergeCell ref="A4:AF4"/>
    <mergeCell ref="AB1:AF1"/>
    <mergeCell ref="AB2:AF3"/>
    <mergeCell ref="AD34:AD35"/>
    <mergeCell ref="AE34:AE35"/>
    <mergeCell ref="AF34:AF35"/>
    <mergeCell ref="C34:C35"/>
    <mergeCell ref="D34:D35"/>
    <mergeCell ref="E34:E35"/>
    <mergeCell ref="F34:F35"/>
    <mergeCell ref="G34:G35"/>
    <mergeCell ref="H34:H35"/>
    <mergeCell ref="AA32:AA33"/>
    <mergeCell ref="AB32:AB33"/>
    <mergeCell ref="AC32:AC33"/>
    <mergeCell ref="O32:O33"/>
    <mergeCell ref="P32:P33"/>
    <mergeCell ref="Q32:Q33"/>
    <mergeCell ref="R32:R33"/>
    <mergeCell ref="S32:S33"/>
    <mergeCell ref="T32:T33"/>
    <mergeCell ref="I32:I33"/>
    <mergeCell ref="J32:J33"/>
    <mergeCell ref="K32:K33"/>
    <mergeCell ref="L32:L33"/>
    <mergeCell ref="M32:M33"/>
    <mergeCell ref="N32:N33"/>
    <mergeCell ref="R34:R35"/>
    <mergeCell ref="S34:S35"/>
    <mergeCell ref="T34:T35"/>
    <mergeCell ref="AD32:AD33"/>
    <mergeCell ref="AE32:AE33"/>
    <mergeCell ref="AF32:AF33"/>
    <mergeCell ref="U32:U33"/>
    <mergeCell ref="V32:V33"/>
    <mergeCell ref="W32:W33"/>
    <mergeCell ref="X32:X33"/>
    <mergeCell ref="Y32:Y33"/>
    <mergeCell ref="Z32:Z33"/>
    <mergeCell ref="AE18:AE19"/>
    <mergeCell ref="AF18:AF19"/>
    <mergeCell ref="AC18:AC19"/>
    <mergeCell ref="AD18:AD19"/>
    <mergeCell ref="D32:D33"/>
    <mergeCell ref="E32:E33"/>
    <mergeCell ref="F32:F33"/>
    <mergeCell ref="G32:G33"/>
    <mergeCell ref="H32:H33"/>
    <mergeCell ref="Y18:Y19"/>
    <mergeCell ref="Z18:Z19"/>
    <mergeCell ref="AA18:AA19"/>
    <mergeCell ref="AB18:AB19"/>
    <mergeCell ref="S18:S19"/>
    <mergeCell ref="T18:T19"/>
    <mergeCell ref="U18:U19"/>
    <mergeCell ref="V18:V19"/>
    <mergeCell ref="W18:W19"/>
    <mergeCell ref="X18:X19"/>
    <mergeCell ref="M18:M19"/>
    <mergeCell ref="N18:N19"/>
    <mergeCell ref="P18:P19"/>
    <mergeCell ref="Q18:Q19"/>
    <mergeCell ref="R18:R19"/>
    <mergeCell ref="G18:G19"/>
    <mergeCell ref="H18:H19"/>
    <mergeCell ref="I18:I19"/>
    <mergeCell ref="J18:J19"/>
    <mergeCell ref="AE14:AE15"/>
    <mergeCell ref="AF14:AF15"/>
    <mergeCell ref="U14:U15"/>
    <mergeCell ref="V14:V15"/>
    <mergeCell ref="W14:W15"/>
    <mergeCell ref="X14:X15"/>
    <mergeCell ref="Y14:Y15"/>
    <mergeCell ref="Z14:Z15"/>
    <mergeCell ref="K18:K19"/>
    <mergeCell ref="L18:L19"/>
    <mergeCell ref="K14:K15"/>
    <mergeCell ref="L14:L15"/>
    <mergeCell ref="M14:M15"/>
    <mergeCell ref="N14:N15"/>
    <mergeCell ref="AB14:AB15"/>
    <mergeCell ref="AC14:AC15"/>
    <mergeCell ref="O14:O15"/>
    <mergeCell ref="P14:P15"/>
    <mergeCell ref="Q14:Q15"/>
    <mergeCell ref="R14:R15"/>
    <mergeCell ref="S14:S15"/>
    <mergeCell ref="T14:T15"/>
    <mergeCell ref="AA14:AA15"/>
    <mergeCell ref="I14:I15"/>
    <mergeCell ref="J14:J15"/>
    <mergeCell ref="Y12:Y13"/>
    <mergeCell ref="Z12:Z13"/>
    <mergeCell ref="A18:A21"/>
    <mergeCell ref="B18:B21"/>
    <mergeCell ref="C18:C19"/>
    <mergeCell ref="D18:D19"/>
    <mergeCell ref="E18:E19"/>
    <mergeCell ref="F18:F19"/>
    <mergeCell ref="O18:O19"/>
    <mergeCell ref="G14:G15"/>
    <mergeCell ref="H14:H15"/>
    <mergeCell ref="F14:F15"/>
    <mergeCell ref="C14:C15"/>
    <mergeCell ref="D14:D15"/>
    <mergeCell ref="E14:E15"/>
    <mergeCell ref="I9:L9"/>
    <mergeCell ref="A6:AF7"/>
    <mergeCell ref="M9:P9"/>
    <mergeCell ref="Q9:T9"/>
    <mergeCell ref="U9:X9"/>
    <mergeCell ref="O12:O13"/>
    <mergeCell ref="P12:P13"/>
    <mergeCell ref="Q12:Q13"/>
    <mergeCell ref="R12:R13"/>
    <mergeCell ref="S12:S13"/>
    <mergeCell ref="T12:T13"/>
    <mergeCell ref="I12:I13"/>
    <mergeCell ref="J12:J13"/>
    <mergeCell ref="K12:K13"/>
    <mergeCell ref="AA12:AA13"/>
    <mergeCell ref="AB12:AB13"/>
    <mergeCell ref="AC12:AC13"/>
    <mergeCell ref="AD12:AD13"/>
    <mergeCell ref="AE12:AE13"/>
    <mergeCell ref="AF12:AF13"/>
    <mergeCell ref="U12:U13"/>
    <mergeCell ref="V12:V13"/>
    <mergeCell ref="W12:W13"/>
    <mergeCell ref="X12:X13"/>
    <mergeCell ref="A58:A61"/>
    <mergeCell ref="B58:B61"/>
    <mergeCell ref="A5:AB5"/>
    <mergeCell ref="AC5:AF5"/>
    <mergeCell ref="AD14:AD15"/>
    <mergeCell ref="L12:L13"/>
    <mergeCell ref="M12:M13"/>
    <mergeCell ref="N12:N13"/>
    <mergeCell ref="Y9:AB9"/>
    <mergeCell ref="AC9:AF9"/>
    <mergeCell ref="A12:A17"/>
    <mergeCell ref="B12:B17"/>
    <mergeCell ref="C12:C13"/>
    <mergeCell ref="D12:D13"/>
    <mergeCell ref="E12:E13"/>
    <mergeCell ref="F12:F13"/>
    <mergeCell ref="G12:G13"/>
    <mergeCell ref="H12:H13"/>
    <mergeCell ref="A8:A10"/>
    <mergeCell ref="B8:B10"/>
    <mergeCell ref="C8:C10"/>
    <mergeCell ref="D8:AF8"/>
    <mergeCell ref="D9:D10"/>
    <mergeCell ref="E9:H9"/>
  </mergeCells>
  <printOptions horizontalCentered="1"/>
  <pageMargins left="0.15748031496062992" right="0.15748031496062992" top="0.47244094488188981" bottom="0.23622047244094491" header="0.98425196850393704" footer="0.23622047244094491"/>
  <pageSetup paperSize="9" scale="40" orientation="landscape" r:id="rId1"/>
  <rowBreaks count="2" manualBreakCount="2">
    <brk id="36" max="31" man="1"/>
    <brk id="62" max="31" man="1"/>
  </rowBreaks>
  <ignoredErrors>
    <ignoredError sqref="E2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2014-04-02T13:01:09Z</dcterms:modified>
</cp:coreProperties>
</file>