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Лист2!$A$5:$AP$53</definedName>
  </definedNames>
  <calcPr calcId="144525"/>
</workbook>
</file>

<file path=xl/calcChain.xml><?xml version="1.0" encoding="utf-8"?>
<calcChain xmlns="http://schemas.openxmlformats.org/spreadsheetml/2006/main">
  <c r="AG52" i="2" l="1"/>
  <c r="AB21" i="2" l="1"/>
  <c r="AC21" i="2"/>
  <c r="AD17" i="2" l="1"/>
  <c r="AD21" i="2"/>
  <c r="AL26" i="2"/>
  <c r="AG26" i="2"/>
  <c r="AB26" i="2"/>
  <c r="D26" i="2" s="1"/>
  <c r="W26" i="2"/>
  <c r="R26" i="2"/>
  <c r="AL42" i="2" l="1"/>
  <c r="AL41" i="2"/>
  <c r="AL40" i="2"/>
  <c r="AP39" i="2"/>
  <c r="AO39" i="2"/>
  <c r="AM39" i="2"/>
  <c r="AL39" i="2" s="1"/>
  <c r="AP38" i="2"/>
  <c r="AO38" i="2"/>
  <c r="AO37" i="2" s="1"/>
  <c r="AM38" i="2"/>
  <c r="AP37" i="2"/>
  <c r="AN37" i="2"/>
  <c r="AP28" i="2"/>
  <c r="AO28" i="2"/>
  <c r="AN28" i="2"/>
  <c r="AM28" i="2"/>
  <c r="AN21" i="2"/>
  <c r="AM21" i="2"/>
  <c r="AN20" i="2"/>
  <c r="AN19" i="2"/>
  <c r="AM19" i="2"/>
  <c r="AP48" i="2"/>
  <c r="AO48" i="2"/>
  <c r="AN48" i="2"/>
  <c r="AM48" i="2"/>
  <c r="AL48" i="2" s="1"/>
  <c r="AL52" i="2"/>
  <c r="AL51" i="2"/>
  <c r="AL50" i="2"/>
  <c r="AL49" i="2"/>
  <c r="AP44" i="2"/>
  <c r="AP43" i="2" s="1"/>
  <c r="AO44" i="2"/>
  <c r="AO43" i="2" s="1"/>
  <c r="AN44" i="2"/>
  <c r="AN17" i="2" s="1"/>
  <c r="AN15" i="2" s="1"/>
  <c r="AM44" i="2"/>
  <c r="AM17" i="2" s="1"/>
  <c r="AL44" i="2"/>
  <c r="AP45" i="2"/>
  <c r="AO45" i="2"/>
  <c r="AM45" i="2"/>
  <c r="AL45" i="2" s="1"/>
  <c r="AL47" i="2"/>
  <c r="AL46" i="2"/>
  <c r="AL36" i="2"/>
  <c r="AL35" i="2"/>
  <c r="AL34" i="2"/>
  <c r="AL33" i="2"/>
  <c r="AL32" i="2"/>
  <c r="AL28" i="2" s="1"/>
  <c r="AL27" i="2"/>
  <c r="AL25" i="2"/>
  <c r="AL24" i="2"/>
  <c r="AL23" i="2"/>
  <c r="AL21" i="2" s="1"/>
  <c r="AK48" i="2"/>
  <c r="AK45" i="2"/>
  <c r="AK44" i="2"/>
  <c r="AK43" i="2" s="1"/>
  <c r="AK39" i="2"/>
  <c r="AK38" i="2"/>
  <c r="AK30" i="2"/>
  <c r="AK28" i="2"/>
  <c r="AK17" i="2"/>
  <c r="AK15" i="2" s="1"/>
  <c r="AM43" i="2" l="1"/>
  <c r="AO17" i="2"/>
  <c r="AO15" i="2" s="1"/>
  <c r="AL20" i="2"/>
  <c r="AK37" i="2"/>
  <c r="AN43" i="2"/>
  <c r="AP17" i="2"/>
  <c r="AP15" i="2" s="1"/>
  <c r="AL38" i="2"/>
  <c r="AL19" i="2" s="1"/>
  <c r="AL17" i="2"/>
  <c r="AM20" i="2"/>
  <c r="AM15" i="2" s="1"/>
  <c r="AL15" i="2" s="1"/>
  <c r="AM37" i="2"/>
  <c r="AL37" i="2" s="1"/>
  <c r="Y44" i="2"/>
  <c r="AL43" i="2" l="1"/>
  <c r="U48" i="2"/>
  <c r="R23" i="2" l="1"/>
  <c r="R24" i="2"/>
  <c r="R25" i="2"/>
  <c r="R27" i="2"/>
  <c r="R31" i="2"/>
  <c r="R32" i="2"/>
  <c r="R33" i="2"/>
  <c r="R34" i="2"/>
  <c r="R35" i="2"/>
  <c r="R36" i="2"/>
  <c r="W23" i="2"/>
  <c r="W24" i="2"/>
  <c r="W25" i="2"/>
  <c r="W27" i="2"/>
  <c r="W31" i="2"/>
  <c r="W32" i="2"/>
  <c r="W33" i="2"/>
  <c r="W34" i="2"/>
  <c r="W35" i="2"/>
  <c r="W36" i="2"/>
  <c r="E23" i="2"/>
  <c r="E24" i="2"/>
  <c r="E27" i="2"/>
  <c r="E31" i="2"/>
  <c r="E41" i="2"/>
  <c r="D41" i="2" s="1"/>
  <c r="E46" i="2"/>
  <c r="E47" i="2"/>
  <c r="E49" i="2"/>
  <c r="E50" i="2"/>
  <c r="E51" i="2"/>
  <c r="E52" i="2"/>
  <c r="H23" i="2"/>
  <c r="H25" i="2"/>
  <c r="H27" i="2"/>
  <c r="H31" i="2"/>
  <c r="H33" i="2"/>
  <c r="H46" i="2"/>
  <c r="H49" i="2"/>
  <c r="H50" i="2"/>
  <c r="H51" i="2"/>
  <c r="H52" i="2"/>
  <c r="M23" i="2"/>
  <c r="M24" i="2"/>
  <c r="M25" i="2"/>
  <c r="M27" i="2"/>
  <c r="M31" i="2"/>
  <c r="M32" i="2"/>
  <c r="D32" i="2" s="1"/>
  <c r="M33" i="2"/>
  <c r="M35" i="2"/>
  <c r="M36" i="2"/>
  <c r="M46" i="2"/>
  <c r="M47" i="2"/>
  <c r="M49" i="2"/>
  <c r="M50" i="2"/>
  <c r="M51" i="2"/>
  <c r="M52" i="2"/>
  <c r="R46" i="2"/>
  <c r="R47" i="2"/>
  <c r="R49" i="2"/>
  <c r="R50" i="2"/>
  <c r="R51" i="2"/>
  <c r="R52" i="2"/>
  <c r="W46" i="2"/>
  <c r="W47" i="2"/>
  <c r="W49" i="2"/>
  <c r="W50" i="2"/>
  <c r="W51" i="2"/>
  <c r="W52" i="2"/>
  <c r="AB46" i="2"/>
  <c r="AB47" i="2"/>
  <c r="AB49" i="2"/>
  <c r="AB50" i="2"/>
  <c r="AB51" i="2"/>
  <c r="AB52" i="2"/>
  <c r="AE30" i="2"/>
  <c r="AB33" i="2"/>
  <c r="AB34" i="2"/>
  <c r="AB35" i="2"/>
  <c r="AB36" i="2"/>
  <c r="AB32" i="2"/>
  <c r="AB24" i="2"/>
  <c r="AB25" i="2"/>
  <c r="AB27" i="2"/>
  <c r="AB23" i="2"/>
  <c r="AG33" i="2"/>
  <c r="AG34" i="2"/>
  <c r="AG35" i="2"/>
  <c r="AG36" i="2"/>
  <c r="AG40" i="2"/>
  <c r="D40" i="2" s="1"/>
  <c r="AG41" i="2"/>
  <c r="AG42" i="2"/>
  <c r="D42" i="2" s="1"/>
  <c r="AG46" i="2"/>
  <c r="AG47" i="2"/>
  <c r="AG49" i="2"/>
  <c r="AG50" i="2"/>
  <c r="AG51" i="2"/>
  <c r="AG32" i="2"/>
  <c r="AG24" i="2"/>
  <c r="AG25" i="2"/>
  <c r="AG27" i="2"/>
  <c r="AG23" i="2"/>
  <c r="AG21" i="2"/>
  <c r="AH48" i="2"/>
  <c r="AH45" i="2"/>
  <c r="AH44" i="2"/>
  <c r="AH39" i="2"/>
  <c r="AH38" i="2"/>
  <c r="AH30" i="2"/>
  <c r="AH28" i="2"/>
  <c r="AH21" i="2"/>
  <c r="AH19" i="2"/>
  <c r="AC48" i="2"/>
  <c r="AC45" i="2"/>
  <c r="AC44" i="2"/>
  <c r="AC39" i="2"/>
  <c r="AC20" i="2" s="1"/>
  <c r="AC38" i="2"/>
  <c r="AC30" i="2"/>
  <c r="AC28" i="2"/>
  <c r="AC19" i="2"/>
  <c r="X48" i="2"/>
  <c r="X45" i="2"/>
  <c r="X44" i="2"/>
  <c r="X39" i="2"/>
  <c r="X38" i="2"/>
  <c r="X30" i="2"/>
  <c r="X28" i="2"/>
  <c r="X21" i="2"/>
  <c r="X19" i="2"/>
  <c r="S48" i="2"/>
  <c r="S45" i="2"/>
  <c r="S44" i="2"/>
  <c r="S39" i="2"/>
  <c r="S38" i="2"/>
  <c r="S30" i="2"/>
  <c r="S28" i="2"/>
  <c r="S21" i="2"/>
  <c r="S19" i="2"/>
  <c r="N48" i="2"/>
  <c r="N45" i="2"/>
  <c r="N44" i="2"/>
  <c r="N39" i="2"/>
  <c r="N38" i="2"/>
  <c r="N30" i="2"/>
  <c r="N28" i="2"/>
  <c r="N21" i="2"/>
  <c r="N19" i="2"/>
  <c r="I48" i="2"/>
  <c r="I45" i="2"/>
  <c r="I44" i="2"/>
  <c r="I39" i="2"/>
  <c r="I38" i="2"/>
  <c r="I30" i="2"/>
  <c r="I28" i="2"/>
  <c r="I21" i="2"/>
  <c r="I19" i="2"/>
  <c r="F48" i="2"/>
  <c r="F45" i="2"/>
  <c r="F44" i="2"/>
  <c r="F39" i="2"/>
  <c r="F38" i="2"/>
  <c r="F30" i="2"/>
  <c r="F28" i="2"/>
  <c r="F21" i="2"/>
  <c r="D35" i="2" l="1"/>
  <c r="D50" i="2"/>
  <c r="D47" i="2"/>
  <c r="N43" i="2"/>
  <c r="S17" i="2"/>
  <c r="D36" i="2"/>
  <c r="D33" i="2"/>
  <c r="D51" i="2"/>
  <c r="D49" i="2"/>
  <c r="D46" i="2"/>
  <c r="D34" i="2"/>
  <c r="D52" i="2"/>
  <c r="F17" i="2"/>
  <c r="AH17" i="2"/>
  <c r="F20" i="2"/>
  <c r="I17" i="2"/>
  <c r="I20" i="2"/>
  <c r="N37" i="2"/>
  <c r="N20" i="2"/>
  <c r="X20" i="2"/>
  <c r="AC43" i="2"/>
  <c r="AH20" i="2"/>
  <c r="AH15" i="2" s="1"/>
  <c r="S20" i="2"/>
  <c r="S15" i="2" s="1"/>
  <c r="F37" i="2"/>
  <c r="F43" i="2"/>
  <c r="S37" i="2"/>
  <c r="S43" i="2"/>
  <c r="X37" i="2"/>
  <c r="X43" i="2"/>
  <c r="AC37" i="2"/>
  <c r="AH37" i="2"/>
  <c r="AH43" i="2"/>
  <c r="F19" i="2"/>
  <c r="F15" i="2" s="1"/>
  <c r="I37" i="2"/>
  <c r="X17" i="2"/>
  <c r="I43" i="2"/>
  <c r="N17" i="2"/>
  <c r="AC17" i="2"/>
  <c r="AC15" i="2" s="1"/>
  <c r="N15" i="2"/>
  <c r="AA44" i="2"/>
  <c r="Z44" i="2"/>
  <c r="W44" i="2" s="1"/>
  <c r="AJ44" i="2"/>
  <c r="AI44" i="2"/>
  <c r="AG44" i="2" s="1"/>
  <c r="AE44" i="2"/>
  <c r="AF44" i="2"/>
  <c r="AD44" i="2"/>
  <c r="D31" i="2"/>
  <c r="D29" i="2"/>
  <c r="D22" i="2"/>
  <c r="AJ48" i="2"/>
  <c r="AI48" i="2"/>
  <c r="AG48" i="2" s="1"/>
  <c r="AJ45" i="2"/>
  <c r="AJ39" i="2"/>
  <c r="AJ38" i="2"/>
  <c r="AI37" i="2"/>
  <c r="AP30" i="2"/>
  <c r="AL30" i="2" s="1"/>
  <c r="AJ30" i="2"/>
  <c r="AI30" i="2"/>
  <c r="AJ28" i="2"/>
  <c r="AI28" i="2"/>
  <c r="AI21" i="2"/>
  <c r="AI20" i="2"/>
  <c r="AI19" i="2"/>
  <c r="AJ37" i="2" l="1"/>
  <c r="AG38" i="2"/>
  <c r="AG19" i="2" s="1"/>
  <c r="AG30" i="2"/>
  <c r="AG45" i="2"/>
  <c r="AB44" i="2"/>
  <c r="AG39" i="2"/>
  <c r="AG20" i="2" s="1"/>
  <c r="X15" i="2"/>
  <c r="I15" i="2"/>
  <c r="AG28" i="2"/>
  <c r="AG37" i="2"/>
  <c r="AI17" i="2"/>
  <c r="AI15" i="2" s="1"/>
  <c r="AG15" i="2" s="1"/>
  <c r="AJ43" i="2"/>
  <c r="AJ17" i="2"/>
  <c r="AJ15" i="2" s="1"/>
  <c r="AI43" i="2"/>
  <c r="AG43" i="2" s="1"/>
  <c r="AG17" i="2" l="1"/>
  <c r="G30" i="2" l="1"/>
  <c r="E30" i="2" s="1"/>
  <c r="J30" i="2"/>
  <c r="K30" i="2"/>
  <c r="L30" i="2"/>
  <c r="O30" i="2"/>
  <c r="P30" i="2"/>
  <c r="Q30" i="2"/>
  <c r="T30" i="2"/>
  <c r="U30" i="2"/>
  <c r="V30" i="2"/>
  <c r="Y30" i="2"/>
  <c r="Z30" i="2"/>
  <c r="AA30" i="2"/>
  <c r="AD30" i="2"/>
  <c r="AB30" i="2" s="1"/>
  <c r="AF30" i="2"/>
  <c r="AD19" i="2"/>
  <c r="Y19" i="2"/>
  <c r="AF28" i="2"/>
  <c r="AE28" i="2"/>
  <c r="AD28" i="2"/>
  <c r="AF39" i="2"/>
  <c r="AE39" i="2"/>
  <c r="AF38" i="2"/>
  <c r="AE38" i="2"/>
  <c r="AB38" i="2"/>
  <c r="AB19" i="2" s="1"/>
  <c r="AD37" i="2"/>
  <c r="AF45" i="2"/>
  <c r="AF43" i="2" s="1"/>
  <c r="AE45" i="2"/>
  <c r="AD20" i="2"/>
  <c r="AF48" i="2"/>
  <c r="AE48" i="2"/>
  <c r="AD48" i="2"/>
  <c r="AB48" i="2" l="1"/>
  <c r="AE43" i="2"/>
  <c r="AB45" i="2"/>
  <c r="W30" i="2"/>
  <c r="M30" i="2"/>
  <c r="R30" i="2"/>
  <c r="H30" i="2"/>
  <c r="D30" i="2" s="1"/>
  <c r="AE37" i="2"/>
  <c r="AF37" i="2"/>
  <c r="AD43" i="2"/>
  <c r="AB43" i="2" s="1"/>
  <c r="AB37" i="2"/>
  <c r="AB28" i="2"/>
  <c r="AE17" i="2"/>
  <c r="AE15" i="2" s="1"/>
  <c r="AF17" i="2"/>
  <c r="AF15" i="2" s="1"/>
  <c r="AD15" i="2"/>
  <c r="AB15" i="2" l="1"/>
  <c r="AB17" i="2"/>
  <c r="AB20" i="2"/>
  <c r="AA48" i="2"/>
  <c r="Z48" i="2"/>
  <c r="Y48" i="2"/>
  <c r="AA45" i="2"/>
  <c r="Z45" i="2"/>
  <c r="Z43" i="2" s="1"/>
  <c r="Y45" i="2"/>
  <c r="AA43" i="2"/>
  <c r="Y43" i="2"/>
  <c r="AA39" i="2"/>
  <c r="Z39" i="2"/>
  <c r="AA38" i="2"/>
  <c r="Z38" i="2"/>
  <c r="W38" i="2"/>
  <c r="W19" i="2" s="1"/>
  <c r="Y37" i="2"/>
  <c r="AA28" i="2"/>
  <c r="Z28" i="2"/>
  <c r="Z17" i="2" s="1"/>
  <c r="Z15" i="2" s="1"/>
  <c r="Y28" i="2"/>
  <c r="Y21" i="2"/>
  <c r="W43" i="2" l="1"/>
  <c r="W45" i="2"/>
  <c r="W20" i="2" s="1"/>
  <c r="W48" i="2"/>
  <c r="D25" i="2"/>
  <c r="AA17" i="2"/>
  <c r="AA15" i="2" s="1"/>
  <c r="W21" i="2"/>
  <c r="W37" i="2"/>
  <c r="Z37" i="2"/>
  <c r="AA37" i="2"/>
  <c r="Y17" i="2"/>
  <c r="Y20" i="2"/>
  <c r="W28" i="2"/>
  <c r="V45" i="2"/>
  <c r="U45" i="2"/>
  <c r="Q45" i="2"/>
  <c r="P45" i="2"/>
  <c r="L45" i="2"/>
  <c r="L43" i="2" s="1"/>
  <c r="K45" i="2"/>
  <c r="V44" i="2"/>
  <c r="U44" i="2"/>
  <c r="U43" i="2" s="1"/>
  <c r="Q44" i="2"/>
  <c r="Q43" i="2" s="1"/>
  <c r="P44" i="2"/>
  <c r="K44" i="2"/>
  <c r="V39" i="2"/>
  <c r="U39" i="2"/>
  <c r="Q39" i="2"/>
  <c r="P39" i="2"/>
  <c r="L39" i="2"/>
  <c r="K39" i="2"/>
  <c r="V38" i="2"/>
  <c r="U38" i="2"/>
  <c r="Q38" i="2"/>
  <c r="P38" i="2"/>
  <c r="L38" i="2"/>
  <c r="K38" i="2"/>
  <c r="V37" i="2"/>
  <c r="U37" i="2"/>
  <c r="Q37" i="2"/>
  <c r="P37" i="2"/>
  <c r="L37" i="2"/>
  <c r="K37" i="2"/>
  <c r="V28" i="2"/>
  <c r="U28" i="2"/>
  <c r="Q28" i="2"/>
  <c r="P28" i="2"/>
  <c r="L28" i="2"/>
  <c r="K28" i="2"/>
  <c r="V48" i="2"/>
  <c r="U17" i="2"/>
  <c r="T48" i="2"/>
  <c r="R48" i="2" s="1"/>
  <c r="Q48" i="2"/>
  <c r="P48" i="2"/>
  <c r="O48" i="2"/>
  <c r="L48" i="2"/>
  <c r="K48" i="2"/>
  <c r="J48" i="2"/>
  <c r="G48" i="2"/>
  <c r="P43" i="2" l="1"/>
  <c r="M44" i="2"/>
  <c r="V43" i="2"/>
  <c r="V17" i="2"/>
  <c r="V15" i="2" s="1"/>
  <c r="K43" i="2"/>
  <c r="Y15" i="2"/>
  <c r="W15" i="2" s="1"/>
  <c r="E48" i="2"/>
  <c r="W17" i="2"/>
  <c r="Q17" i="2"/>
  <c r="Q15" i="2" s="1"/>
  <c r="M48" i="2"/>
  <c r="L17" i="2"/>
  <c r="L15" i="2" s="1"/>
  <c r="H48" i="2"/>
  <c r="K17" i="2"/>
  <c r="K15" i="2" s="1"/>
  <c r="P17" i="2"/>
  <c r="P15" i="2" s="1"/>
  <c r="U15" i="2"/>
  <c r="R21" i="2"/>
  <c r="O21" i="2"/>
  <c r="M21" i="2"/>
  <c r="J21" i="2"/>
  <c r="G21" i="2"/>
  <c r="D48" i="2" l="1"/>
  <c r="T45" i="2"/>
  <c r="R45" i="2" s="1"/>
  <c r="O45" i="2"/>
  <c r="M45" i="2" s="1"/>
  <c r="J45" i="2"/>
  <c r="H45" i="2" s="1"/>
  <c r="O38" i="2" l="1"/>
  <c r="M38" i="2"/>
  <c r="J38" i="2"/>
  <c r="H38" i="2"/>
  <c r="G38" i="2"/>
  <c r="R38" i="2" l="1"/>
  <c r="E38" i="2" l="1"/>
  <c r="D38" i="2" s="1"/>
  <c r="T19" i="2"/>
  <c r="R19" i="2"/>
  <c r="J19" i="2"/>
  <c r="G19" i="2"/>
  <c r="E19" i="2" l="1"/>
  <c r="H19" i="2"/>
  <c r="T28" i="2" l="1"/>
  <c r="R28" i="2"/>
  <c r="O28" i="2"/>
  <c r="M28" i="2"/>
  <c r="J28" i="2"/>
  <c r="H28" i="2"/>
  <c r="G28" i="2"/>
  <c r="E28" i="2"/>
  <c r="D28" i="2" s="1"/>
  <c r="G45" i="2" l="1"/>
  <c r="E45" i="2" s="1"/>
  <c r="D45" i="2" s="1"/>
  <c r="T44" i="2"/>
  <c r="O43" i="2"/>
  <c r="M43" i="2" s="1"/>
  <c r="J44" i="2"/>
  <c r="G44" i="2"/>
  <c r="T37" i="2"/>
  <c r="R37" i="2"/>
  <c r="O39" i="2"/>
  <c r="O37" i="2" s="1"/>
  <c r="M39" i="2"/>
  <c r="J39" i="2"/>
  <c r="J37" i="2" s="1"/>
  <c r="H37" i="2"/>
  <c r="G39" i="2"/>
  <c r="G37" i="2" s="1"/>
  <c r="E39" i="2"/>
  <c r="H21" i="2"/>
  <c r="D24" i="2"/>
  <c r="D23" i="2"/>
  <c r="E37" i="2" l="1"/>
  <c r="D39" i="2"/>
  <c r="E20" i="2"/>
  <c r="J43" i="2"/>
  <c r="H43" i="2" s="1"/>
  <c r="H44" i="2"/>
  <c r="T43" i="2"/>
  <c r="R43" i="2" s="1"/>
  <c r="R44" i="2"/>
  <c r="D27" i="2"/>
  <c r="G43" i="2"/>
  <c r="E43" i="2" s="1"/>
  <c r="D43" i="2" s="1"/>
  <c r="M37" i="2"/>
  <c r="R17" i="2"/>
  <c r="E21" i="2"/>
  <c r="D21" i="2" s="1"/>
  <c r="G17" i="2"/>
  <c r="E17" i="2" s="1"/>
  <c r="J17" i="2"/>
  <c r="O17" i="2"/>
  <c r="T17" i="2"/>
  <c r="O19" i="2"/>
  <c r="G20" i="2"/>
  <c r="H20" i="2"/>
  <c r="J20" i="2"/>
  <c r="M20" i="2"/>
  <c r="O20" i="2"/>
  <c r="R20" i="2"/>
  <c r="T20" i="2"/>
  <c r="H17" i="2" l="1"/>
  <c r="D17" i="2" s="1"/>
  <c r="D44" i="2"/>
  <c r="D37" i="2"/>
  <c r="G15" i="2"/>
  <c r="E15" i="2" s="1"/>
  <c r="D20" i="2"/>
  <c r="M17" i="2"/>
  <c r="J15" i="2"/>
  <c r="H15" i="2" s="1"/>
  <c r="T15" i="2"/>
  <c r="R15" i="2" s="1"/>
  <c r="O15" i="2"/>
  <c r="M15" i="2" s="1"/>
  <c r="M19" i="2"/>
  <c r="D19" i="2" s="1"/>
  <c r="D15" i="2" l="1"/>
</calcChain>
</file>

<file path=xl/sharedStrings.xml><?xml version="1.0" encoding="utf-8"?>
<sst xmlns="http://schemas.openxmlformats.org/spreadsheetml/2006/main" count="137" uniqueCount="60">
  <si>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</si>
  <si>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</si>
  <si>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</si>
  <si>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</si>
  <si>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</si>
  <si>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</si>
  <si>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</si>
  <si>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</si>
  <si>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</si>
  <si>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</si>
  <si>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</si>
  <si>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</si>
  <si>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</si>
  <si>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</si>
  <si>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Подпрограмма 3 «Профилактика алкоголизма, наркомании, токсикомании и табакокурения в МО МР «Печора»</t>
  </si>
  <si>
    <t>Подпрограмма 4 «Профилактика терроризма и экстремизма на территории МО МР «Печора»</t>
  </si>
  <si>
    <t>Управление образования МР "Печора"</t>
  </si>
  <si>
    <t>Управление культуры и туризма МР "Печора"</t>
  </si>
  <si>
    <t>Ресурсное обеспечение реализации муниципальной программы "Безопасность жизнедеятельности населения МО МР "Печора"</t>
  </si>
  <si>
    <t>Отдел жилищно-коммунального хозяйства администрации МР «Печора»</t>
  </si>
  <si>
    <t xml:space="preserve">Управление образования МР "Печора"                      </t>
  </si>
  <si>
    <t xml:space="preserve">Подпрограмма 1 «Охрана окружающей среды на территории МО МР «Печора», в т. ч. по основным мероприятиям: 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</si>
  <si>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</si>
  <si>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МКУ "Управление капитального строительства"</t>
  </si>
  <si>
    <t>Основное мероприятие 2.5.1 Профилактика правонарушений на административных участках.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</si>
  <si>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</si>
  <si>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</si>
  <si>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>Основное  мероприятие 2.2.1  Проведение мероприятий, направленных на обеспечение безопасности дорожного движения</t>
  </si>
  <si>
    <t xml:space="preserve">Основное  мероприятие 2.1.1 Содействие в организации охраны общественного порядка </t>
  </si>
  <si>
    <t>Основное мероприятие 2.3.1 Проведение мероприятий, направленных на обеспечение безопасности людей и защиты территории МР "Печора" от чрезвычайных ситуаций</t>
  </si>
  <si>
    <t xml:space="preserve">Подпрограмма 2    «Укрепление правопорядка,  защита населения и территории МО МР «Печора» от чрезвычайных ситуаций, в т.ч. по  основным  мероприятиям:  </t>
  </si>
  <si>
    <t>Основное мероприятие 2.3.2  Обеспечение функций казенных учреждений</t>
  </si>
  <si>
    <t xml:space="preserve">Администрация МР «Печора»                              </t>
  </si>
  <si>
    <t>Основное мероприятие 1.1.2. Развитие материально-технической базы муниципального района в сфере ТБО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</si>
  <si>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</si>
  <si>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</si>
  <si>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</si>
  <si>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</si>
  <si>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</si>
  <si>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</si>
  <si>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</si>
  <si>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2018  год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</si>
  <si>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</si>
  <si>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</si>
  <si>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2019 год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</si>
  <si>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</si>
  <si>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 xml:space="preserve">Основное мероприятие 4.2.1. Проведение мероприятий, направленных на обеспечение антитеррористический защищенности объектов жизнедеятельности и мест (объектов) массового пребывания людей 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</si>
  <si>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</si>
  <si>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</si>
  <si>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</si>
  <si>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Ведущий эксперт по профилактике терроризма и экстремизма администрации МР "Печора"</t>
  </si>
  <si>
    <t>Ведущий эксперт по профилактике терроризма и эктремизма администрации МР "Печора"</t>
  </si>
  <si>
    <t>2021 год</t>
  </si>
  <si>
    <t xml:space="preserve">
 Приложение 2                                                                                                                                                      к муниципальной программе 
 "Безопасность жизнедеятельности населения МО МР "Печора"   </t>
  </si>
  <si>
    <t xml:space="preserve">Основное  мероприятие 1.1.1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
</t>
  </si>
  <si>
    <t>Основное мероприятие 1.1.3. 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</t>
  </si>
  <si>
    <t>Приложение 2                                                                                                     к изменениям, вносимым в постановление администрации МР «Печора» от 24.12.2013г. № 2514</t>
  </si>
  <si>
    <t>Муниципальная  программа  "Безопасность жизнедеятельности населения МО МР "Печора"</t>
  </si>
  <si>
    <t xml:space="preserve">Отдел жилищно-коммунального хозяйства администрации МР «Печора»                                               </t>
  </si>
  <si>
    <t>Основное мероприятие 1.1.4. Создание системы по раздельному накоплению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</si>
</sst>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2" fillId="0" borderId="0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5" fillId="0" borderId="0" xfId="0" applyFont="1" applyAlignment="1">
      <alignment horizontal="right" vertical="center" wrapText="1"/>
    </xf>
    <xf numFmtId="0" fontId="7" fillId="0" borderId="0" xfId="0" applyFont="1" applyFill="1" applyBorder="1" applyAlignment="1">
      <alignment horizontal="right" vertical="top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53"/>
  <sheetViews>
    <sheetView tabSelected="1" view="pageBreakPreview" topLeftCell="A4" zoomScale="60" zoomScaleNormal="70" workbookViewId="0">
      <pane xSplit="3" ySplit="10" topLeftCell="D48" activePane="bottomRight" state="frozen"/>
      <selection activeCell="A5" sqref="A5"/>
      <selection pane="topRight" activeCell="D5" sqref="D5"/>
      <selection pane="bottomLeft" activeCell="A11" sqref="A11"/>
      <selection pane="bottomRight" activeCell="AG53" sqref="AG53"/>
    </sheetView>
  </sheetViews>
  <sheetFormatPr defaultColWidth="9.140625" defaultRowHeight="15.75" x14ac:dyDescent="0.25"/>
  <cols>
    <col min="1" max="1" width="47.7109375" style="4" customWidth="1"/>
    <col min="2" max="2" width="23.5703125" style="4" customWidth="1"/>
    <col min="3" max="3" width="23.140625" style="4" customWidth="1"/>
    <col min="4" max="4" width="14.28515625" style="4" customWidth="1"/>
    <col min="5" max="5" width="12.7109375" style="5" customWidth="1"/>
    <col min="6" max="7" width="11.7109375" style="5" hidden="1" customWidth="1"/>
    <col min="8" max="8" width="13.5703125" style="5" customWidth="1"/>
    <col min="9" max="12" width="11.7109375" style="5" hidden="1" customWidth="1"/>
    <col min="13" max="13" width="14.28515625" style="5" customWidth="1"/>
    <col min="14" max="16" width="11.7109375" style="5" hidden="1" customWidth="1"/>
    <col min="17" max="17" width="1" style="5" hidden="1" customWidth="1"/>
    <col min="18" max="18" width="13.5703125" style="5" customWidth="1"/>
    <col min="19" max="20" width="13.85546875" style="5" customWidth="1"/>
    <col min="21" max="22" width="11.7109375" style="5" customWidth="1"/>
    <col min="23" max="23" width="13.85546875" style="5" customWidth="1"/>
    <col min="24" max="24" width="14.42578125" style="5" customWidth="1"/>
    <col min="25" max="25" width="12.85546875" style="4" customWidth="1"/>
    <col min="26" max="27" width="11.7109375" style="4" customWidth="1"/>
    <col min="28" max="28" width="13.5703125" style="4" customWidth="1"/>
    <col min="29" max="29" width="13.7109375" style="5" customWidth="1"/>
    <col min="30" max="30" width="12.85546875" style="4" customWidth="1"/>
    <col min="31" max="32" width="11.7109375" style="4" customWidth="1"/>
    <col min="33" max="33" width="13.42578125" style="4" customWidth="1"/>
    <col min="34" max="34" width="14.140625" style="5" customWidth="1"/>
    <col min="35" max="35" width="12.85546875" style="4" customWidth="1"/>
    <col min="36" max="37" width="11.7109375" style="4" customWidth="1"/>
    <col min="38" max="38" width="12.7109375" style="4" customWidth="1"/>
    <col min="39" max="39" width="13.85546875" style="4" customWidth="1"/>
    <col min="40" max="40" width="12.85546875" style="4" customWidth="1"/>
    <col min="41" max="42" width="11.7109375" style="4" customWidth="1"/>
    <col min="43" max="16384" width="9.140625" style="4"/>
  </cols>
  <sheetData>
    <row r="1" spans="1:42" ht="15.75" hidden="1" customHeight="1" x14ac:dyDescent="0.25">
      <c r="AB1" s="58" t="s">
        <v>48</v>
      </c>
      <c r="AC1" s="58"/>
      <c r="AD1" s="58"/>
      <c r="AE1" s="58"/>
      <c r="AF1" s="58"/>
      <c r="AG1" s="58" t="s">
        <v>48</v>
      </c>
      <c r="AH1" s="58"/>
      <c r="AI1" s="58"/>
      <c r="AJ1" s="58"/>
      <c r="AK1" s="58"/>
      <c r="AL1" s="58"/>
      <c r="AM1" s="58"/>
      <c r="AN1" s="58"/>
      <c r="AO1" s="58"/>
      <c r="AP1" s="58"/>
    </row>
    <row r="2" spans="1:42" ht="21.75" hidden="1" customHeight="1" x14ac:dyDescent="0.25"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</row>
    <row r="3" spans="1:42" ht="30.75" hidden="1" customHeight="1" x14ac:dyDescent="0.25"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</row>
    <row r="4" spans="1:42" s="1" customFormat="1" ht="30.75" customHeight="1" x14ac:dyDescent="0.2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3"/>
      <c r="X4" s="21"/>
      <c r="AC4" s="21"/>
      <c r="AH4" s="21"/>
    </row>
    <row r="5" spans="1:42" s="1" customFormat="1" ht="43.5" customHeight="1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3"/>
      <c r="X5" s="21"/>
      <c r="AB5" s="26"/>
      <c r="AC5" s="27"/>
      <c r="AD5" s="26"/>
      <c r="AE5" s="26"/>
      <c r="AF5" s="26"/>
      <c r="AG5" s="26"/>
      <c r="AH5" s="27"/>
      <c r="AI5" s="26"/>
      <c r="AJ5" s="26"/>
      <c r="AK5" s="26"/>
      <c r="AL5" s="26"/>
      <c r="AM5" s="26"/>
      <c r="AN5" s="26"/>
      <c r="AO5" s="26"/>
      <c r="AP5" s="26"/>
    </row>
    <row r="6" spans="1:42" s="1" customFormat="1" ht="43.5" customHeight="1" x14ac:dyDescent="0.3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3"/>
      <c r="X6" s="21"/>
      <c r="AB6" s="26"/>
      <c r="AC6" s="27"/>
      <c r="AD6" s="26"/>
      <c r="AE6" s="26"/>
      <c r="AF6" s="26"/>
      <c r="AG6" s="26"/>
      <c r="AH6" s="27"/>
      <c r="AI6" s="26"/>
      <c r="AJ6" s="26"/>
      <c r="AK6" s="67" t="s">
        <v>56</v>
      </c>
      <c r="AL6" s="68"/>
      <c r="AM6" s="68"/>
      <c r="AN6" s="68"/>
      <c r="AO6" s="68"/>
      <c r="AP6" s="68"/>
    </row>
    <row r="7" spans="1:42" s="1" customFormat="1" ht="43.5" customHeight="1" x14ac:dyDescent="0.3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57"/>
      <c r="S7" s="21"/>
      <c r="T7" s="21"/>
      <c r="U7" s="21"/>
      <c r="V7" s="21"/>
      <c r="W7" s="3"/>
      <c r="X7" s="21"/>
      <c r="AB7" s="26"/>
      <c r="AC7" s="27"/>
      <c r="AD7" s="26"/>
      <c r="AE7" s="26"/>
      <c r="AF7" s="26"/>
      <c r="AG7" s="26"/>
      <c r="AH7" s="27"/>
      <c r="AI7" s="26"/>
      <c r="AJ7" s="26"/>
      <c r="AK7" s="68"/>
      <c r="AL7" s="68"/>
      <c r="AM7" s="68"/>
      <c r="AN7" s="68"/>
      <c r="AO7" s="68"/>
      <c r="AP7" s="68"/>
    </row>
    <row r="8" spans="1:42" s="1" customFormat="1" ht="111.75" customHeight="1" x14ac:dyDescent="0.25">
      <c r="A8" s="6"/>
      <c r="B8" s="7"/>
      <c r="C8" s="7"/>
      <c r="D8" s="7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20"/>
      <c r="S8" s="8"/>
      <c r="T8" s="20"/>
      <c r="U8" s="20"/>
      <c r="V8" s="20"/>
      <c r="W8" s="20"/>
      <c r="X8" s="53"/>
      <c r="Y8" s="20"/>
      <c r="Z8" s="20"/>
      <c r="AA8" s="20"/>
      <c r="AB8" s="59"/>
      <c r="AC8" s="59"/>
      <c r="AD8" s="59"/>
      <c r="AE8" s="59"/>
      <c r="AF8" s="59"/>
      <c r="AG8" s="59" t="s">
        <v>53</v>
      </c>
      <c r="AH8" s="59"/>
      <c r="AI8" s="59"/>
      <c r="AJ8" s="59"/>
      <c r="AK8" s="59"/>
      <c r="AL8" s="59"/>
      <c r="AM8" s="59"/>
      <c r="AN8" s="59"/>
      <c r="AO8" s="59"/>
      <c r="AP8" s="59"/>
    </row>
    <row r="9" spans="1:42" s="1" customFormat="1" ht="35.25" customHeight="1" x14ac:dyDescent="0.25">
      <c r="A9" s="108" t="s">
        <v>18</v>
      </c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108"/>
      <c r="V9" s="108"/>
      <c r="W9" s="108"/>
      <c r="X9" s="108"/>
      <c r="Y9" s="108"/>
      <c r="Z9" s="108"/>
      <c r="AA9" s="108"/>
      <c r="AB9" s="108"/>
      <c r="AC9" s="108"/>
      <c r="AD9" s="108"/>
      <c r="AE9" s="108"/>
      <c r="AF9" s="108"/>
      <c r="AG9" s="108"/>
      <c r="AH9" s="108"/>
      <c r="AI9" s="108"/>
      <c r="AJ9" s="108"/>
      <c r="AK9" s="108"/>
      <c r="AL9" s="108"/>
      <c r="AM9" s="108"/>
      <c r="AN9" s="108"/>
      <c r="AO9" s="108"/>
      <c r="AP9" s="108"/>
    </row>
    <row r="10" spans="1:42" s="1" customFormat="1" ht="24" customHeight="1" x14ac:dyDescent="0.25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  <c r="S10" s="109"/>
      <c r="T10" s="109"/>
      <c r="U10" s="109"/>
      <c r="V10" s="109"/>
      <c r="W10" s="109"/>
      <c r="X10" s="109"/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09"/>
      <c r="AM10" s="109"/>
      <c r="AN10" s="109"/>
      <c r="AO10" s="109"/>
      <c r="AP10" s="109"/>
    </row>
    <row r="11" spans="1:42" ht="39.75" customHeight="1" x14ac:dyDescent="0.25">
      <c r="A11" s="64" t="s">
        <v>3</v>
      </c>
      <c r="B11" s="64" t="s">
        <v>4</v>
      </c>
      <c r="C11" s="64" t="s">
        <v>0</v>
      </c>
      <c r="D11" s="64" t="s">
        <v>39</v>
      </c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</row>
    <row r="12" spans="1:42" ht="38.25" customHeight="1" x14ac:dyDescent="0.25">
      <c r="A12" s="104"/>
      <c r="B12" s="104"/>
      <c r="C12" s="64"/>
      <c r="D12" s="105" t="s">
        <v>1</v>
      </c>
      <c r="E12" s="106" t="s">
        <v>6</v>
      </c>
      <c r="F12" s="106"/>
      <c r="G12" s="106"/>
      <c r="H12" s="106" t="s">
        <v>7</v>
      </c>
      <c r="I12" s="106"/>
      <c r="J12" s="106"/>
      <c r="K12" s="106"/>
      <c r="L12" s="106"/>
      <c r="M12" s="106" t="s">
        <v>8</v>
      </c>
      <c r="N12" s="106"/>
      <c r="O12" s="106"/>
      <c r="P12" s="106"/>
      <c r="Q12" s="106"/>
      <c r="R12" s="106" t="s">
        <v>9</v>
      </c>
      <c r="S12" s="106"/>
      <c r="T12" s="106"/>
      <c r="U12" s="106"/>
      <c r="V12" s="106"/>
      <c r="W12" s="64" t="s">
        <v>41</v>
      </c>
      <c r="X12" s="64"/>
      <c r="Y12" s="64"/>
      <c r="Z12" s="64"/>
      <c r="AA12" s="64"/>
      <c r="AB12" s="64" t="s">
        <v>44</v>
      </c>
      <c r="AC12" s="64"/>
      <c r="AD12" s="64"/>
      <c r="AE12" s="64"/>
      <c r="AF12" s="64"/>
      <c r="AG12" s="110" t="s">
        <v>49</v>
      </c>
      <c r="AH12" s="111"/>
      <c r="AI12" s="111"/>
      <c r="AJ12" s="111"/>
      <c r="AK12" s="112"/>
      <c r="AL12" s="110" t="s">
        <v>52</v>
      </c>
      <c r="AM12" s="111"/>
      <c r="AN12" s="111"/>
      <c r="AO12" s="111"/>
      <c r="AP12" s="112"/>
    </row>
    <row r="13" spans="1:42" ht="84.75" customHeight="1" x14ac:dyDescent="0.25">
      <c r="A13" s="104"/>
      <c r="B13" s="104"/>
      <c r="C13" s="64"/>
      <c r="D13" s="105"/>
      <c r="E13" s="9" t="s">
        <v>2</v>
      </c>
      <c r="F13" s="25" t="s">
        <v>12</v>
      </c>
      <c r="G13" s="10" t="s">
        <v>11</v>
      </c>
      <c r="H13" s="9" t="s">
        <v>2</v>
      </c>
      <c r="I13" s="25" t="s">
        <v>12</v>
      </c>
      <c r="J13" s="10" t="s">
        <v>11</v>
      </c>
      <c r="K13" s="10" t="s">
        <v>35</v>
      </c>
      <c r="L13" s="10" t="s">
        <v>36</v>
      </c>
      <c r="M13" s="9" t="s">
        <v>2</v>
      </c>
      <c r="N13" s="25" t="s">
        <v>12</v>
      </c>
      <c r="O13" s="10" t="s">
        <v>11</v>
      </c>
      <c r="P13" s="10" t="s">
        <v>35</v>
      </c>
      <c r="Q13" s="10" t="s">
        <v>36</v>
      </c>
      <c r="R13" s="17" t="s">
        <v>2</v>
      </c>
      <c r="S13" s="25" t="s">
        <v>12</v>
      </c>
      <c r="T13" s="18" t="s">
        <v>11</v>
      </c>
      <c r="U13" s="18" t="s">
        <v>35</v>
      </c>
      <c r="V13" s="18" t="s">
        <v>36</v>
      </c>
      <c r="W13" s="9" t="s">
        <v>2</v>
      </c>
      <c r="X13" s="25" t="s">
        <v>12</v>
      </c>
      <c r="Y13" s="2" t="s">
        <v>11</v>
      </c>
      <c r="Z13" s="2" t="s">
        <v>35</v>
      </c>
      <c r="AA13" s="2" t="s">
        <v>36</v>
      </c>
      <c r="AB13" s="15" t="s">
        <v>2</v>
      </c>
      <c r="AC13" s="25" t="s">
        <v>12</v>
      </c>
      <c r="AD13" s="14" t="s">
        <v>11</v>
      </c>
      <c r="AE13" s="14" t="s">
        <v>35</v>
      </c>
      <c r="AF13" s="14" t="s">
        <v>36</v>
      </c>
      <c r="AG13" s="23" t="s">
        <v>2</v>
      </c>
      <c r="AH13" s="25" t="s">
        <v>12</v>
      </c>
      <c r="AI13" s="22" t="s">
        <v>11</v>
      </c>
      <c r="AJ13" s="22" t="s">
        <v>35</v>
      </c>
      <c r="AK13" s="29" t="s">
        <v>36</v>
      </c>
      <c r="AL13" s="28" t="s">
        <v>2</v>
      </c>
      <c r="AM13" s="31" t="s">
        <v>12</v>
      </c>
      <c r="AN13" s="29" t="s">
        <v>11</v>
      </c>
      <c r="AO13" s="29" t="s">
        <v>35</v>
      </c>
      <c r="AP13" s="29" t="s">
        <v>36</v>
      </c>
    </row>
    <row r="14" spans="1:42" ht="24.75" customHeight="1" x14ac:dyDescent="0.25">
      <c r="A14" s="11">
        <v>1</v>
      </c>
      <c r="B14" s="11">
        <v>2</v>
      </c>
      <c r="C14" s="11">
        <v>3</v>
      </c>
      <c r="D14" s="11">
        <v>4</v>
      </c>
      <c r="E14" s="11">
        <v>5</v>
      </c>
      <c r="F14" s="11">
        <v>7</v>
      </c>
      <c r="G14" s="11">
        <v>6</v>
      </c>
      <c r="H14" s="11">
        <v>6</v>
      </c>
      <c r="I14" s="11">
        <v>7</v>
      </c>
      <c r="J14" s="11">
        <v>9</v>
      </c>
      <c r="K14" s="11">
        <v>10</v>
      </c>
      <c r="L14" s="11">
        <v>11</v>
      </c>
      <c r="M14" s="11">
        <v>7</v>
      </c>
      <c r="N14" s="11">
        <v>7</v>
      </c>
      <c r="O14" s="11">
        <v>14</v>
      </c>
      <c r="P14" s="11">
        <v>15</v>
      </c>
      <c r="Q14" s="11">
        <v>16</v>
      </c>
      <c r="R14" s="19">
        <v>8</v>
      </c>
      <c r="S14" s="11">
        <v>9</v>
      </c>
      <c r="T14" s="19">
        <v>10</v>
      </c>
      <c r="U14" s="19">
        <v>11</v>
      </c>
      <c r="V14" s="19">
        <v>12</v>
      </c>
      <c r="W14" s="11">
        <v>13</v>
      </c>
      <c r="X14" s="11">
        <v>14</v>
      </c>
      <c r="Y14" s="11">
        <v>15</v>
      </c>
      <c r="Z14" s="11">
        <v>16</v>
      </c>
      <c r="AA14" s="11">
        <v>17</v>
      </c>
      <c r="AB14" s="16">
        <v>18</v>
      </c>
      <c r="AC14" s="11">
        <v>19</v>
      </c>
      <c r="AD14" s="16">
        <v>20</v>
      </c>
      <c r="AE14" s="16">
        <v>21</v>
      </c>
      <c r="AF14" s="16">
        <v>22</v>
      </c>
      <c r="AG14" s="24">
        <v>23</v>
      </c>
      <c r="AH14" s="11">
        <v>24</v>
      </c>
      <c r="AI14" s="24">
        <v>25</v>
      </c>
      <c r="AJ14" s="24">
        <v>26</v>
      </c>
      <c r="AK14" s="30">
        <v>27</v>
      </c>
      <c r="AL14" s="30">
        <v>28</v>
      </c>
      <c r="AM14" s="30">
        <v>29</v>
      </c>
      <c r="AN14" s="30">
        <v>30</v>
      </c>
      <c r="AO14" s="30">
        <v>31</v>
      </c>
      <c r="AP14" s="24">
        <v>32</v>
      </c>
    </row>
    <row r="15" spans="1:42" ht="15" customHeight="1" x14ac:dyDescent="0.25">
      <c r="A15" s="85" t="s">
        <v>57</v>
      </c>
      <c r="B15" s="89"/>
      <c r="C15" s="70" t="s">
        <v>5</v>
      </c>
      <c r="D15" s="69">
        <f>E15+H15+M15+R15+W15+AB15+AG15+AL15</f>
        <v>201307.89999999997</v>
      </c>
      <c r="E15" s="83">
        <f>F15+G15</f>
        <v>36327.699999999997</v>
      </c>
      <c r="F15" s="83">
        <f t="shared" ref="F15" si="0">F17+F19+F20</f>
        <v>0</v>
      </c>
      <c r="G15" s="83">
        <f t="shared" ref="G15:V15" si="1">G17+G19+G20</f>
        <v>36327.699999999997</v>
      </c>
      <c r="H15" s="83">
        <f>I15+J15+K15+L15</f>
        <v>30864.200000000004</v>
      </c>
      <c r="I15" s="83">
        <f t="shared" ref="I15" si="2">I17+I19+I20</f>
        <v>0</v>
      </c>
      <c r="J15" s="83">
        <f t="shared" si="1"/>
        <v>23708.300000000003</v>
      </c>
      <c r="K15" s="72">
        <f>K17+K19+K20</f>
        <v>6805.9</v>
      </c>
      <c r="L15" s="72">
        <f t="shared" ref="L15" si="3">L17+L19+L20</f>
        <v>350</v>
      </c>
      <c r="M15" s="83">
        <f>N15+O15+P15+Q15</f>
        <v>30633.200000000001</v>
      </c>
      <c r="N15" s="83">
        <f t="shared" ref="N15" si="4">N17+N19+N20</f>
        <v>0</v>
      </c>
      <c r="O15" s="83">
        <f t="shared" si="1"/>
        <v>22107.4</v>
      </c>
      <c r="P15" s="72">
        <f t="shared" si="1"/>
        <v>8175.8</v>
      </c>
      <c r="Q15" s="72">
        <f t="shared" si="1"/>
        <v>350</v>
      </c>
      <c r="R15" s="83">
        <f>S15+T15+U15+V15</f>
        <v>17527.400000000001</v>
      </c>
      <c r="S15" s="83">
        <f t="shared" ref="S15" si="5">S17+S19+S20</f>
        <v>0</v>
      </c>
      <c r="T15" s="83">
        <f t="shared" si="1"/>
        <v>13069.7</v>
      </c>
      <c r="U15" s="72">
        <f t="shared" si="1"/>
        <v>4107.7</v>
      </c>
      <c r="V15" s="72">
        <f t="shared" si="1"/>
        <v>350</v>
      </c>
      <c r="W15" s="83">
        <f>X15+Y15+Z15+AA15</f>
        <v>21172.400000000001</v>
      </c>
      <c r="X15" s="83">
        <f t="shared" ref="X15" si="6">X17+X19+X20</f>
        <v>0</v>
      </c>
      <c r="Y15" s="69">
        <f t="shared" ref="Y15:AA15" si="7">Y17+Y19+Y20</f>
        <v>16606.8</v>
      </c>
      <c r="Z15" s="60">
        <f t="shared" si="7"/>
        <v>4215.6000000000004</v>
      </c>
      <c r="AA15" s="60">
        <f t="shared" si="7"/>
        <v>350</v>
      </c>
      <c r="AB15" s="60">
        <f>AC15+AD15+AE15+AF15</f>
        <v>22657.9</v>
      </c>
      <c r="AC15" s="83">
        <f t="shared" ref="AC15" si="8">AC17+AC19+AC20</f>
        <v>1075.5</v>
      </c>
      <c r="AD15" s="60">
        <f t="shared" ref="AD15:AF15" si="9">AD17+AD19+AD20</f>
        <v>17810.900000000001</v>
      </c>
      <c r="AE15" s="60">
        <f t="shared" si="9"/>
        <v>3771.5</v>
      </c>
      <c r="AF15" s="60">
        <f t="shared" si="9"/>
        <v>0</v>
      </c>
      <c r="AG15" s="60">
        <f>AH15+AI15+AJ15+AK15</f>
        <v>21182.799999999999</v>
      </c>
      <c r="AH15" s="83">
        <f t="shared" ref="AH15" si="10">AH17+AH19+AH20</f>
        <v>0</v>
      </c>
      <c r="AI15" s="60">
        <f t="shared" ref="AI15:AJ15" si="11">AI17+AI19+AI20</f>
        <v>18004.5</v>
      </c>
      <c r="AJ15" s="60">
        <f t="shared" si="11"/>
        <v>2828.3</v>
      </c>
      <c r="AK15" s="60">
        <f t="shared" ref="AK15" si="12">AK17+AK19+AK20</f>
        <v>350</v>
      </c>
      <c r="AL15" s="60">
        <f>AM15+AN15+AO15+AP15</f>
        <v>20942.3</v>
      </c>
      <c r="AM15" s="83">
        <f t="shared" ref="AM15:AP15" si="13">AM17+AM19+AM20</f>
        <v>0</v>
      </c>
      <c r="AN15" s="60">
        <f t="shared" si="13"/>
        <v>18017</v>
      </c>
      <c r="AO15" s="60">
        <f t="shared" si="13"/>
        <v>2925.3</v>
      </c>
      <c r="AP15" s="60">
        <f t="shared" si="13"/>
        <v>0</v>
      </c>
    </row>
    <row r="16" spans="1:42" ht="66.75" customHeight="1" x14ac:dyDescent="0.25">
      <c r="A16" s="86"/>
      <c r="B16" s="90"/>
      <c r="C16" s="107"/>
      <c r="D16" s="70"/>
      <c r="E16" s="84"/>
      <c r="F16" s="84"/>
      <c r="G16" s="84"/>
      <c r="H16" s="84"/>
      <c r="I16" s="84"/>
      <c r="J16" s="84"/>
      <c r="K16" s="73"/>
      <c r="L16" s="73"/>
      <c r="M16" s="84"/>
      <c r="N16" s="84"/>
      <c r="O16" s="84"/>
      <c r="P16" s="73"/>
      <c r="Q16" s="73"/>
      <c r="R16" s="84"/>
      <c r="S16" s="84"/>
      <c r="T16" s="84"/>
      <c r="U16" s="73"/>
      <c r="V16" s="73"/>
      <c r="W16" s="84"/>
      <c r="X16" s="84"/>
      <c r="Y16" s="70"/>
      <c r="Z16" s="65"/>
      <c r="AA16" s="65"/>
      <c r="AB16" s="61"/>
      <c r="AC16" s="84"/>
      <c r="AD16" s="61"/>
      <c r="AE16" s="61"/>
      <c r="AF16" s="61"/>
      <c r="AG16" s="61"/>
      <c r="AH16" s="84"/>
      <c r="AI16" s="61"/>
      <c r="AJ16" s="61"/>
      <c r="AK16" s="61"/>
      <c r="AL16" s="61"/>
      <c r="AM16" s="84"/>
      <c r="AN16" s="61"/>
      <c r="AO16" s="61"/>
      <c r="AP16" s="61"/>
    </row>
    <row r="17" spans="1:42" ht="43.5" customHeight="1" x14ac:dyDescent="0.25">
      <c r="A17" s="86"/>
      <c r="B17" s="90"/>
      <c r="C17" s="70" t="s">
        <v>13</v>
      </c>
      <c r="D17" s="71">
        <f>E17+H17+M17+R17+W17+AB17+AG17+AL17</f>
        <v>174527.19999999995</v>
      </c>
      <c r="E17" s="66">
        <f>F17+G17</f>
        <v>20874.2</v>
      </c>
      <c r="F17" s="66">
        <f t="shared" ref="F17" si="14">F21+F28+F44+F48</f>
        <v>0</v>
      </c>
      <c r="G17" s="66">
        <f t="shared" ref="G17:AF17" si="15">G21+G28+G44+G48</f>
        <v>20874.2</v>
      </c>
      <c r="H17" s="66">
        <f t="shared" si="15"/>
        <v>21857</v>
      </c>
      <c r="I17" s="66">
        <f t="shared" ref="I17" si="16">I21+I28+I44+I48</f>
        <v>0</v>
      </c>
      <c r="J17" s="66">
        <f t="shared" si="15"/>
        <v>14701.1</v>
      </c>
      <c r="K17" s="66">
        <f t="shared" si="15"/>
        <v>6805.9</v>
      </c>
      <c r="L17" s="66">
        <f t="shared" si="15"/>
        <v>350</v>
      </c>
      <c r="M17" s="66">
        <f t="shared" si="15"/>
        <v>28313.200000000001</v>
      </c>
      <c r="N17" s="66">
        <f t="shared" ref="N17" si="17">N21+N28+N44+N48</f>
        <v>0</v>
      </c>
      <c r="O17" s="66">
        <f t="shared" si="15"/>
        <v>19787.400000000001</v>
      </c>
      <c r="P17" s="66">
        <f t="shared" si="15"/>
        <v>8175.8</v>
      </c>
      <c r="Q17" s="66">
        <f t="shared" si="15"/>
        <v>350</v>
      </c>
      <c r="R17" s="66">
        <f t="shared" si="15"/>
        <v>17527.400000000001</v>
      </c>
      <c r="S17" s="66">
        <f t="shared" ref="S17" si="18">S21+S28+S44+S48</f>
        <v>0</v>
      </c>
      <c r="T17" s="66">
        <f t="shared" si="15"/>
        <v>13069.7</v>
      </c>
      <c r="U17" s="66">
        <f>U21+U28+U44+U48</f>
        <v>4107.7</v>
      </c>
      <c r="V17" s="66">
        <f>V21+V28+V44+V48</f>
        <v>350</v>
      </c>
      <c r="W17" s="66">
        <f t="shared" si="15"/>
        <v>21172.400000000001</v>
      </c>
      <c r="X17" s="66">
        <f t="shared" ref="X17" si="19">X21+X28+X44+X48</f>
        <v>0</v>
      </c>
      <c r="Y17" s="71">
        <f t="shared" si="15"/>
        <v>16606.8</v>
      </c>
      <c r="Z17" s="71">
        <f t="shared" si="15"/>
        <v>4215.6000000000004</v>
      </c>
      <c r="AA17" s="71">
        <f t="shared" si="15"/>
        <v>350</v>
      </c>
      <c r="AB17" s="62">
        <f t="shared" si="15"/>
        <v>22657.9</v>
      </c>
      <c r="AC17" s="66">
        <f t="shared" ref="AC17" si="20">AC21+AC28+AC44+AC48</f>
        <v>1075.5</v>
      </c>
      <c r="AD17" s="62">
        <f>AD21+AD28+AD44+AD48</f>
        <v>17810.900000000001</v>
      </c>
      <c r="AE17" s="62">
        <f t="shared" si="15"/>
        <v>3771.5</v>
      </c>
      <c r="AF17" s="62">
        <f t="shared" si="15"/>
        <v>0</v>
      </c>
      <c r="AG17" s="62">
        <f t="shared" ref="AG17:AJ17" si="21">AG21+AG28+AG44+AG48</f>
        <v>21182.799999999999</v>
      </c>
      <c r="AH17" s="66">
        <f t="shared" si="21"/>
        <v>0</v>
      </c>
      <c r="AI17" s="62">
        <f t="shared" si="21"/>
        <v>18004.5</v>
      </c>
      <c r="AJ17" s="62">
        <f t="shared" si="21"/>
        <v>2828.3</v>
      </c>
      <c r="AK17" s="62">
        <f t="shared" ref="AK17:AO17" si="22">AK21+AK28+AK44+AK48</f>
        <v>350</v>
      </c>
      <c r="AL17" s="62">
        <f t="shared" si="22"/>
        <v>20942.3</v>
      </c>
      <c r="AM17" s="66">
        <f t="shared" si="22"/>
        <v>0</v>
      </c>
      <c r="AN17" s="62">
        <f t="shared" si="22"/>
        <v>18017</v>
      </c>
      <c r="AO17" s="62">
        <f t="shared" si="22"/>
        <v>2925.3</v>
      </c>
      <c r="AP17" s="62">
        <f t="shared" ref="AP17" si="23">AP21+AP28+AP44+AP48</f>
        <v>0</v>
      </c>
    </row>
    <row r="18" spans="1:42" ht="16.5" customHeight="1" x14ac:dyDescent="0.25">
      <c r="A18" s="86"/>
      <c r="B18" s="90"/>
      <c r="C18" s="107"/>
      <c r="D18" s="71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71"/>
      <c r="Z18" s="71"/>
      <c r="AA18" s="71"/>
      <c r="AB18" s="63"/>
      <c r="AC18" s="66"/>
      <c r="AD18" s="63"/>
      <c r="AE18" s="63"/>
      <c r="AF18" s="63"/>
      <c r="AG18" s="63"/>
      <c r="AH18" s="66"/>
      <c r="AI18" s="63"/>
      <c r="AJ18" s="63"/>
      <c r="AK18" s="63"/>
      <c r="AL18" s="63"/>
      <c r="AM18" s="66"/>
      <c r="AN18" s="63"/>
      <c r="AO18" s="63"/>
      <c r="AP18" s="63"/>
    </row>
    <row r="19" spans="1:42" ht="85.5" customHeight="1" x14ac:dyDescent="0.25">
      <c r="A19" s="86"/>
      <c r="B19" s="90"/>
      <c r="C19" s="32" t="s">
        <v>17</v>
      </c>
      <c r="D19" s="33">
        <f t="shared" ref="D19:D31" si="24">E19+H19+M19+R19+W19+AB19+AG19</f>
        <v>373.5</v>
      </c>
      <c r="E19" s="34">
        <f t="shared" ref="E19:T19" si="25">E38</f>
        <v>373.5</v>
      </c>
      <c r="F19" s="34">
        <f t="shared" ref="F19" si="26">F38</f>
        <v>0</v>
      </c>
      <c r="G19" s="34">
        <f t="shared" si="25"/>
        <v>373.5</v>
      </c>
      <c r="H19" s="34">
        <f t="shared" si="25"/>
        <v>0</v>
      </c>
      <c r="I19" s="34">
        <f t="shared" ref="I19" si="27">I38</f>
        <v>0</v>
      </c>
      <c r="J19" s="34">
        <f t="shared" si="25"/>
        <v>0</v>
      </c>
      <c r="K19" s="34">
        <v>0</v>
      </c>
      <c r="L19" s="34">
        <v>0</v>
      </c>
      <c r="M19" s="34">
        <f t="shared" si="25"/>
        <v>0</v>
      </c>
      <c r="N19" s="34">
        <f t="shared" ref="N19" si="28">N38</f>
        <v>0</v>
      </c>
      <c r="O19" s="34">
        <f t="shared" si="25"/>
        <v>0</v>
      </c>
      <c r="P19" s="34">
        <v>0</v>
      </c>
      <c r="Q19" s="34">
        <v>0</v>
      </c>
      <c r="R19" s="34">
        <f t="shared" si="25"/>
        <v>0</v>
      </c>
      <c r="S19" s="34">
        <f t="shared" ref="S19" si="29">S38</f>
        <v>0</v>
      </c>
      <c r="T19" s="34">
        <f t="shared" si="25"/>
        <v>0</v>
      </c>
      <c r="U19" s="34">
        <v>0</v>
      </c>
      <c r="V19" s="34">
        <v>0</v>
      </c>
      <c r="W19" s="34">
        <f t="shared" ref="W19:Y19" si="30">W38</f>
        <v>0</v>
      </c>
      <c r="X19" s="34">
        <f t="shared" si="30"/>
        <v>0</v>
      </c>
      <c r="Y19" s="33">
        <f t="shared" si="30"/>
        <v>0</v>
      </c>
      <c r="Z19" s="33">
        <v>0</v>
      </c>
      <c r="AA19" s="33">
        <v>0</v>
      </c>
      <c r="AB19" s="33">
        <f t="shared" ref="AB19:AD19" si="31">AB38</f>
        <v>0</v>
      </c>
      <c r="AC19" s="34">
        <f t="shared" si="31"/>
        <v>0</v>
      </c>
      <c r="AD19" s="33">
        <f t="shared" si="31"/>
        <v>0</v>
      </c>
      <c r="AE19" s="33">
        <v>0</v>
      </c>
      <c r="AF19" s="33">
        <v>0</v>
      </c>
      <c r="AG19" s="33">
        <f t="shared" ref="AG19:AI19" si="32">AG38</f>
        <v>0</v>
      </c>
      <c r="AH19" s="34">
        <f t="shared" si="32"/>
        <v>0</v>
      </c>
      <c r="AI19" s="33">
        <f t="shared" si="32"/>
        <v>0</v>
      </c>
      <c r="AJ19" s="33">
        <v>0</v>
      </c>
      <c r="AK19" s="33">
        <v>0</v>
      </c>
      <c r="AL19" s="33">
        <f t="shared" ref="AL19:AN19" si="33">AL38</f>
        <v>0</v>
      </c>
      <c r="AM19" s="34">
        <f t="shared" si="33"/>
        <v>0</v>
      </c>
      <c r="AN19" s="33">
        <f t="shared" si="33"/>
        <v>0</v>
      </c>
      <c r="AO19" s="33">
        <v>0</v>
      </c>
      <c r="AP19" s="33">
        <v>0</v>
      </c>
    </row>
    <row r="20" spans="1:42" ht="62.25" customHeight="1" x14ac:dyDescent="0.25">
      <c r="A20" s="86"/>
      <c r="B20" s="90"/>
      <c r="C20" s="32" t="s">
        <v>20</v>
      </c>
      <c r="D20" s="33">
        <f t="shared" si="24"/>
        <v>26407.200000000001</v>
      </c>
      <c r="E20" s="34">
        <f t="shared" ref="E20:T20" si="34">E45+E39</f>
        <v>15080</v>
      </c>
      <c r="F20" s="34">
        <f t="shared" ref="F20" si="35">F45+F39</f>
        <v>0</v>
      </c>
      <c r="G20" s="34">
        <f t="shared" si="34"/>
        <v>15080</v>
      </c>
      <c r="H20" s="34">
        <f t="shared" si="34"/>
        <v>9007.2000000000007</v>
      </c>
      <c r="I20" s="34">
        <f t="shared" ref="I20" si="36">I45+I39</f>
        <v>0</v>
      </c>
      <c r="J20" s="34">
        <f t="shared" si="34"/>
        <v>9007.2000000000007</v>
      </c>
      <c r="K20" s="34">
        <v>0</v>
      </c>
      <c r="L20" s="34">
        <v>0</v>
      </c>
      <c r="M20" s="34">
        <f t="shared" si="34"/>
        <v>2320</v>
      </c>
      <c r="N20" s="34">
        <f t="shared" ref="N20" si="37">N45+N39</f>
        <v>0</v>
      </c>
      <c r="O20" s="34">
        <f t="shared" si="34"/>
        <v>2320</v>
      </c>
      <c r="P20" s="34">
        <v>0</v>
      </c>
      <c r="Q20" s="34">
        <v>0</v>
      </c>
      <c r="R20" s="34">
        <f t="shared" si="34"/>
        <v>0</v>
      </c>
      <c r="S20" s="34">
        <f t="shared" ref="S20" si="38">S45+S39</f>
        <v>0</v>
      </c>
      <c r="T20" s="34">
        <f t="shared" si="34"/>
        <v>0</v>
      </c>
      <c r="U20" s="34">
        <v>0</v>
      </c>
      <c r="V20" s="34">
        <v>0</v>
      </c>
      <c r="W20" s="34">
        <f t="shared" ref="W20:Y20" si="39">W45+W39</f>
        <v>0</v>
      </c>
      <c r="X20" s="34">
        <f t="shared" si="39"/>
        <v>0</v>
      </c>
      <c r="Y20" s="33">
        <f t="shared" si="39"/>
        <v>0</v>
      </c>
      <c r="Z20" s="33">
        <v>0</v>
      </c>
      <c r="AA20" s="33">
        <v>0</v>
      </c>
      <c r="AB20" s="33">
        <f t="shared" ref="AB20:AD20" si="40">AB45+AB39</f>
        <v>0</v>
      </c>
      <c r="AC20" s="34">
        <f t="shared" si="40"/>
        <v>0</v>
      </c>
      <c r="AD20" s="33">
        <f t="shared" si="40"/>
        <v>0</v>
      </c>
      <c r="AE20" s="33">
        <v>0</v>
      </c>
      <c r="AF20" s="33">
        <v>0</v>
      </c>
      <c r="AG20" s="33">
        <f t="shared" ref="AG20:AI20" si="41">AG45+AG39</f>
        <v>0</v>
      </c>
      <c r="AH20" s="34">
        <f t="shared" si="41"/>
        <v>0</v>
      </c>
      <c r="AI20" s="33">
        <f t="shared" si="41"/>
        <v>0</v>
      </c>
      <c r="AJ20" s="33">
        <v>0</v>
      </c>
      <c r="AK20" s="33">
        <v>0</v>
      </c>
      <c r="AL20" s="33">
        <f t="shared" ref="AL20:AN20" si="42">AL45+AL39</f>
        <v>0</v>
      </c>
      <c r="AM20" s="34">
        <f t="shared" si="42"/>
        <v>0</v>
      </c>
      <c r="AN20" s="33">
        <f t="shared" si="42"/>
        <v>0</v>
      </c>
      <c r="AO20" s="33">
        <v>0</v>
      </c>
      <c r="AP20" s="33">
        <v>0</v>
      </c>
    </row>
    <row r="21" spans="1:42" ht="15" customHeight="1" x14ac:dyDescent="0.25">
      <c r="A21" s="85" t="s">
        <v>21</v>
      </c>
      <c r="B21" s="87" t="s">
        <v>19</v>
      </c>
      <c r="C21" s="89" t="s">
        <v>5</v>
      </c>
      <c r="D21" s="69">
        <f t="shared" si="24"/>
        <v>15307.4</v>
      </c>
      <c r="E21" s="72">
        <f t="shared" ref="E21:R21" si="43">E23+E24+E25+E27</f>
        <v>7110</v>
      </c>
      <c r="F21" s="72">
        <f t="shared" ref="F21" si="44">F23+F24+F25+F27</f>
        <v>0</v>
      </c>
      <c r="G21" s="72">
        <f t="shared" si="43"/>
        <v>7110</v>
      </c>
      <c r="H21" s="72">
        <f t="shared" si="43"/>
        <v>1260</v>
      </c>
      <c r="I21" s="72">
        <f t="shared" ref="I21" si="45">I23+I24+I25+I27</f>
        <v>0</v>
      </c>
      <c r="J21" s="72">
        <f t="shared" si="43"/>
        <v>1260</v>
      </c>
      <c r="K21" s="72">
        <v>0</v>
      </c>
      <c r="L21" s="72">
        <v>0</v>
      </c>
      <c r="M21" s="72">
        <f t="shared" si="43"/>
        <v>5560</v>
      </c>
      <c r="N21" s="72">
        <f t="shared" ref="N21" si="46">N23+N24+N25+N27</f>
        <v>0</v>
      </c>
      <c r="O21" s="72">
        <f t="shared" si="43"/>
        <v>5560</v>
      </c>
      <c r="P21" s="72">
        <v>0</v>
      </c>
      <c r="Q21" s="72">
        <v>0</v>
      </c>
      <c r="R21" s="72">
        <f t="shared" si="43"/>
        <v>33</v>
      </c>
      <c r="S21" s="72">
        <f t="shared" ref="S21" si="47">S23+S24+S25+S27</f>
        <v>0</v>
      </c>
      <c r="T21" s="72">
        <v>33</v>
      </c>
      <c r="U21" s="72">
        <v>0</v>
      </c>
      <c r="V21" s="72">
        <v>0</v>
      </c>
      <c r="W21" s="72">
        <f t="shared" ref="W21:Y21" si="48">W23+W24+W25+W27</f>
        <v>0</v>
      </c>
      <c r="X21" s="72">
        <f t="shared" si="48"/>
        <v>0</v>
      </c>
      <c r="Y21" s="60">
        <f t="shared" si="48"/>
        <v>0</v>
      </c>
      <c r="Z21" s="60">
        <v>0</v>
      </c>
      <c r="AA21" s="60">
        <v>0</v>
      </c>
      <c r="AB21" s="60">
        <f>AC21+AD21</f>
        <v>1344.4</v>
      </c>
      <c r="AC21" s="72">
        <f>AC26</f>
        <v>1075.5</v>
      </c>
      <c r="AD21" s="60">
        <f>AD26</f>
        <v>268.89999999999998</v>
      </c>
      <c r="AE21" s="60">
        <v>0</v>
      </c>
      <c r="AF21" s="60">
        <v>0</v>
      </c>
      <c r="AG21" s="60">
        <f>AG23+AG24+AG25+AG27</f>
        <v>0</v>
      </c>
      <c r="AH21" s="72">
        <f t="shared" ref="AH21:AI21" si="49">AH23+AH24+AH25+AH27</f>
        <v>0</v>
      </c>
      <c r="AI21" s="60">
        <f t="shared" si="49"/>
        <v>0</v>
      </c>
      <c r="AJ21" s="60">
        <v>0</v>
      </c>
      <c r="AK21" s="60">
        <v>0</v>
      </c>
      <c r="AL21" s="60">
        <f>AL23+AL24+AL25+AL27</f>
        <v>0</v>
      </c>
      <c r="AM21" s="72">
        <f t="shared" ref="AM21:AN21" si="50">AM23+AM24+AM25+AM27</f>
        <v>0</v>
      </c>
      <c r="AN21" s="60">
        <f t="shared" si="50"/>
        <v>0</v>
      </c>
      <c r="AO21" s="60">
        <v>0</v>
      </c>
      <c r="AP21" s="60">
        <v>0</v>
      </c>
    </row>
    <row r="22" spans="1:42" ht="104.25" customHeight="1" x14ac:dyDescent="0.25">
      <c r="A22" s="86"/>
      <c r="B22" s="88"/>
      <c r="C22" s="90"/>
      <c r="D22" s="70">
        <f t="shared" si="24"/>
        <v>0</v>
      </c>
      <c r="E22" s="79"/>
      <c r="F22" s="79"/>
      <c r="G22" s="79"/>
      <c r="H22" s="79"/>
      <c r="I22" s="79"/>
      <c r="J22" s="79"/>
      <c r="K22" s="73"/>
      <c r="L22" s="73"/>
      <c r="M22" s="79"/>
      <c r="N22" s="79"/>
      <c r="O22" s="79"/>
      <c r="P22" s="73"/>
      <c r="Q22" s="79"/>
      <c r="R22" s="79"/>
      <c r="S22" s="79"/>
      <c r="T22" s="79"/>
      <c r="U22" s="79"/>
      <c r="V22" s="79"/>
      <c r="W22" s="79"/>
      <c r="X22" s="79"/>
      <c r="Y22" s="61"/>
      <c r="Z22" s="61"/>
      <c r="AA22" s="61"/>
      <c r="AB22" s="61"/>
      <c r="AC22" s="79"/>
      <c r="AD22" s="61"/>
      <c r="AE22" s="61"/>
      <c r="AF22" s="61"/>
      <c r="AG22" s="61"/>
      <c r="AH22" s="79"/>
      <c r="AI22" s="61"/>
      <c r="AJ22" s="61"/>
      <c r="AK22" s="61"/>
      <c r="AL22" s="61"/>
      <c r="AM22" s="79"/>
      <c r="AN22" s="61"/>
      <c r="AO22" s="61"/>
      <c r="AP22" s="61"/>
    </row>
    <row r="23" spans="1:42" ht="177" customHeight="1" x14ac:dyDescent="0.25">
      <c r="A23" s="35" t="s">
        <v>54</v>
      </c>
      <c r="B23" s="36" t="s">
        <v>23</v>
      </c>
      <c r="C23" s="36" t="s">
        <v>10</v>
      </c>
      <c r="D23" s="33">
        <f t="shared" si="24"/>
        <v>13198.1</v>
      </c>
      <c r="E23" s="34">
        <f>F23+G23</f>
        <v>7050</v>
      </c>
      <c r="F23" s="34">
        <v>0</v>
      </c>
      <c r="G23" s="34">
        <v>7050</v>
      </c>
      <c r="H23" s="34">
        <f>I23+J23+K23+L23</f>
        <v>648.1</v>
      </c>
      <c r="I23" s="34">
        <v>0</v>
      </c>
      <c r="J23" s="34">
        <v>648.1</v>
      </c>
      <c r="K23" s="34">
        <v>0</v>
      </c>
      <c r="L23" s="34">
        <v>0</v>
      </c>
      <c r="M23" s="34">
        <f>N23+O23+P23+Q23</f>
        <v>5500</v>
      </c>
      <c r="N23" s="34">
        <v>0</v>
      </c>
      <c r="O23" s="34">
        <v>5500</v>
      </c>
      <c r="P23" s="34">
        <v>0</v>
      </c>
      <c r="Q23" s="34">
        <v>0</v>
      </c>
      <c r="R23" s="34">
        <f>S23+T23+U23+V23</f>
        <v>0</v>
      </c>
      <c r="S23" s="34">
        <v>0</v>
      </c>
      <c r="T23" s="34">
        <v>0</v>
      </c>
      <c r="U23" s="34">
        <v>0</v>
      </c>
      <c r="V23" s="34">
        <v>0</v>
      </c>
      <c r="W23" s="34">
        <f>X23+Y23+Z23+AA23</f>
        <v>0</v>
      </c>
      <c r="X23" s="34">
        <v>0</v>
      </c>
      <c r="Y23" s="33">
        <v>0</v>
      </c>
      <c r="Z23" s="33">
        <v>0</v>
      </c>
      <c r="AA23" s="33">
        <v>0</v>
      </c>
      <c r="AB23" s="33">
        <f>AC23+AD23+AE23+AF23</f>
        <v>0</v>
      </c>
      <c r="AC23" s="34">
        <v>0</v>
      </c>
      <c r="AD23" s="33">
        <v>0</v>
      </c>
      <c r="AE23" s="33">
        <v>0</v>
      </c>
      <c r="AF23" s="33">
        <v>0</v>
      </c>
      <c r="AG23" s="33">
        <f>AH23+AI23+AJ23+AP23</f>
        <v>0</v>
      </c>
      <c r="AH23" s="34">
        <v>0</v>
      </c>
      <c r="AI23" s="33">
        <v>0</v>
      </c>
      <c r="AJ23" s="33">
        <v>0</v>
      </c>
      <c r="AK23" s="33">
        <v>0</v>
      </c>
      <c r="AL23" s="33">
        <f t="shared" ref="AL23:AL27" si="51">AM23+AN23+AO23+AU23</f>
        <v>0</v>
      </c>
      <c r="AM23" s="33">
        <v>0</v>
      </c>
      <c r="AN23" s="33">
        <v>0</v>
      </c>
      <c r="AO23" s="33">
        <v>0</v>
      </c>
      <c r="AP23" s="33">
        <v>0</v>
      </c>
    </row>
    <row r="24" spans="1:42" ht="109.5" customHeight="1" x14ac:dyDescent="0.25">
      <c r="A24" s="35" t="s">
        <v>33</v>
      </c>
      <c r="B24" s="36" t="s">
        <v>23</v>
      </c>
      <c r="C24" s="36" t="s">
        <v>10</v>
      </c>
      <c r="D24" s="33">
        <f t="shared" si="24"/>
        <v>0</v>
      </c>
      <c r="E24" s="34">
        <f>F24+G24</f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0</v>
      </c>
      <c r="M24" s="34">
        <f>N24+O24+P24+Q24</f>
        <v>0</v>
      </c>
      <c r="N24" s="34">
        <v>0</v>
      </c>
      <c r="O24" s="34">
        <v>0</v>
      </c>
      <c r="P24" s="34">
        <v>0</v>
      </c>
      <c r="Q24" s="34">
        <v>0</v>
      </c>
      <c r="R24" s="34">
        <f>S24+T24+U24+V24</f>
        <v>0</v>
      </c>
      <c r="S24" s="34">
        <v>0</v>
      </c>
      <c r="T24" s="34">
        <v>0</v>
      </c>
      <c r="U24" s="34">
        <v>0</v>
      </c>
      <c r="V24" s="34">
        <v>0</v>
      </c>
      <c r="W24" s="34">
        <f>X24+Y24+Z24+AA24</f>
        <v>0</v>
      </c>
      <c r="X24" s="34">
        <v>0</v>
      </c>
      <c r="Y24" s="33">
        <v>0</v>
      </c>
      <c r="Z24" s="33">
        <v>0</v>
      </c>
      <c r="AA24" s="33">
        <v>0</v>
      </c>
      <c r="AB24" s="33">
        <f t="shared" ref="AB24:AB27" si="52">AC24+AD24+AE24+AF24</f>
        <v>0</v>
      </c>
      <c r="AC24" s="34">
        <v>0</v>
      </c>
      <c r="AD24" s="33">
        <v>0</v>
      </c>
      <c r="AE24" s="33">
        <v>0</v>
      </c>
      <c r="AF24" s="33">
        <v>0</v>
      </c>
      <c r="AG24" s="33">
        <f t="shared" ref="AG24:AG27" si="53">AH24+AI24+AJ24+AP24</f>
        <v>0</v>
      </c>
      <c r="AH24" s="34">
        <v>0</v>
      </c>
      <c r="AI24" s="33">
        <v>0</v>
      </c>
      <c r="AJ24" s="33">
        <v>0</v>
      </c>
      <c r="AK24" s="33">
        <v>0</v>
      </c>
      <c r="AL24" s="33">
        <f t="shared" si="51"/>
        <v>0</v>
      </c>
      <c r="AM24" s="33">
        <v>0</v>
      </c>
      <c r="AN24" s="33">
        <v>0</v>
      </c>
      <c r="AO24" s="33">
        <v>0</v>
      </c>
      <c r="AP24" s="33">
        <v>0</v>
      </c>
    </row>
    <row r="25" spans="1:42" s="12" customFormat="1" ht="192" customHeight="1" x14ac:dyDescent="0.25">
      <c r="A25" s="35" t="s">
        <v>55</v>
      </c>
      <c r="B25" s="36" t="s">
        <v>58</v>
      </c>
      <c r="C25" s="36" t="s">
        <v>32</v>
      </c>
      <c r="D25" s="37">
        <f t="shared" si="24"/>
        <v>551.9</v>
      </c>
      <c r="E25" s="38">
        <v>0</v>
      </c>
      <c r="F25" s="38">
        <v>0</v>
      </c>
      <c r="G25" s="38">
        <v>0</v>
      </c>
      <c r="H25" s="38">
        <f>I25+J25+K25+L25</f>
        <v>551.9</v>
      </c>
      <c r="I25" s="38">
        <v>0</v>
      </c>
      <c r="J25" s="38">
        <v>551.9</v>
      </c>
      <c r="K25" s="38">
        <v>0</v>
      </c>
      <c r="L25" s="38">
        <v>0</v>
      </c>
      <c r="M25" s="38">
        <f>N25+O25+P25+Q25</f>
        <v>0</v>
      </c>
      <c r="N25" s="38">
        <v>0</v>
      </c>
      <c r="O25" s="38">
        <v>0</v>
      </c>
      <c r="P25" s="38">
        <v>0</v>
      </c>
      <c r="Q25" s="38">
        <v>0</v>
      </c>
      <c r="R25" s="34">
        <f>S25+T25+U25+V25</f>
        <v>0</v>
      </c>
      <c r="S25" s="38">
        <v>0</v>
      </c>
      <c r="T25" s="38">
        <v>0</v>
      </c>
      <c r="U25" s="38">
        <v>0</v>
      </c>
      <c r="V25" s="38">
        <v>0</v>
      </c>
      <c r="W25" s="38">
        <f>X25+Y25+Z25+AA25</f>
        <v>0</v>
      </c>
      <c r="X25" s="38">
        <v>0</v>
      </c>
      <c r="Y25" s="37">
        <v>0</v>
      </c>
      <c r="Z25" s="37">
        <v>0</v>
      </c>
      <c r="AA25" s="37">
        <v>0</v>
      </c>
      <c r="AB25" s="33">
        <f t="shared" si="52"/>
        <v>0</v>
      </c>
      <c r="AC25" s="38">
        <v>0</v>
      </c>
      <c r="AD25" s="37">
        <v>0</v>
      </c>
      <c r="AE25" s="37">
        <v>0</v>
      </c>
      <c r="AF25" s="37">
        <v>0</v>
      </c>
      <c r="AG25" s="33">
        <f t="shared" si="53"/>
        <v>0</v>
      </c>
      <c r="AH25" s="38">
        <v>0</v>
      </c>
      <c r="AI25" s="37">
        <v>0</v>
      </c>
      <c r="AJ25" s="37">
        <v>0</v>
      </c>
      <c r="AK25" s="37">
        <v>0</v>
      </c>
      <c r="AL25" s="33">
        <f t="shared" si="51"/>
        <v>0</v>
      </c>
      <c r="AM25" s="37">
        <v>0</v>
      </c>
      <c r="AN25" s="37">
        <v>0</v>
      </c>
      <c r="AO25" s="37">
        <v>0</v>
      </c>
      <c r="AP25" s="37">
        <v>0</v>
      </c>
    </row>
    <row r="26" spans="1:42" s="12" customFormat="1" ht="117" customHeight="1" x14ac:dyDescent="0.25">
      <c r="A26" s="35" t="s">
        <v>59</v>
      </c>
      <c r="B26" s="55" t="s">
        <v>58</v>
      </c>
      <c r="C26" s="55" t="s">
        <v>32</v>
      </c>
      <c r="D26" s="37">
        <f>AB26</f>
        <v>1344.4</v>
      </c>
      <c r="E26" s="38">
        <v>0</v>
      </c>
      <c r="F26" s="38"/>
      <c r="G26" s="38"/>
      <c r="H26" s="38">
        <v>0</v>
      </c>
      <c r="I26" s="38"/>
      <c r="J26" s="38"/>
      <c r="K26" s="38"/>
      <c r="L26" s="38"/>
      <c r="M26" s="38">
        <v>0</v>
      </c>
      <c r="N26" s="38"/>
      <c r="O26" s="38"/>
      <c r="P26" s="38"/>
      <c r="Q26" s="38"/>
      <c r="R26" s="54">
        <f>S26+T26+U26+V26</f>
        <v>0</v>
      </c>
      <c r="S26" s="38">
        <v>0</v>
      </c>
      <c r="T26" s="38">
        <v>0</v>
      </c>
      <c r="U26" s="38">
        <v>0</v>
      </c>
      <c r="V26" s="38">
        <v>0</v>
      </c>
      <c r="W26" s="38">
        <f>X26+Y26+Z26+AA26</f>
        <v>0</v>
      </c>
      <c r="X26" s="38">
        <v>0</v>
      </c>
      <c r="Y26" s="37">
        <v>0</v>
      </c>
      <c r="Z26" s="37">
        <v>0</v>
      </c>
      <c r="AA26" s="37">
        <v>0</v>
      </c>
      <c r="AB26" s="56">
        <f>AC26+AD26+AE26+AF26</f>
        <v>1344.4</v>
      </c>
      <c r="AC26" s="38">
        <v>1075.5</v>
      </c>
      <c r="AD26" s="37">
        <v>268.89999999999998</v>
      </c>
      <c r="AE26" s="37">
        <v>0</v>
      </c>
      <c r="AF26" s="37">
        <v>0</v>
      </c>
      <c r="AG26" s="56">
        <f>AH26+AI26+AJ26+AK26</f>
        <v>0</v>
      </c>
      <c r="AH26" s="38">
        <v>0</v>
      </c>
      <c r="AI26" s="37">
        <v>0</v>
      </c>
      <c r="AJ26" s="37">
        <v>0</v>
      </c>
      <c r="AK26" s="37">
        <v>0</v>
      </c>
      <c r="AL26" s="56">
        <f>AM26+AN26+AO26+AP26</f>
        <v>0</v>
      </c>
      <c r="AM26" s="37">
        <v>0</v>
      </c>
      <c r="AN26" s="37">
        <v>0</v>
      </c>
      <c r="AO26" s="37">
        <v>0</v>
      </c>
      <c r="AP26" s="37">
        <v>0</v>
      </c>
    </row>
    <row r="27" spans="1:42" ht="126" customHeight="1" x14ac:dyDescent="0.25">
      <c r="A27" s="35" t="s">
        <v>22</v>
      </c>
      <c r="B27" s="36" t="s">
        <v>19</v>
      </c>
      <c r="C27" s="36" t="s">
        <v>10</v>
      </c>
      <c r="D27" s="33">
        <f t="shared" si="24"/>
        <v>213</v>
      </c>
      <c r="E27" s="34">
        <f>F27+G27</f>
        <v>60</v>
      </c>
      <c r="F27" s="34">
        <v>0</v>
      </c>
      <c r="G27" s="34">
        <v>60</v>
      </c>
      <c r="H27" s="34">
        <f>I27+J27+K27+L27</f>
        <v>60</v>
      </c>
      <c r="I27" s="34">
        <v>0</v>
      </c>
      <c r="J27" s="34">
        <v>60</v>
      </c>
      <c r="K27" s="34">
        <v>0</v>
      </c>
      <c r="L27" s="34">
        <v>0</v>
      </c>
      <c r="M27" s="34">
        <f>N27+O27+P27+Q27</f>
        <v>60</v>
      </c>
      <c r="N27" s="34">
        <v>0</v>
      </c>
      <c r="O27" s="34">
        <v>60</v>
      </c>
      <c r="P27" s="34">
        <v>0</v>
      </c>
      <c r="Q27" s="34">
        <v>0</v>
      </c>
      <c r="R27" s="34">
        <f>S27+T27+U27+V27</f>
        <v>33</v>
      </c>
      <c r="S27" s="34">
        <v>0</v>
      </c>
      <c r="T27" s="34">
        <v>33</v>
      </c>
      <c r="U27" s="34">
        <v>0</v>
      </c>
      <c r="V27" s="34">
        <v>0</v>
      </c>
      <c r="W27" s="34">
        <f>X27+Y27+Z27+AA27</f>
        <v>0</v>
      </c>
      <c r="X27" s="34">
        <v>0</v>
      </c>
      <c r="Y27" s="33">
        <v>0</v>
      </c>
      <c r="Z27" s="33">
        <v>0</v>
      </c>
      <c r="AA27" s="33">
        <v>0</v>
      </c>
      <c r="AB27" s="33">
        <f t="shared" si="52"/>
        <v>0</v>
      </c>
      <c r="AC27" s="34">
        <v>0</v>
      </c>
      <c r="AD27" s="33">
        <v>0</v>
      </c>
      <c r="AE27" s="33">
        <v>0</v>
      </c>
      <c r="AF27" s="33">
        <v>0</v>
      </c>
      <c r="AG27" s="33">
        <f t="shared" si="53"/>
        <v>0</v>
      </c>
      <c r="AH27" s="34">
        <v>0</v>
      </c>
      <c r="AI27" s="33">
        <v>0</v>
      </c>
      <c r="AJ27" s="33">
        <v>0</v>
      </c>
      <c r="AK27" s="33">
        <v>0</v>
      </c>
      <c r="AL27" s="33">
        <f t="shared" si="51"/>
        <v>0</v>
      </c>
      <c r="AM27" s="33">
        <v>0</v>
      </c>
      <c r="AN27" s="33">
        <v>0</v>
      </c>
      <c r="AO27" s="33">
        <v>0</v>
      </c>
      <c r="AP27" s="33">
        <v>0</v>
      </c>
    </row>
    <row r="28" spans="1:42" s="13" customFormat="1" ht="61.5" customHeight="1" x14ac:dyDescent="0.25">
      <c r="A28" s="91" t="s">
        <v>30</v>
      </c>
      <c r="B28" s="93" t="s">
        <v>50</v>
      </c>
      <c r="C28" s="95" t="s">
        <v>5</v>
      </c>
      <c r="D28" s="76">
        <f>E28+H28+M28+R28+W28+AB28+AG28+AL28</f>
        <v>119415.19999999998</v>
      </c>
      <c r="E28" s="80">
        <f t="shared" ref="E28:T28" si="54">E32+E33+E34+E35+E36</f>
        <v>13544.2</v>
      </c>
      <c r="F28" s="80">
        <f t="shared" ref="F28" si="55">F32+F33+F34+F35+F36</f>
        <v>0</v>
      </c>
      <c r="G28" s="80">
        <f t="shared" si="54"/>
        <v>13544.2</v>
      </c>
      <c r="H28" s="80">
        <f t="shared" si="54"/>
        <v>13086.1</v>
      </c>
      <c r="I28" s="80">
        <f t="shared" ref="I28" si="56">I32+I33+I34+I35+I36</f>
        <v>0</v>
      </c>
      <c r="J28" s="80">
        <f t="shared" si="54"/>
        <v>13086.1</v>
      </c>
      <c r="K28" s="80">
        <f t="shared" ref="K28:L28" si="57">K32+K33+K34+K35+K36</f>
        <v>0</v>
      </c>
      <c r="L28" s="80">
        <f t="shared" si="57"/>
        <v>0</v>
      </c>
      <c r="M28" s="80">
        <f t="shared" si="54"/>
        <v>12991</v>
      </c>
      <c r="N28" s="80">
        <f t="shared" ref="N28" si="58">N32+N33+N34+N35+N36</f>
        <v>0</v>
      </c>
      <c r="O28" s="80">
        <f t="shared" si="54"/>
        <v>12991</v>
      </c>
      <c r="P28" s="80">
        <f t="shared" ref="P28:Q28" si="59">P32+P33+P34+P35+P36</f>
        <v>0</v>
      </c>
      <c r="Q28" s="80">
        <f t="shared" si="59"/>
        <v>0</v>
      </c>
      <c r="R28" s="80">
        <f t="shared" si="54"/>
        <v>12414</v>
      </c>
      <c r="S28" s="80">
        <f t="shared" ref="S28" si="60">S32+S33+S34+S35+S36</f>
        <v>0</v>
      </c>
      <c r="T28" s="80">
        <f t="shared" si="54"/>
        <v>12414</v>
      </c>
      <c r="U28" s="80">
        <f t="shared" ref="U28:V28" si="61">U32+U33+U34+U35+U36</f>
        <v>0</v>
      </c>
      <c r="V28" s="80">
        <f t="shared" si="61"/>
        <v>0</v>
      </c>
      <c r="W28" s="80">
        <f t="shared" ref="W28:AA28" si="62">W32+W33+W34+W35+W36</f>
        <v>16059.4</v>
      </c>
      <c r="X28" s="80">
        <f t="shared" si="62"/>
        <v>0</v>
      </c>
      <c r="Y28" s="76">
        <f t="shared" si="62"/>
        <v>16059.4</v>
      </c>
      <c r="Z28" s="76">
        <f t="shared" si="62"/>
        <v>0</v>
      </c>
      <c r="AA28" s="76">
        <f t="shared" si="62"/>
        <v>0</v>
      </c>
      <c r="AB28" s="81">
        <f t="shared" ref="AB28:AF28" si="63">AB32+AB33+AB34+AB35+AB36</f>
        <v>16794.599999999999</v>
      </c>
      <c r="AC28" s="80">
        <f t="shared" si="63"/>
        <v>0</v>
      </c>
      <c r="AD28" s="81">
        <f t="shared" si="63"/>
        <v>16794.599999999999</v>
      </c>
      <c r="AE28" s="81">
        <f t="shared" si="63"/>
        <v>0</v>
      </c>
      <c r="AF28" s="81">
        <f t="shared" si="63"/>
        <v>0</v>
      </c>
      <c r="AG28" s="81">
        <f t="shared" ref="AG28:AJ28" si="64">AG32+AG33+AG34+AG35+AG36</f>
        <v>17256.7</v>
      </c>
      <c r="AH28" s="80">
        <f t="shared" si="64"/>
        <v>0</v>
      </c>
      <c r="AI28" s="81">
        <f t="shared" si="64"/>
        <v>17256.7</v>
      </c>
      <c r="AJ28" s="81">
        <f t="shared" si="64"/>
        <v>0</v>
      </c>
      <c r="AK28" s="81">
        <f t="shared" ref="AK28:AO28" si="65">AK32+AK33+AK34+AK35+AK36</f>
        <v>0</v>
      </c>
      <c r="AL28" s="81">
        <f t="shared" si="65"/>
        <v>17269.2</v>
      </c>
      <c r="AM28" s="80">
        <f t="shared" si="65"/>
        <v>0</v>
      </c>
      <c r="AN28" s="81">
        <f t="shared" si="65"/>
        <v>17269.2</v>
      </c>
      <c r="AO28" s="81">
        <f t="shared" si="65"/>
        <v>0</v>
      </c>
      <c r="AP28" s="81">
        <f t="shared" ref="AP28" si="66">AP32+AP33+AP34+AP35+AP36</f>
        <v>0</v>
      </c>
    </row>
    <row r="29" spans="1:42" s="13" customFormat="1" ht="18" customHeight="1" x14ac:dyDescent="0.25">
      <c r="A29" s="92"/>
      <c r="B29" s="93"/>
      <c r="C29" s="96"/>
      <c r="D29" s="76">
        <f t="shared" si="24"/>
        <v>0</v>
      </c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76"/>
      <c r="Z29" s="76"/>
      <c r="AA29" s="76"/>
      <c r="AB29" s="82"/>
      <c r="AC29" s="80"/>
      <c r="AD29" s="82"/>
      <c r="AE29" s="82"/>
      <c r="AF29" s="82"/>
      <c r="AG29" s="82"/>
      <c r="AH29" s="80"/>
      <c r="AI29" s="82"/>
      <c r="AJ29" s="82"/>
      <c r="AK29" s="82"/>
      <c r="AL29" s="82"/>
      <c r="AM29" s="80"/>
      <c r="AN29" s="82"/>
      <c r="AO29" s="82"/>
      <c r="AP29" s="82"/>
    </row>
    <row r="30" spans="1:42" s="13" customFormat="1" ht="88.5" customHeight="1" x14ac:dyDescent="0.25">
      <c r="A30" s="92"/>
      <c r="B30" s="94"/>
      <c r="C30" s="102" t="s">
        <v>10</v>
      </c>
      <c r="D30" s="74">
        <f>E30+H30+M30+R30+W30+AB30+AG30+AL30</f>
        <v>119415.19999999998</v>
      </c>
      <c r="E30" s="77">
        <f t="shared" ref="E30:E31" si="67">F30+G30</f>
        <v>13544.2</v>
      </c>
      <c r="F30" s="77">
        <f t="shared" ref="F30" si="68">F32+F33+F34+F35+F36</f>
        <v>0</v>
      </c>
      <c r="G30" s="77">
        <f>G32+G33+G34+G35+G36</f>
        <v>13544.2</v>
      </c>
      <c r="H30" s="77">
        <f t="shared" ref="H30:H31" si="69">I30+J30+K30+L30</f>
        <v>13086.1</v>
      </c>
      <c r="I30" s="77">
        <f t="shared" ref="I30" si="70">I32+I33+I34+I35+I36</f>
        <v>0</v>
      </c>
      <c r="J30" s="77">
        <f>J32+J33+J34+J35+J36</f>
        <v>13086.1</v>
      </c>
      <c r="K30" s="77">
        <f t="shared" ref="K30:L30" si="71">K32+K33+K34+K35+K36</f>
        <v>0</v>
      </c>
      <c r="L30" s="77">
        <f t="shared" si="71"/>
        <v>0</v>
      </c>
      <c r="M30" s="77">
        <f t="shared" ref="M30:M31" si="72">N30+O30+P30+Q30</f>
        <v>12991</v>
      </c>
      <c r="N30" s="77">
        <f t="shared" ref="N30" si="73">N32+N33+N34+N35+N36</f>
        <v>0</v>
      </c>
      <c r="O30" s="77">
        <f>O32+O33+O34+O35+O36</f>
        <v>12991</v>
      </c>
      <c r="P30" s="77">
        <f t="shared" ref="P30:Q30" si="74">P32+P33+P34+P35+P36</f>
        <v>0</v>
      </c>
      <c r="Q30" s="77">
        <f t="shared" si="74"/>
        <v>0</v>
      </c>
      <c r="R30" s="77">
        <f t="shared" ref="R30:R31" si="75">S30+T30+U30+V30</f>
        <v>12414</v>
      </c>
      <c r="S30" s="77">
        <f t="shared" ref="S30" si="76">S32+S33+S34+S35+S36</f>
        <v>0</v>
      </c>
      <c r="T30" s="77">
        <f>T32+T33+T34+T35+T36</f>
        <v>12414</v>
      </c>
      <c r="U30" s="77">
        <f t="shared" ref="U30:V30" si="77">U32+U33+U34+U35+U36</f>
        <v>0</v>
      </c>
      <c r="V30" s="77">
        <f t="shared" si="77"/>
        <v>0</v>
      </c>
      <c r="W30" s="77">
        <f t="shared" ref="W30:W31" si="78">X30+Y30+Z30+AA30</f>
        <v>16059.4</v>
      </c>
      <c r="X30" s="77">
        <f t="shared" ref="X30" si="79">X32+X33+X34+X35+X36</f>
        <v>0</v>
      </c>
      <c r="Y30" s="74">
        <f>Y32+Y33+Y34+Y35+Y36</f>
        <v>16059.4</v>
      </c>
      <c r="Z30" s="74">
        <f t="shared" ref="Z30:AA30" si="80">Z32+Z33+Z34+Z35+Z36</f>
        <v>0</v>
      </c>
      <c r="AA30" s="74">
        <f t="shared" si="80"/>
        <v>0</v>
      </c>
      <c r="AB30" s="39">
        <f>AC30+AD30</f>
        <v>16794.599999999999</v>
      </c>
      <c r="AC30" s="77">
        <f t="shared" ref="AC30" si="81">AC32+AC33+AC34+AC35+AC36</f>
        <v>0</v>
      </c>
      <c r="AD30" s="39">
        <f>AD32+AD33+AD34+AD35+AD36</f>
        <v>16794.599999999999</v>
      </c>
      <c r="AE30" s="39">
        <f t="shared" ref="AE30:AF30" si="82">AE32+AE33+AE34+AE35+AE36</f>
        <v>0</v>
      </c>
      <c r="AF30" s="39">
        <f t="shared" si="82"/>
        <v>0</v>
      </c>
      <c r="AG30" s="39">
        <f>AH30+AI30+AJ30+AP30</f>
        <v>17256.7</v>
      </c>
      <c r="AH30" s="77">
        <f t="shared" ref="AH30" si="83">AH32+AH33+AH34+AH35+AH36</f>
        <v>0</v>
      </c>
      <c r="AI30" s="39">
        <f>AI32+AI33+AI34+AI35+AI36</f>
        <v>17256.7</v>
      </c>
      <c r="AJ30" s="39">
        <f t="shared" ref="AJ30:AP30" si="84">AJ32+AJ33+AJ34+AJ35+AJ36</f>
        <v>0</v>
      </c>
      <c r="AK30" s="39">
        <f t="shared" ref="AK30" si="85">AK32+AK33+AK34+AK35+AK36</f>
        <v>0</v>
      </c>
      <c r="AL30" s="39">
        <f>AM30+AN30+AO30+AP30</f>
        <v>17269.2</v>
      </c>
      <c r="AM30" s="39">
        <v>0</v>
      </c>
      <c r="AN30" s="39">
        <v>17269.2</v>
      </c>
      <c r="AO30" s="39">
        <v>0</v>
      </c>
      <c r="AP30" s="39">
        <f t="shared" si="84"/>
        <v>0</v>
      </c>
    </row>
    <row r="31" spans="1:42" s="13" customFormat="1" ht="15.75" hidden="1" customHeight="1" x14ac:dyDescent="0.25">
      <c r="A31" s="92"/>
      <c r="B31" s="94"/>
      <c r="C31" s="103"/>
      <c r="D31" s="75">
        <f t="shared" si="24"/>
        <v>0</v>
      </c>
      <c r="E31" s="78">
        <f t="shared" si="67"/>
        <v>0</v>
      </c>
      <c r="F31" s="78"/>
      <c r="G31" s="78"/>
      <c r="H31" s="78">
        <f t="shared" si="69"/>
        <v>0</v>
      </c>
      <c r="I31" s="78"/>
      <c r="J31" s="78"/>
      <c r="K31" s="78"/>
      <c r="L31" s="78"/>
      <c r="M31" s="78">
        <f t="shared" si="72"/>
        <v>0</v>
      </c>
      <c r="N31" s="78"/>
      <c r="O31" s="78"/>
      <c r="P31" s="78"/>
      <c r="Q31" s="78"/>
      <c r="R31" s="78">
        <f t="shared" si="75"/>
        <v>0</v>
      </c>
      <c r="S31" s="78"/>
      <c r="T31" s="78"/>
      <c r="U31" s="78"/>
      <c r="V31" s="78"/>
      <c r="W31" s="78">
        <f t="shared" si="78"/>
        <v>0</v>
      </c>
      <c r="X31" s="78"/>
      <c r="Y31" s="75"/>
      <c r="Z31" s="75"/>
      <c r="AA31" s="75"/>
      <c r="AB31" s="39"/>
      <c r="AC31" s="78"/>
      <c r="AD31" s="39"/>
      <c r="AE31" s="39"/>
      <c r="AF31" s="39"/>
      <c r="AG31" s="39"/>
      <c r="AH31" s="78"/>
      <c r="AI31" s="39"/>
      <c r="AJ31" s="39"/>
      <c r="AK31" s="39"/>
      <c r="AL31" s="39"/>
      <c r="AM31" s="39"/>
      <c r="AN31" s="39"/>
      <c r="AO31" s="39"/>
      <c r="AP31" s="39"/>
    </row>
    <row r="32" spans="1:42" s="13" customFormat="1" ht="148.5" customHeight="1" x14ac:dyDescent="0.25">
      <c r="A32" s="40" t="s">
        <v>28</v>
      </c>
      <c r="B32" s="41" t="s">
        <v>50</v>
      </c>
      <c r="C32" s="41" t="s">
        <v>10</v>
      </c>
      <c r="D32" s="39">
        <f>E32+H32+M32+R32+W32+AB32+AG32+AL32</f>
        <v>296.2</v>
      </c>
      <c r="E32" s="42">
        <v>17</v>
      </c>
      <c r="F32" s="42">
        <v>0</v>
      </c>
      <c r="G32" s="42">
        <v>17</v>
      </c>
      <c r="H32" s="42">
        <v>17</v>
      </c>
      <c r="I32" s="42">
        <v>0</v>
      </c>
      <c r="J32" s="42">
        <v>17</v>
      </c>
      <c r="K32" s="42">
        <v>0</v>
      </c>
      <c r="L32" s="42">
        <v>0</v>
      </c>
      <c r="M32" s="42">
        <f>N32+O32+P32+Q32</f>
        <v>0</v>
      </c>
      <c r="N32" s="42">
        <v>0</v>
      </c>
      <c r="O32" s="42">
        <v>0</v>
      </c>
      <c r="P32" s="42">
        <v>0</v>
      </c>
      <c r="Q32" s="42">
        <v>0</v>
      </c>
      <c r="R32" s="42">
        <f>S32+T32+U32+V32</f>
        <v>29</v>
      </c>
      <c r="S32" s="42">
        <v>0</v>
      </c>
      <c r="T32" s="42">
        <v>29</v>
      </c>
      <c r="U32" s="42">
        <v>0</v>
      </c>
      <c r="V32" s="42">
        <v>0</v>
      </c>
      <c r="W32" s="42">
        <f>X32+Y32+Z32+AA32</f>
        <v>32</v>
      </c>
      <c r="X32" s="42">
        <v>0</v>
      </c>
      <c r="Y32" s="39">
        <v>32</v>
      </c>
      <c r="Z32" s="39">
        <v>0</v>
      </c>
      <c r="AA32" s="39">
        <v>0</v>
      </c>
      <c r="AB32" s="39">
        <f>AC32+AD32+AE32+AF32</f>
        <v>67.3</v>
      </c>
      <c r="AC32" s="42">
        <v>0</v>
      </c>
      <c r="AD32" s="39">
        <v>67.3</v>
      </c>
      <c r="AE32" s="39">
        <v>0</v>
      </c>
      <c r="AF32" s="39">
        <v>0</v>
      </c>
      <c r="AG32" s="39">
        <f>AH32+AI32+AJ32+AP32</f>
        <v>66.2</v>
      </c>
      <c r="AH32" s="42">
        <v>0</v>
      </c>
      <c r="AI32" s="39">
        <v>66.2</v>
      </c>
      <c r="AJ32" s="39">
        <v>0</v>
      </c>
      <c r="AK32" s="39">
        <v>0</v>
      </c>
      <c r="AL32" s="39">
        <f>AM32+AN32+AO32+AP32</f>
        <v>67.7</v>
      </c>
      <c r="AM32" s="39">
        <v>0</v>
      </c>
      <c r="AN32" s="39">
        <v>67.7</v>
      </c>
      <c r="AO32" s="39">
        <v>0</v>
      </c>
      <c r="AP32" s="39">
        <v>0</v>
      </c>
    </row>
    <row r="33" spans="1:42" s="13" customFormat="1" ht="138.75" customHeight="1" x14ac:dyDescent="0.25">
      <c r="A33" s="40" t="s">
        <v>27</v>
      </c>
      <c r="B33" s="41" t="s">
        <v>43</v>
      </c>
      <c r="C33" s="41" t="s">
        <v>10</v>
      </c>
      <c r="D33" s="39">
        <f t="shared" ref="D33:D34" si="86">E33+H33+M33+R33+W33+AB33+AG33+AL33</f>
        <v>187</v>
      </c>
      <c r="E33" s="42">
        <v>187</v>
      </c>
      <c r="F33" s="42">
        <v>0</v>
      </c>
      <c r="G33" s="42">
        <v>187</v>
      </c>
      <c r="H33" s="42">
        <f>I33+J33+K33+L33</f>
        <v>0</v>
      </c>
      <c r="I33" s="42">
        <v>0</v>
      </c>
      <c r="J33" s="42">
        <v>0</v>
      </c>
      <c r="K33" s="42">
        <v>0</v>
      </c>
      <c r="L33" s="42">
        <v>0</v>
      </c>
      <c r="M33" s="42">
        <f>N33+O33+P33+Q33</f>
        <v>0</v>
      </c>
      <c r="N33" s="42">
        <v>0</v>
      </c>
      <c r="O33" s="42">
        <v>0</v>
      </c>
      <c r="P33" s="42">
        <v>0</v>
      </c>
      <c r="Q33" s="42">
        <v>0</v>
      </c>
      <c r="R33" s="42">
        <f>S33+T33+U33+V33</f>
        <v>0</v>
      </c>
      <c r="S33" s="42">
        <v>0</v>
      </c>
      <c r="T33" s="42">
        <v>0</v>
      </c>
      <c r="U33" s="42">
        <v>0</v>
      </c>
      <c r="V33" s="42">
        <v>0</v>
      </c>
      <c r="W33" s="42">
        <f>X33+Y33+Z33+AA33</f>
        <v>0</v>
      </c>
      <c r="X33" s="42">
        <v>0</v>
      </c>
      <c r="Y33" s="39">
        <v>0</v>
      </c>
      <c r="Z33" s="39">
        <v>0</v>
      </c>
      <c r="AA33" s="39">
        <v>0</v>
      </c>
      <c r="AB33" s="39">
        <f t="shared" ref="AB33:AB36" si="87">AC33+AD33+AE33+AF33</f>
        <v>0</v>
      </c>
      <c r="AC33" s="42">
        <v>0</v>
      </c>
      <c r="AD33" s="39">
        <v>0</v>
      </c>
      <c r="AE33" s="39">
        <v>0</v>
      </c>
      <c r="AF33" s="39">
        <v>0</v>
      </c>
      <c r="AG33" s="39">
        <f t="shared" ref="AG33:AG52" si="88">AH33+AI33+AJ33+AP33</f>
        <v>0</v>
      </c>
      <c r="AH33" s="42">
        <v>0</v>
      </c>
      <c r="AI33" s="39">
        <v>0</v>
      </c>
      <c r="AJ33" s="39">
        <v>0</v>
      </c>
      <c r="AK33" s="39">
        <v>0</v>
      </c>
      <c r="AL33" s="39">
        <f>AM33+AN33+AO33+AP33</f>
        <v>0</v>
      </c>
      <c r="AM33" s="39">
        <v>0</v>
      </c>
      <c r="AN33" s="39">
        <v>0</v>
      </c>
      <c r="AO33" s="39">
        <v>0</v>
      </c>
      <c r="AP33" s="39">
        <v>0</v>
      </c>
    </row>
    <row r="34" spans="1:42" s="13" customFormat="1" ht="216.75" customHeight="1" x14ac:dyDescent="0.25">
      <c r="A34" s="40" t="s">
        <v>29</v>
      </c>
      <c r="B34" s="43" t="s">
        <v>40</v>
      </c>
      <c r="C34" s="41" t="s">
        <v>10</v>
      </c>
      <c r="D34" s="39">
        <f t="shared" si="86"/>
        <v>883.6</v>
      </c>
      <c r="E34" s="42">
        <v>883.6</v>
      </c>
      <c r="F34" s="42">
        <v>0</v>
      </c>
      <c r="G34" s="42">
        <v>883.6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f>S34+T34+U34+V34</f>
        <v>0</v>
      </c>
      <c r="S34" s="42">
        <v>0</v>
      </c>
      <c r="T34" s="42">
        <v>0</v>
      </c>
      <c r="U34" s="42">
        <v>0</v>
      </c>
      <c r="V34" s="42">
        <v>0</v>
      </c>
      <c r="W34" s="42">
        <f>X34+Y34+Z34+AA34</f>
        <v>0</v>
      </c>
      <c r="X34" s="42">
        <v>0</v>
      </c>
      <c r="Y34" s="39">
        <v>0</v>
      </c>
      <c r="Z34" s="39">
        <v>0</v>
      </c>
      <c r="AA34" s="39">
        <v>0</v>
      </c>
      <c r="AB34" s="39">
        <f t="shared" si="87"/>
        <v>0</v>
      </c>
      <c r="AC34" s="42">
        <v>0</v>
      </c>
      <c r="AD34" s="39">
        <v>0</v>
      </c>
      <c r="AE34" s="39">
        <v>0</v>
      </c>
      <c r="AF34" s="39">
        <v>0</v>
      </c>
      <c r="AG34" s="39">
        <f t="shared" si="88"/>
        <v>0</v>
      </c>
      <c r="AH34" s="42">
        <v>0</v>
      </c>
      <c r="AI34" s="39">
        <v>0</v>
      </c>
      <c r="AJ34" s="39">
        <v>0</v>
      </c>
      <c r="AK34" s="39">
        <v>0</v>
      </c>
      <c r="AL34" s="39">
        <f>AM34+AN34+AO34+AP34</f>
        <v>0</v>
      </c>
      <c r="AM34" s="39">
        <v>0</v>
      </c>
      <c r="AN34" s="39">
        <v>0</v>
      </c>
      <c r="AO34" s="39">
        <v>0</v>
      </c>
      <c r="AP34" s="39">
        <v>0</v>
      </c>
    </row>
    <row r="35" spans="1:42" s="13" customFormat="1" ht="223.5" customHeight="1" x14ac:dyDescent="0.25">
      <c r="A35" s="40" t="s">
        <v>31</v>
      </c>
      <c r="B35" s="41" t="s">
        <v>40</v>
      </c>
      <c r="C35" s="41" t="s">
        <v>10</v>
      </c>
      <c r="D35" s="39">
        <f>E35+H35+M35+R35+W35+AB35+AG35+AL35</f>
        <v>116580.4</v>
      </c>
      <c r="E35" s="42">
        <v>11818.6</v>
      </c>
      <c r="F35" s="42">
        <v>0</v>
      </c>
      <c r="G35" s="42">
        <v>11818.6</v>
      </c>
      <c r="H35" s="42">
        <v>12344.1</v>
      </c>
      <c r="I35" s="42">
        <v>0</v>
      </c>
      <c r="J35" s="42">
        <v>12344.1</v>
      </c>
      <c r="K35" s="42">
        <v>0</v>
      </c>
      <c r="L35" s="42">
        <v>0</v>
      </c>
      <c r="M35" s="42">
        <f>N35+O35+P35+Q35</f>
        <v>12886</v>
      </c>
      <c r="N35" s="42">
        <v>0</v>
      </c>
      <c r="O35" s="42">
        <v>12886</v>
      </c>
      <c r="P35" s="42">
        <v>0</v>
      </c>
      <c r="Q35" s="42">
        <v>0</v>
      </c>
      <c r="R35" s="42">
        <f>S35+T35+U35+V35</f>
        <v>12385</v>
      </c>
      <c r="S35" s="42">
        <v>0</v>
      </c>
      <c r="T35" s="42">
        <v>12385</v>
      </c>
      <c r="U35" s="42">
        <v>0</v>
      </c>
      <c r="V35" s="42">
        <v>0</v>
      </c>
      <c r="W35" s="42">
        <f>X35+Y35+Z35+AA35</f>
        <v>16027.4</v>
      </c>
      <c r="X35" s="42">
        <v>0</v>
      </c>
      <c r="Y35" s="39">
        <v>16027.4</v>
      </c>
      <c r="Z35" s="39">
        <v>0</v>
      </c>
      <c r="AA35" s="39">
        <v>0</v>
      </c>
      <c r="AB35" s="39">
        <f t="shared" si="87"/>
        <v>16727.3</v>
      </c>
      <c r="AC35" s="42">
        <v>0</v>
      </c>
      <c r="AD35" s="39">
        <v>16727.3</v>
      </c>
      <c r="AE35" s="39">
        <v>0</v>
      </c>
      <c r="AF35" s="39">
        <v>0</v>
      </c>
      <c r="AG35" s="39">
        <f t="shared" si="88"/>
        <v>17190.5</v>
      </c>
      <c r="AH35" s="42">
        <v>0</v>
      </c>
      <c r="AI35" s="39">
        <v>17190.5</v>
      </c>
      <c r="AJ35" s="39">
        <v>0</v>
      </c>
      <c r="AK35" s="39">
        <v>0</v>
      </c>
      <c r="AL35" s="39">
        <f>AM35+AN35+AO35+AP35</f>
        <v>17201.5</v>
      </c>
      <c r="AM35" s="39">
        <v>0</v>
      </c>
      <c r="AN35" s="39">
        <v>17201.5</v>
      </c>
      <c r="AO35" s="39">
        <v>0</v>
      </c>
      <c r="AP35" s="39">
        <v>0</v>
      </c>
    </row>
    <row r="36" spans="1:42" s="13" customFormat="1" ht="157.5" customHeight="1" x14ac:dyDescent="0.25">
      <c r="A36" s="40" t="s">
        <v>24</v>
      </c>
      <c r="B36" s="41" t="s">
        <v>51</v>
      </c>
      <c r="C36" s="41" t="s">
        <v>10</v>
      </c>
      <c r="D36" s="39">
        <f>E36+H36+M36+R36+W36+AB36+AG36+AL36</f>
        <v>1468</v>
      </c>
      <c r="E36" s="42">
        <v>638</v>
      </c>
      <c r="F36" s="42">
        <v>0</v>
      </c>
      <c r="G36" s="42">
        <v>638</v>
      </c>
      <c r="H36" s="42">
        <v>725</v>
      </c>
      <c r="I36" s="42">
        <v>0</v>
      </c>
      <c r="J36" s="42">
        <v>725</v>
      </c>
      <c r="K36" s="42">
        <v>0</v>
      </c>
      <c r="L36" s="42">
        <v>0</v>
      </c>
      <c r="M36" s="42">
        <f>N36+O36+P36+Q36</f>
        <v>105</v>
      </c>
      <c r="N36" s="42">
        <v>0</v>
      </c>
      <c r="O36" s="42">
        <v>105</v>
      </c>
      <c r="P36" s="42">
        <v>0</v>
      </c>
      <c r="Q36" s="42">
        <v>0</v>
      </c>
      <c r="R36" s="42">
        <f>S36+T36+U36+V36</f>
        <v>0</v>
      </c>
      <c r="S36" s="42">
        <v>0</v>
      </c>
      <c r="T36" s="42">
        <v>0</v>
      </c>
      <c r="U36" s="42">
        <v>0</v>
      </c>
      <c r="V36" s="42">
        <v>0</v>
      </c>
      <c r="W36" s="42">
        <f>X36+Y36+Z36+AA36</f>
        <v>0</v>
      </c>
      <c r="X36" s="42">
        <v>0</v>
      </c>
      <c r="Y36" s="39">
        <v>0</v>
      </c>
      <c r="Z36" s="39">
        <v>0</v>
      </c>
      <c r="AA36" s="39">
        <v>0</v>
      </c>
      <c r="AB36" s="39">
        <f t="shared" si="87"/>
        <v>0</v>
      </c>
      <c r="AC36" s="42">
        <v>0</v>
      </c>
      <c r="AD36" s="39">
        <v>0</v>
      </c>
      <c r="AE36" s="39">
        <v>0</v>
      </c>
      <c r="AF36" s="39">
        <v>0</v>
      </c>
      <c r="AG36" s="39">
        <f t="shared" si="88"/>
        <v>0</v>
      </c>
      <c r="AH36" s="42">
        <v>0</v>
      </c>
      <c r="AI36" s="39">
        <v>0</v>
      </c>
      <c r="AJ36" s="39">
        <v>0</v>
      </c>
      <c r="AK36" s="39">
        <v>0</v>
      </c>
      <c r="AL36" s="39">
        <f>AM36+AN36+AO36+AP36</f>
        <v>0</v>
      </c>
      <c r="AM36" s="39">
        <v>0</v>
      </c>
      <c r="AN36" s="39">
        <v>0</v>
      </c>
      <c r="AO36" s="39">
        <v>0</v>
      </c>
      <c r="AP36" s="39">
        <v>0</v>
      </c>
    </row>
    <row r="37" spans="1:42" s="5" customFormat="1" ht="122.25" customHeight="1" x14ac:dyDescent="0.25">
      <c r="A37" s="97" t="s">
        <v>14</v>
      </c>
      <c r="B37" s="87" t="s">
        <v>51</v>
      </c>
      <c r="C37" s="32" t="s">
        <v>5</v>
      </c>
      <c r="D37" s="47">
        <f t="shared" ref="D37:D47" si="89">E37+H37+M37+R37+W37+AB37+AG37+AL37</f>
        <v>453.5</v>
      </c>
      <c r="E37" s="45">
        <f t="shared" ref="E37:V37" si="90">E38+E39</f>
        <v>453.5</v>
      </c>
      <c r="F37" s="46">
        <f t="shared" ref="F37" si="91">F38+F39</f>
        <v>0</v>
      </c>
      <c r="G37" s="46">
        <f t="shared" si="90"/>
        <v>453.5</v>
      </c>
      <c r="H37" s="46">
        <f t="shared" si="90"/>
        <v>0</v>
      </c>
      <c r="I37" s="46">
        <f t="shared" ref="I37" si="92">I38+I39</f>
        <v>0</v>
      </c>
      <c r="J37" s="46">
        <f t="shared" si="90"/>
        <v>0</v>
      </c>
      <c r="K37" s="46">
        <f t="shared" si="90"/>
        <v>0</v>
      </c>
      <c r="L37" s="46">
        <f t="shared" si="90"/>
        <v>0</v>
      </c>
      <c r="M37" s="46">
        <f t="shared" si="90"/>
        <v>0</v>
      </c>
      <c r="N37" s="46">
        <f t="shared" ref="N37" si="93">N38+N39</f>
        <v>0</v>
      </c>
      <c r="O37" s="46">
        <f t="shared" si="90"/>
        <v>0</v>
      </c>
      <c r="P37" s="46">
        <f t="shared" si="90"/>
        <v>0</v>
      </c>
      <c r="Q37" s="46">
        <f t="shared" si="90"/>
        <v>0</v>
      </c>
      <c r="R37" s="46">
        <f t="shared" si="90"/>
        <v>0</v>
      </c>
      <c r="S37" s="46">
        <f t="shared" ref="S37" si="94">S38+S39</f>
        <v>0</v>
      </c>
      <c r="T37" s="46">
        <f t="shared" si="90"/>
        <v>0</v>
      </c>
      <c r="U37" s="46">
        <f t="shared" si="90"/>
        <v>0</v>
      </c>
      <c r="V37" s="46">
        <f t="shared" si="90"/>
        <v>0</v>
      </c>
      <c r="W37" s="46">
        <f t="shared" ref="W37:AA37" si="95">W38+W39</f>
        <v>0</v>
      </c>
      <c r="X37" s="46">
        <f t="shared" si="95"/>
        <v>0</v>
      </c>
      <c r="Y37" s="44">
        <f t="shared" si="95"/>
        <v>0</v>
      </c>
      <c r="Z37" s="44">
        <f t="shared" si="95"/>
        <v>0</v>
      </c>
      <c r="AA37" s="44">
        <f t="shared" si="95"/>
        <v>0</v>
      </c>
      <c r="AB37" s="44">
        <f t="shared" ref="AB37:AF37" si="96">AB38+AB39</f>
        <v>0</v>
      </c>
      <c r="AC37" s="46">
        <f t="shared" si="96"/>
        <v>0</v>
      </c>
      <c r="AD37" s="44">
        <f t="shared" si="96"/>
        <v>0</v>
      </c>
      <c r="AE37" s="44">
        <f t="shared" si="96"/>
        <v>0</v>
      </c>
      <c r="AF37" s="44">
        <f t="shared" si="96"/>
        <v>0</v>
      </c>
      <c r="AG37" s="39">
        <f t="shared" si="88"/>
        <v>0</v>
      </c>
      <c r="AH37" s="46">
        <f t="shared" ref="AH37:AJ37" si="97">AH38+AH39</f>
        <v>0</v>
      </c>
      <c r="AI37" s="44">
        <f t="shared" si="97"/>
        <v>0</v>
      </c>
      <c r="AJ37" s="44">
        <f t="shared" si="97"/>
        <v>0</v>
      </c>
      <c r="AK37" s="44">
        <f t="shared" ref="AK37" si="98">AK38+AK39</f>
        <v>0</v>
      </c>
      <c r="AL37" s="39">
        <f t="shared" ref="AL37:AL42" si="99">AM37+AN37+AO37+AU37</f>
        <v>0</v>
      </c>
      <c r="AM37" s="46">
        <f t="shared" ref="AM37:AP37" si="100">AM38+AM39</f>
        <v>0</v>
      </c>
      <c r="AN37" s="44">
        <f t="shared" si="100"/>
        <v>0</v>
      </c>
      <c r="AO37" s="44">
        <f t="shared" si="100"/>
        <v>0</v>
      </c>
      <c r="AP37" s="44">
        <f t="shared" si="100"/>
        <v>0</v>
      </c>
    </row>
    <row r="38" spans="1:42" s="5" customFormat="1" ht="89.25" customHeight="1" x14ac:dyDescent="0.25">
      <c r="A38" s="98"/>
      <c r="B38" s="88"/>
      <c r="C38" s="32" t="s">
        <v>17</v>
      </c>
      <c r="D38" s="47">
        <f t="shared" si="89"/>
        <v>373.5</v>
      </c>
      <c r="E38" s="45">
        <f t="shared" ref="E38:V38" si="101">E40+E41</f>
        <v>373.5</v>
      </c>
      <c r="F38" s="46">
        <f t="shared" ref="F38" si="102">F40+F41</f>
        <v>0</v>
      </c>
      <c r="G38" s="46">
        <f t="shared" si="101"/>
        <v>373.5</v>
      </c>
      <c r="H38" s="46">
        <f t="shared" si="101"/>
        <v>0</v>
      </c>
      <c r="I38" s="46">
        <f t="shared" ref="I38" si="103">I40+I41</f>
        <v>0</v>
      </c>
      <c r="J38" s="46">
        <f t="shared" si="101"/>
        <v>0</v>
      </c>
      <c r="K38" s="46">
        <f t="shared" si="101"/>
        <v>0</v>
      </c>
      <c r="L38" s="46">
        <f t="shared" si="101"/>
        <v>0</v>
      </c>
      <c r="M38" s="46">
        <f t="shared" si="101"/>
        <v>0</v>
      </c>
      <c r="N38" s="46">
        <f t="shared" ref="N38" si="104">N40+N41</f>
        <v>0</v>
      </c>
      <c r="O38" s="46">
        <f t="shared" si="101"/>
        <v>0</v>
      </c>
      <c r="P38" s="46">
        <f t="shared" si="101"/>
        <v>0</v>
      </c>
      <c r="Q38" s="46">
        <f t="shared" si="101"/>
        <v>0</v>
      </c>
      <c r="R38" s="46">
        <f t="shared" si="101"/>
        <v>0</v>
      </c>
      <c r="S38" s="46">
        <f t="shared" ref="S38" si="105">S40+S41</f>
        <v>0</v>
      </c>
      <c r="T38" s="46">
        <v>0</v>
      </c>
      <c r="U38" s="46">
        <f t="shared" si="101"/>
        <v>0</v>
      </c>
      <c r="V38" s="46">
        <f t="shared" si="101"/>
        <v>0</v>
      </c>
      <c r="W38" s="46">
        <f t="shared" ref="W38:X38" si="106">W40+W41</f>
        <v>0</v>
      </c>
      <c r="X38" s="46">
        <f t="shared" si="106"/>
        <v>0</v>
      </c>
      <c r="Y38" s="44">
        <v>0</v>
      </c>
      <c r="Z38" s="44">
        <f t="shared" ref="Z38:AC38" si="107">Z40+Z41</f>
        <v>0</v>
      </c>
      <c r="AA38" s="44">
        <f t="shared" si="107"/>
        <v>0</v>
      </c>
      <c r="AB38" s="44">
        <f t="shared" si="107"/>
        <v>0</v>
      </c>
      <c r="AC38" s="46">
        <f t="shared" si="107"/>
        <v>0</v>
      </c>
      <c r="AD38" s="44">
        <v>0</v>
      </c>
      <c r="AE38" s="44">
        <f t="shared" ref="AE38:AH38" si="108">AE40+AE41</f>
        <v>0</v>
      </c>
      <c r="AF38" s="44">
        <f t="shared" si="108"/>
        <v>0</v>
      </c>
      <c r="AG38" s="39">
        <f t="shared" si="88"/>
        <v>0</v>
      </c>
      <c r="AH38" s="46">
        <f t="shared" si="108"/>
        <v>0</v>
      </c>
      <c r="AI38" s="44">
        <v>0</v>
      </c>
      <c r="AJ38" s="44">
        <f t="shared" ref="AJ38" si="109">AJ40+AJ41</f>
        <v>0</v>
      </c>
      <c r="AK38" s="44">
        <f t="shared" ref="AK38" si="110">AK40+AK41</f>
        <v>0</v>
      </c>
      <c r="AL38" s="39">
        <f t="shared" si="99"/>
        <v>0</v>
      </c>
      <c r="AM38" s="46">
        <f t="shared" ref="AM38" si="111">AM40+AM41</f>
        <v>0</v>
      </c>
      <c r="AN38" s="44">
        <v>0</v>
      </c>
      <c r="AO38" s="44">
        <f t="shared" ref="AO38:AP38" si="112">AO40+AO41</f>
        <v>0</v>
      </c>
      <c r="AP38" s="44">
        <f t="shared" si="112"/>
        <v>0</v>
      </c>
    </row>
    <row r="39" spans="1:42" s="5" customFormat="1" ht="67.5" customHeight="1" x14ac:dyDescent="0.25">
      <c r="A39" s="101"/>
      <c r="B39" s="99"/>
      <c r="C39" s="32" t="s">
        <v>16</v>
      </c>
      <c r="D39" s="47">
        <f t="shared" si="89"/>
        <v>80</v>
      </c>
      <c r="E39" s="45">
        <f>E42</f>
        <v>80</v>
      </c>
      <c r="F39" s="46">
        <f t="shared" ref="F39" si="113">F42</f>
        <v>0</v>
      </c>
      <c r="G39" s="46">
        <f t="shared" ref="G39:V39" si="114">G42</f>
        <v>80</v>
      </c>
      <c r="H39" s="46">
        <v>0</v>
      </c>
      <c r="I39" s="46">
        <f t="shared" ref="I39" si="115">I42</f>
        <v>0</v>
      </c>
      <c r="J39" s="46">
        <f t="shared" si="114"/>
        <v>0</v>
      </c>
      <c r="K39" s="46">
        <f t="shared" si="114"/>
        <v>0</v>
      </c>
      <c r="L39" s="46">
        <f t="shared" si="114"/>
        <v>0</v>
      </c>
      <c r="M39" s="46">
        <f t="shared" si="114"/>
        <v>0</v>
      </c>
      <c r="N39" s="46">
        <f t="shared" ref="N39" si="116">N42</f>
        <v>0</v>
      </c>
      <c r="O39" s="46">
        <f t="shared" si="114"/>
        <v>0</v>
      </c>
      <c r="P39" s="46">
        <f t="shared" si="114"/>
        <v>0</v>
      </c>
      <c r="Q39" s="46">
        <f t="shared" si="114"/>
        <v>0</v>
      </c>
      <c r="R39" s="46">
        <v>0</v>
      </c>
      <c r="S39" s="46">
        <f t="shared" ref="S39" si="117">S42</f>
        <v>0</v>
      </c>
      <c r="T39" s="46">
        <v>0</v>
      </c>
      <c r="U39" s="46">
        <f t="shared" si="114"/>
        <v>0</v>
      </c>
      <c r="V39" s="46">
        <f t="shared" si="114"/>
        <v>0</v>
      </c>
      <c r="W39" s="46">
        <v>0</v>
      </c>
      <c r="X39" s="46">
        <f t="shared" ref="X39" si="118">X42</f>
        <v>0</v>
      </c>
      <c r="Y39" s="44">
        <v>0</v>
      </c>
      <c r="Z39" s="44">
        <f t="shared" ref="Z39:AA39" si="119">Z42</f>
        <v>0</v>
      </c>
      <c r="AA39" s="44">
        <f t="shared" si="119"/>
        <v>0</v>
      </c>
      <c r="AB39" s="44">
        <v>0</v>
      </c>
      <c r="AC39" s="46">
        <f t="shared" ref="AC39" si="120">AC42</f>
        <v>0</v>
      </c>
      <c r="AD39" s="44">
        <v>0</v>
      </c>
      <c r="AE39" s="44">
        <f t="shared" ref="AE39:AF39" si="121">AE42</f>
        <v>0</v>
      </c>
      <c r="AF39" s="44">
        <f t="shared" si="121"/>
        <v>0</v>
      </c>
      <c r="AG39" s="39">
        <f t="shared" si="88"/>
        <v>0</v>
      </c>
      <c r="AH39" s="46">
        <f t="shared" ref="AH39" si="122">AH42</f>
        <v>0</v>
      </c>
      <c r="AI39" s="44">
        <v>0</v>
      </c>
      <c r="AJ39" s="44">
        <f t="shared" ref="AJ39" si="123">AJ42</f>
        <v>0</v>
      </c>
      <c r="AK39" s="44">
        <f t="shared" ref="AK39" si="124">AK42</f>
        <v>0</v>
      </c>
      <c r="AL39" s="39">
        <f t="shared" si="99"/>
        <v>0</v>
      </c>
      <c r="AM39" s="46">
        <f t="shared" ref="AM39" si="125">AM42</f>
        <v>0</v>
      </c>
      <c r="AN39" s="44">
        <v>0</v>
      </c>
      <c r="AO39" s="44">
        <f t="shared" ref="AO39:AP39" si="126">AO42</f>
        <v>0</v>
      </c>
      <c r="AP39" s="44">
        <f t="shared" si="126"/>
        <v>0</v>
      </c>
    </row>
    <row r="40" spans="1:42" s="5" customFormat="1" ht="100.5" customHeight="1" x14ac:dyDescent="0.25">
      <c r="A40" s="35" t="s">
        <v>25</v>
      </c>
      <c r="B40" s="36" t="s">
        <v>17</v>
      </c>
      <c r="C40" s="36" t="s">
        <v>17</v>
      </c>
      <c r="D40" s="39">
        <f t="shared" si="89"/>
        <v>23</v>
      </c>
      <c r="E40" s="34">
        <v>23</v>
      </c>
      <c r="F40" s="34">
        <v>0</v>
      </c>
      <c r="G40" s="34">
        <v>23</v>
      </c>
      <c r="H40" s="34"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4">
        <v>0</v>
      </c>
      <c r="O40" s="34">
        <v>0</v>
      </c>
      <c r="P40" s="34">
        <v>0</v>
      </c>
      <c r="Q40" s="34">
        <v>0</v>
      </c>
      <c r="R40" s="34">
        <v>0</v>
      </c>
      <c r="S40" s="34">
        <v>0</v>
      </c>
      <c r="T40" s="34">
        <v>0</v>
      </c>
      <c r="U40" s="34">
        <v>0</v>
      </c>
      <c r="V40" s="34">
        <v>0</v>
      </c>
      <c r="W40" s="34">
        <v>0</v>
      </c>
      <c r="X40" s="34">
        <v>0</v>
      </c>
      <c r="Y40" s="33">
        <v>0</v>
      </c>
      <c r="Z40" s="33">
        <v>0</v>
      </c>
      <c r="AA40" s="33">
        <v>0</v>
      </c>
      <c r="AB40" s="33">
        <v>0</v>
      </c>
      <c r="AC40" s="34">
        <v>0</v>
      </c>
      <c r="AD40" s="33">
        <v>0</v>
      </c>
      <c r="AE40" s="33">
        <v>0</v>
      </c>
      <c r="AF40" s="33">
        <v>0</v>
      </c>
      <c r="AG40" s="39">
        <f t="shared" si="88"/>
        <v>0</v>
      </c>
      <c r="AH40" s="34">
        <v>0</v>
      </c>
      <c r="AI40" s="33">
        <v>0</v>
      </c>
      <c r="AJ40" s="33">
        <v>0</v>
      </c>
      <c r="AK40" s="33">
        <v>0</v>
      </c>
      <c r="AL40" s="39">
        <f t="shared" si="99"/>
        <v>0</v>
      </c>
      <c r="AM40" s="34">
        <v>0</v>
      </c>
      <c r="AN40" s="33">
        <v>0</v>
      </c>
      <c r="AO40" s="33">
        <v>0</v>
      </c>
      <c r="AP40" s="33">
        <v>0</v>
      </c>
    </row>
    <row r="41" spans="1:42" s="5" customFormat="1" ht="92.25" customHeight="1" x14ac:dyDescent="0.25">
      <c r="A41" s="100" t="s">
        <v>26</v>
      </c>
      <c r="B41" s="36" t="s">
        <v>17</v>
      </c>
      <c r="C41" s="36" t="s">
        <v>17</v>
      </c>
      <c r="D41" s="39">
        <f t="shared" si="89"/>
        <v>350.5</v>
      </c>
      <c r="E41" s="34">
        <f>F41+G41</f>
        <v>350.5</v>
      </c>
      <c r="F41" s="34">
        <v>0</v>
      </c>
      <c r="G41" s="34">
        <v>350.5</v>
      </c>
      <c r="H41" s="34"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3">
        <v>0</v>
      </c>
      <c r="Z41" s="33">
        <v>0</v>
      </c>
      <c r="AA41" s="33">
        <v>0</v>
      </c>
      <c r="AB41" s="33">
        <v>0</v>
      </c>
      <c r="AC41" s="34">
        <v>0</v>
      </c>
      <c r="AD41" s="33">
        <v>0</v>
      </c>
      <c r="AE41" s="33">
        <v>0</v>
      </c>
      <c r="AF41" s="33">
        <v>0</v>
      </c>
      <c r="AG41" s="39">
        <f t="shared" si="88"/>
        <v>0</v>
      </c>
      <c r="AH41" s="34">
        <v>0</v>
      </c>
      <c r="AI41" s="33">
        <v>0</v>
      </c>
      <c r="AJ41" s="33">
        <v>0</v>
      </c>
      <c r="AK41" s="33">
        <v>0</v>
      </c>
      <c r="AL41" s="39">
        <f t="shared" si="99"/>
        <v>0</v>
      </c>
      <c r="AM41" s="34">
        <v>0</v>
      </c>
      <c r="AN41" s="33">
        <v>0</v>
      </c>
      <c r="AO41" s="33">
        <v>0</v>
      </c>
      <c r="AP41" s="33">
        <v>0</v>
      </c>
    </row>
    <row r="42" spans="1:42" s="5" customFormat="1" ht="83.25" customHeight="1" x14ac:dyDescent="0.25">
      <c r="A42" s="101"/>
      <c r="B42" s="36" t="s">
        <v>16</v>
      </c>
      <c r="C42" s="36" t="s">
        <v>16</v>
      </c>
      <c r="D42" s="39">
        <f t="shared" si="89"/>
        <v>80</v>
      </c>
      <c r="E42" s="34">
        <v>80</v>
      </c>
      <c r="F42" s="34">
        <v>0</v>
      </c>
      <c r="G42" s="34">
        <v>80</v>
      </c>
      <c r="H42" s="34"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3">
        <v>0</v>
      </c>
      <c r="Z42" s="33">
        <v>0</v>
      </c>
      <c r="AA42" s="33">
        <v>0</v>
      </c>
      <c r="AB42" s="33">
        <v>0</v>
      </c>
      <c r="AC42" s="34">
        <v>0</v>
      </c>
      <c r="AD42" s="33">
        <v>0</v>
      </c>
      <c r="AE42" s="33">
        <v>0</v>
      </c>
      <c r="AF42" s="33">
        <v>0</v>
      </c>
      <c r="AG42" s="39">
        <f t="shared" si="88"/>
        <v>0</v>
      </c>
      <c r="AH42" s="34">
        <v>0</v>
      </c>
      <c r="AI42" s="33">
        <v>0</v>
      </c>
      <c r="AJ42" s="33">
        <v>0</v>
      </c>
      <c r="AK42" s="33">
        <v>0</v>
      </c>
      <c r="AL42" s="39">
        <f t="shared" si="99"/>
        <v>0</v>
      </c>
      <c r="AM42" s="34">
        <v>0</v>
      </c>
      <c r="AN42" s="33">
        <v>0</v>
      </c>
      <c r="AO42" s="33">
        <v>0</v>
      </c>
      <c r="AP42" s="33">
        <v>0</v>
      </c>
    </row>
    <row r="43" spans="1:42" s="5" customFormat="1" ht="79.5" customHeight="1" x14ac:dyDescent="0.25">
      <c r="A43" s="97" t="s">
        <v>15</v>
      </c>
      <c r="B43" s="87" t="s">
        <v>51</v>
      </c>
      <c r="C43" s="32" t="s">
        <v>5</v>
      </c>
      <c r="D43" s="47">
        <f t="shared" si="89"/>
        <v>30381.700000000004</v>
      </c>
      <c r="E43" s="46">
        <f>F43+G43</f>
        <v>15220</v>
      </c>
      <c r="F43" s="46">
        <f t="shared" ref="F43" si="127">F44+F45</f>
        <v>0</v>
      </c>
      <c r="G43" s="46">
        <f>G44+G45</f>
        <v>15220</v>
      </c>
      <c r="H43" s="46">
        <f>J43</f>
        <v>9207.2000000000007</v>
      </c>
      <c r="I43" s="46">
        <f t="shared" ref="I43" si="128">I44+I45</f>
        <v>0</v>
      </c>
      <c r="J43" s="46">
        <f>J44+J45</f>
        <v>9207.2000000000007</v>
      </c>
      <c r="K43" s="46">
        <f t="shared" ref="K43:L43" si="129">K44+K45</f>
        <v>0</v>
      </c>
      <c r="L43" s="46">
        <f t="shared" si="129"/>
        <v>0</v>
      </c>
      <c r="M43" s="46">
        <f>N43+O43+P43+Q43</f>
        <v>3291.4</v>
      </c>
      <c r="N43" s="46">
        <f t="shared" ref="N43" si="130">N44+N45</f>
        <v>0</v>
      </c>
      <c r="O43" s="46">
        <f>O44+O45</f>
        <v>3291.4</v>
      </c>
      <c r="P43" s="46">
        <f t="shared" ref="P43:Q43" si="131">P44+P45</f>
        <v>0</v>
      </c>
      <c r="Q43" s="46">
        <f t="shared" si="131"/>
        <v>0</v>
      </c>
      <c r="R43" s="46">
        <f t="shared" ref="R43:R52" si="132">S43+T43+U43+V43</f>
        <v>472.7</v>
      </c>
      <c r="S43" s="46">
        <f t="shared" ref="S43" si="133">S44+S45</f>
        <v>0</v>
      </c>
      <c r="T43" s="46">
        <f>T44+T45</f>
        <v>472.7</v>
      </c>
      <c r="U43" s="46">
        <f t="shared" ref="U43:V43" si="134">U44+U45</f>
        <v>0</v>
      </c>
      <c r="V43" s="46">
        <f t="shared" si="134"/>
        <v>0</v>
      </c>
      <c r="W43" s="46">
        <f t="shared" ref="W43:W52" si="135">X43+Y43+Z43+AA43</f>
        <v>397.4</v>
      </c>
      <c r="X43" s="46">
        <f t="shared" ref="X43" si="136">X44+X45</f>
        <v>0</v>
      </c>
      <c r="Y43" s="44">
        <f>Y44+Y45</f>
        <v>397.4</v>
      </c>
      <c r="Z43" s="44">
        <f t="shared" ref="Z43:AA43" si="137">Z44+Z45</f>
        <v>0</v>
      </c>
      <c r="AA43" s="44">
        <f t="shared" si="137"/>
        <v>0</v>
      </c>
      <c r="AB43" s="44">
        <f t="shared" ref="AB43:AB52" si="138">AC43+AD43+AE43+AF43</f>
        <v>597.4</v>
      </c>
      <c r="AC43" s="46">
        <f t="shared" ref="AC43" si="139">AC44+AC45</f>
        <v>0</v>
      </c>
      <c r="AD43" s="44">
        <f t="shared" ref="AD43:AF43" si="140">AD44+AD45</f>
        <v>597.4</v>
      </c>
      <c r="AE43" s="44">
        <f t="shared" si="140"/>
        <v>0</v>
      </c>
      <c r="AF43" s="44">
        <f t="shared" si="140"/>
        <v>0</v>
      </c>
      <c r="AG43" s="47">
        <f t="shared" si="88"/>
        <v>597.79999999999995</v>
      </c>
      <c r="AH43" s="46">
        <f t="shared" ref="AH43" si="141">AH44+AH45</f>
        <v>0</v>
      </c>
      <c r="AI43" s="44">
        <f t="shared" ref="AI43:AP43" si="142">AI44+AI45</f>
        <v>597.79999999999995</v>
      </c>
      <c r="AJ43" s="44">
        <f t="shared" si="142"/>
        <v>0</v>
      </c>
      <c r="AK43" s="44">
        <f t="shared" ref="AK43" si="143">AK44+AK45</f>
        <v>0</v>
      </c>
      <c r="AL43" s="47">
        <f t="shared" ref="AL43" si="144">AM43+AN43+AO43+AU43</f>
        <v>597.79999999999995</v>
      </c>
      <c r="AM43" s="46">
        <f t="shared" ref="AM43" si="145">AM44+AM45</f>
        <v>0</v>
      </c>
      <c r="AN43" s="44">
        <f t="shared" si="142"/>
        <v>597.79999999999995</v>
      </c>
      <c r="AO43" s="44">
        <f t="shared" si="142"/>
        <v>0</v>
      </c>
      <c r="AP43" s="44">
        <f t="shared" si="142"/>
        <v>0</v>
      </c>
    </row>
    <row r="44" spans="1:42" s="5" customFormat="1" ht="60" customHeight="1" x14ac:dyDescent="0.25">
      <c r="A44" s="98"/>
      <c r="B44" s="88"/>
      <c r="C44" s="32" t="s">
        <v>13</v>
      </c>
      <c r="D44" s="47">
        <f t="shared" si="89"/>
        <v>3834.5</v>
      </c>
      <c r="E44" s="34">
        <v>0</v>
      </c>
      <c r="F44" s="34">
        <f t="shared" ref="F44" si="146">F46</f>
        <v>0</v>
      </c>
      <c r="G44" s="34">
        <f t="shared" ref="G44:V45" si="147">G46</f>
        <v>220</v>
      </c>
      <c r="H44" s="34">
        <f>I44+J44+K44+L44</f>
        <v>200</v>
      </c>
      <c r="I44" s="34">
        <f t="shared" ref="I44" si="148">I46</f>
        <v>0</v>
      </c>
      <c r="J44" s="34">
        <f t="shared" si="147"/>
        <v>200</v>
      </c>
      <c r="K44" s="34">
        <f t="shared" si="147"/>
        <v>0</v>
      </c>
      <c r="L44" s="34">
        <v>0</v>
      </c>
      <c r="M44" s="34">
        <f>N44+O44+P44+Q44</f>
        <v>971.4</v>
      </c>
      <c r="N44" s="34">
        <f t="shared" ref="N44" si="149">N46</f>
        <v>0</v>
      </c>
      <c r="O44" s="34">
        <v>971.4</v>
      </c>
      <c r="P44" s="34">
        <f t="shared" si="147"/>
        <v>0</v>
      </c>
      <c r="Q44" s="34">
        <f t="shared" si="147"/>
        <v>0</v>
      </c>
      <c r="R44" s="34">
        <f t="shared" si="132"/>
        <v>472.7</v>
      </c>
      <c r="S44" s="34">
        <f t="shared" ref="S44" si="150">S46</f>
        <v>0</v>
      </c>
      <c r="T44" s="34">
        <f t="shared" si="147"/>
        <v>472.7</v>
      </c>
      <c r="U44" s="34">
        <f t="shared" si="147"/>
        <v>0</v>
      </c>
      <c r="V44" s="34">
        <f t="shared" si="147"/>
        <v>0</v>
      </c>
      <c r="W44" s="34">
        <f t="shared" si="135"/>
        <v>397.4</v>
      </c>
      <c r="X44" s="34">
        <f t="shared" ref="X44" si="151">X46</f>
        <v>0</v>
      </c>
      <c r="Y44" s="33">
        <f>Y46</f>
        <v>397.4</v>
      </c>
      <c r="Z44" s="33">
        <f t="shared" ref="Z44:AA44" si="152">Z46</f>
        <v>0</v>
      </c>
      <c r="AA44" s="33">
        <f t="shared" si="152"/>
        <v>0</v>
      </c>
      <c r="AB44" s="33">
        <f t="shared" si="138"/>
        <v>597.4</v>
      </c>
      <c r="AC44" s="34">
        <f t="shared" ref="AC44" si="153">AC46</f>
        <v>0</v>
      </c>
      <c r="AD44" s="33">
        <f>AD46</f>
        <v>597.4</v>
      </c>
      <c r="AE44" s="33">
        <f t="shared" ref="AE44:AF44" si="154">AE46</f>
        <v>0</v>
      </c>
      <c r="AF44" s="33">
        <f t="shared" si="154"/>
        <v>0</v>
      </c>
      <c r="AG44" s="33">
        <f t="shared" ref="AG44" si="155">AH44+AI44+AJ44+AK44</f>
        <v>597.79999999999995</v>
      </c>
      <c r="AH44" s="34">
        <f t="shared" ref="AH44:AH45" si="156">AH46</f>
        <v>0</v>
      </c>
      <c r="AI44" s="33">
        <f>AI46</f>
        <v>597.79999999999995</v>
      </c>
      <c r="AJ44" s="33">
        <f t="shared" ref="AJ44:AP44" si="157">AJ46</f>
        <v>0</v>
      </c>
      <c r="AK44" s="33">
        <f t="shared" ref="AK44" si="158">AK46</f>
        <v>0</v>
      </c>
      <c r="AL44" s="33">
        <f t="shared" ref="AL44" si="159">AM44+AN44+AO44+AP44</f>
        <v>597.79999999999995</v>
      </c>
      <c r="AM44" s="34">
        <f t="shared" ref="AM44" si="160">AM46</f>
        <v>0</v>
      </c>
      <c r="AN44" s="33">
        <f>AN46</f>
        <v>597.79999999999995</v>
      </c>
      <c r="AO44" s="33">
        <f t="shared" si="157"/>
        <v>0</v>
      </c>
      <c r="AP44" s="33">
        <f t="shared" si="157"/>
        <v>0</v>
      </c>
    </row>
    <row r="45" spans="1:42" s="5" customFormat="1" ht="71.25" customHeight="1" x14ac:dyDescent="0.25">
      <c r="A45" s="98"/>
      <c r="B45" s="99"/>
      <c r="C45" s="48" t="s">
        <v>16</v>
      </c>
      <c r="D45" s="47">
        <f t="shared" si="89"/>
        <v>26327.200000000001</v>
      </c>
      <c r="E45" s="34">
        <f>F45+G45</f>
        <v>15000</v>
      </c>
      <c r="F45" s="34">
        <f t="shared" ref="F45" si="161">F47</f>
        <v>0</v>
      </c>
      <c r="G45" s="34">
        <f t="shared" ref="G45:T45" si="162">G47</f>
        <v>15000</v>
      </c>
      <c r="H45" s="34">
        <f>I45+J45+K45+L45</f>
        <v>9007.2000000000007</v>
      </c>
      <c r="I45" s="34">
        <f t="shared" ref="I45" si="163">I47</f>
        <v>0</v>
      </c>
      <c r="J45" s="34">
        <f t="shared" si="162"/>
        <v>9007.2000000000007</v>
      </c>
      <c r="K45" s="34">
        <f t="shared" si="147"/>
        <v>0</v>
      </c>
      <c r="L45" s="34">
        <f t="shared" si="147"/>
        <v>0</v>
      </c>
      <c r="M45" s="34">
        <f>N45+O45+P45+Q45</f>
        <v>2320</v>
      </c>
      <c r="N45" s="34">
        <f t="shared" ref="N45" si="164">N47</f>
        <v>0</v>
      </c>
      <c r="O45" s="34">
        <f t="shared" si="162"/>
        <v>2320</v>
      </c>
      <c r="P45" s="34">
        <f t="shared" si="147"/>
        <v>0</v>
      </c>
      <c r="Q45" s="34">
        <f t="shared" si="147"/>
        <v>0</v>
      </c>
      <c r="R45" s="34">
        <f t="shared" si="132"/>
        <v>0</v>
      </c>
      <c r="S45" s="34">
        <f t="shared" ref="S45" si="165">S47</f>
        <v>0</v>
      </c>
      <c r="T45" s="34">
        <f t="shared" si="162"/>
        <v>0</v>
      </c>
      <c r="U45" s="34">
        <f t="shared" si="147"/>
        <v>0</v>
      </c>
      <c r="V45" s="34">
        <f t="shared" si="147"/>
        <v>0</v>
      </c>
      <c r="W45" s="34">
        <f t="shared" si="135"/>
        <v>0</v>
      </c>
      <c r="X45" s="34">
        <f t="shared" ref="X45" si="166">X47</f>
        <v>0</v>
      </c>
      <c r="Y45" s="33">
        <f t="shared" ref="Y45:AA45" si="167">Y47</f>
        <v>0</v>
      </c>
      <c r="Z45" s="33">
        <f t="shared" si="167"/>
        <v>0</v>
      </c>
      <c r="AA45" s="33">
        <f t="shared" si="167"/>
        <v>0</v>
      </c>
      <c r="AB45" s="33">
        <f t="shared" si="138"/>
        <v>0</v>
      </c>
      <c r="AC45" s="34">
        <f t="shared" ref="AC45" si="168">AC47</f>
        <v>0</v>
      </c>
      <c r="AD45" s="33">
        <v>0</v>
      </c>
      <c r="AE45" s="33">
        <f t="shared" ref="AE45:AF45" si="169">AE46+AE47</f>
        <v>0</v>
      </c>
      <c r="AF45" s="33">
        <f t="shared" si="169"/>
        <v>0</v>
      </c>
      <c r="AG45" s="39">
        <f t="shared" si="88"/>
        <v>0</v>
      </c>
      <c r="AH45" s="34">
        <f t="shared" si="156"/>
        <v>0</v>
      </c>
      <c r="AI45" s="33">
        <v>0</v>
      </c>
      <c r="AJ45" s="33">
        <f t="shared" ref="AJ45:AP45" si="170">AJ46+AJ47</f>
        <v>0</v>
      </c>
      <c r="AK45" s="33">
        <f t="shared" ref="AK45" si="171">AK46+AK47</f>
        <v>0</v>
      </c>
      <c r="AL45" s="39">
        <f t="shared" ref="AL45" si="172">AM45+AN45+AO45+AU45</f>
        <v>0</v>
      </c>
      <c r="AM45" s="34">
        <f t="shared" ref="AM45" si="173">AM47</f>
        <v>0</v>
      </c>
      <c r="AN45" s="33">
        <v>0</v>
      </c>
      <c r="AO45" s="33">
        <f t="shared" si="170"/>
        <v>0</v>
      </c>
      <c r="AP45" s="33">
        <f t="shared" si="170"/>
        <v>0</v>
      </c>
    </row>
    <row r="46" spans="1:42" s="5" customFormat="1" ht="157.5" customHeight="1" x14ac:dyDescent="0.25">
      <c r="A46" s="35" t="s">
        <v>45</v>
      </c>
      <c r="B46" s="36" t="s">
        <v>51</v>
      </c>
      <c r="C46" s="36" t="s">
        <v>13</v>
      </c>
      <c r="D46" s="39">
        <f t="shared" si="89"/>
        <v>4054.5</v>
      </c>
      <c r="E46" s="34">
        <f>F46+G46</f>
        <v>220</v>
      </c>
      <c r="F46" s="34">
        <v>0</v>
      </c>
      <c r="G46" s="34">
        <v>220</v>
      </c>
      <c r="H46" s="34">
        <f>I46+J46+K46+L46</f>
        <v>200</v>
      </c>
      <c r="I46" s="34">
        <v>0</v>
      </c>
      <c r="J46" s="34">
        <v>200</v>
      </c>
      <c r="K46" s="34">
        <v>0</v>
      </c>
      <c r="L46" s="34">
        <v>0</v>
      </c>
      <c r="M46" s="34">
        <f>N46+O46+P46+Q46</f>
        <v>971.4</v>
      </c>
      <c r="N46" s="34">
        <v>0</v>
      </c>
      <c r="O46" s="34">
        <v>971.4</v>
      </c>
      <c r="P46" s="34">
        <v>0</v>
      </c>
      <c r="Q46" s="34">
        <v>0</v>
      </c>
      <c r="R46" s="34">
        <f t="shared" si="132"/>
        <v>472.7</v>
      </c>
      <c r="S46" s="34">
        <v>0</v>
      </c>
      <c r="T46" s="34">
        <v>472.7</v>
      </c>
      <c r="U46" s="34">
        <v>0</v>
      </c>
      <c r="V46" s="34">
        <v>0</v>
      </c>
      <c r="W46" s="34">
        <f t="shared" si="135"/>
        <v>397.4</v>
      </c>
      <c r="X46" s="34">
        <v>0</v>
      </c>
      <c r="Y46" s="33">
        <v>397.4</v>
      </c>
      <c r="Z46" s="33">
        <v>0</v>
      </c>
      <c r="AA46" s="33">
        <v>0</v>
      </c>
      <c r="AB46" s="33">
        <f t="shared" si="138"/>
        <v>597.4</v>
      </c>
      <c r="AC46" s="34">
        <v>0</v>
      </c>
      <c r="AD46" s="33">
        <v>597.4</v>
      </c>
      <c r="AE46" s="33">
        <v>0</v>
      </c>
      <c r="AF46" s="33">
        <v>0</v>
      </c>
      <c r="AG46" s="39">
        <f t="shared" si="88"/>
        <v>597.79999999999995</v>
      </c>
      <c r="AH46" s="34">
        <v>0</v>
      </c>
      <c r="AI46" s="33">
        <v>597.79999999999995</v>
      </c>
      <c r="AJ46" s="33">
        <v>0</v>
      </c>
      <c r="AK46" s="33">
        <v>0</v>
      </c>
      <c r="AL46" s="33">
        <f t="shared" ref="AL46:AL52" si="174">AM46+AN46+AO46+AP46</f>
        <v>597.79999999999995</v>
      </c>
      <c r="AM46" s="33">
        <v>0</v>
      </c>
      <c r="AN46" s="33">
        <v>597.79999999999995</v>
      </c>
      <c r="AO46" s="33">
        <v>0</v>
      </c>
      <c r="AP46" s="33">
        <v>0</v>
      </c>
    </row>
    <row r="47" spans="1:42" s="5" customFormat="1" ht="178.5" customHeight="1" x14ac:dyDescent="0.25">
      <c r="A47" s="35" t="s">
        <v>46</v>
      </c>
      <c r="B47" s="36" t="s">
        <v>16</v>
      </c>
      <c r="C47" s="36" t="s">
        <v>16</v>
      </c>
      <c r="D47" s="39">
        <f t="shared" si="89"/>
        <v>26327.200000000001</v>
      </c>
      <c r="E47" s="34">
        <f>F47+G47</f>
        <v>15000</v>
      </c>
      <c r="F47" s="34">
        <v>0</v>
      </c>
      <c r="G47" s="34">
        <v>15000</v>
      </c>
      <c r="H47" s="34">
        <v>9007.2000000000007</v>
      </c>
      <c r="I47" s="34">
        <v>0</v>
      </c>
      <c r="J47" s="34">
        <v>9007.2000000000007</v>
      </c>
      <c r="K47" s="34">
        <v>0</v>
      </c>
      <c r="L47" s="34">
        <v>0</v>
      </c>
      <c r="M47" s="34">
        <f>N47+O47+P47+Q47</f>
        <v>2320</v>
      </c>
      <c r="N47" s="34">
        <v>0</v>
      </c>
      <c r="O47" s="34">
        <v>2320</v>
      </c>
      <c r="P47" s="34">
        <v>0</v>
      </c>
      <c r="Q47" s="34">
        <v>0</v>
      </c>
      <c r="R47" s="34">
        <f t="shared" si="132"/>
        <v>0</v>
      </c>
      <c r="S47" s="34">
        <v>0</v>
      </c>
      <c r="T47" s="34">
        <v>0</v>
      </c>
      <c r="U47" s="34">
        <v>0</v>
      </c>
      <c r="V47" s="34">
        <v>0</v>
      </c>
      <c r="W47" s="34">
        <f t="shared" si="135"/>
        <v>0</v>
      </c>
      <c r="X47" s="34">
        <v>0</v>
      </c>
      <c r="Y47" s="33">
        <v>0</v>
      </c>
      <c r="Z47" s="33">
        <v>0</v>
      </c>
      <c r="AA47" s="33">
        <v>0</v>
      </c>
      <c r="AB47" s="33">
        <f t="shared" si="138"/>
        <v>0</v>
      </c>
      <c r="AC47" s="34">
        <v>0</v>
      </c>
      <c r="AD47" s="33">
        <v>0</v>
      </c>
      <c r="AE47" s="33">
        <v>0</v>
      </c>
      <c r="AF47" s="33">
        <v>0</v>
      </c>
      <c r="AG47" s="39">
        <f t="shared" si="88"/>
        <v>0</v>
      </c>
      <c r="AH47" s="34">
        <v>0</v>
      </c>
      <c r="AI47" s="33">
        <v>0</v>
      </c>
      <c r="AJ47" s="33">
        <v>0</v>
      </c>
      <c r="AK47" s="33">
        <v>0</v>
      </c>
      <c r="AL47" s="33">
        <f t="shared" si="174"/>
        <v>0</v>
      </c>
      <c r="AM47" s="33">
        <v>0</v>
      </c>
      <c r="AN47" s="33">
        <v>0</v>
      </c>
      <c r="AO47" s="33">
        <v>0</v>
      </c>
      <c r="AP47" s="33">
        <v>0</v>
      </c>
    </row>
    <row r="48" spans="1:42" s="5" customFormat="1" ht="134.25" customHeight="1" x14ac:dyDescent="0.25">
      <c r="A48" s="49" t="s">
        <v>34</v>
      </c>
      <c r="B48" s="41" t="s">
        <v>43</v>
      </c>
      <c r="C48" s="32" t="s">
        <v>1</v>
      </c>
      <c r="D48" s="44">
        <f>E48+H48+M48+R48+W48+AB48+AG48+AL48</f>
        <v>35750.1</v>
      </c>
      <c r="E48" s="46">
        <f t="shared" ref="E48:V48" si="175">E49+E50+E51+E52</f>
        <v>0</v>
      </c>
      <c r="F48" s="46">
        <f t="shared" ref="F48" si="176">F49+F50+F51+F52</f>
        <v>0</v>
      </c>
      <c r="G48" s="46">
        <f t="shared" si="175"/>
        <v>0</v>
      </c>
      <c r="H48" s="46">
        <f t="shared" si="175"/>
        <v>7310.9</v>
      </c>
      <c r="I48" s="46">
        <f t="shared" ref="I48" si="177">I49+I50+I51+I52</f>
        <v>0</v>
      </c>
      <c r="J48" s="46">
        <f t="shared" si="175"/>
        <v>155</v>
      </c>
      <c r="K48" s="46">
        <f t="shared" si="175"/>
        <v>6805.9</v>
      </c>
      <c r="L48" s="46">
        <f t="shared" si="175"/>
        <v>350</v>
      </c>
      <c r="M48" s="46">
        <f t="shared" si="175"/>
        <v>8790.7999999999993</v>
      </c>
      <c r="N48" s="46">
        <f t="shared" ref="N48" si="178">N49+N50+N51+N52</f>
        <v>0</v>
      </c>
      <c r="O48" s="46">
        <f t="shared" si="175"/>
        <v>265</v>
      </c>
      <c r="P48" s="46">
        <f t="shared" si="175"/>
        <v>8175.8</v>
      </c>
      <c r="Q48" s="46">
        <f t="shared" si="175"/>
        <v>350</v>
      </c>
      <c r="R48" s="46">
        <f t="shared" si="132"/>
        <v>4607.7</v>
      </c>
      <c r="S48" s="46">
        <f t="shared" ref="S48" si="179">S49+S50+S51+S52</f>
        <v>0</v>
      </c>
      <c r="T48" s="46">
        <f t="shared" si="175"/>
        <v>150</v>
      </c>
      <c r="U48" s="46">
        <f>U52</f>
        <v>4107.7</v>
      </c>
      <c r="V48" s="46">
        <f t="shared" si="175"/>
        <v>350</v>
      </c>
      <c r="W48" s="46">
        <f t="shared" si="135"/>
        <v>4715.6000000000004</v>
      </c>
      <c r="X48" s="46">
        <f t="shared" ref="X48" si="180">X49+X50+X51+X52</f>
        <v>0</v>
      </c>
      <c r="Y48" s="44">
        <f t="shared" ref="Y48:AF48" si="181">Y49+Y50+Y51+Y52</f>
        <v>150</v>
      </c>
      <c r="Z48" s="44">
        <f t="shared" si="181"/>
        <v>4215.6000000000004</v>
      </c>
      <c r="AA48" s="44">
        <f t="shared" si="181"/>
        <v>350</v>
      </c>
      <c r="AB48" s="44">
        <f>AC48+AD48+AE48+AF48</f>
        <v>3921.5</v>
      </c>
      <c r="AC48" s="46">
        <f t="shared" ref="AC48" si="182">AC49+AC50+AC51+AC52</f>
        <v>0</v>
      </c>
      <c r="AD48" s="44">
        <f t="shared" si="181"/>
        <v>150</v>
      </c>
      <c r="AE48" s="44">
        <f t="shared" si="181"/>
        <v>3771.5</v>
      </c>
      <c r="AF48" s="44">
        <f t="shared" si="181"/>
        <v>0</v>
      </c>
      <c r="AG48" s="47">
        <f>AH48+AI48+AJ48+AK48</f>
        <v>3328.3</v>
      </c>
      <c r="AH48" s="46">
        <f t="shared" ref="AH48" si="183">AH49+AH50+AH51+AH52</f>
        <v>0</v>
      </c>
      <c r="AI48" s="44">
        <f t="shared" ref="AI48:AP48" si="184">AI49+AI50+AI51+AI52</f>
        <v>150</v>
      </c>
      <c r="AJ48" s="44">
        <f t="shared" si="184"/>
        <v>2828.3</v>
      </c>
      <c r="AK48" s="44">
        <f t="shared" ref="AK48" si="185">AK49+AK50+AK51+AK52</f>
        <v>350</v>
      </c>
      <c r="AL48" s="47">
        <f>AM48+AN48+AO48</f>
        <v>3075.3</v>
      </c>
      <c r="AM48" s="46">
        <f t="shared" ref="AM48" si="186">AM49+AM50+AM51+AM52</f>
        <v>0</v>
      </c>
      <c r="AN48" s="44">
        <f t="shared" si="184"/>
        <v>150</v>
      </c>
      <c r="AO48" s="44">
        <f t="shared" si="184"/>
        <v>2925.3</v>
      </c>
      <c r="AP48" s="44">
        <f t="shared" si="184"/>
        <v>0</v>
      </c>
    </row>
    <row r="49" spans="1:42" s="5" customFormat="1" ht="231.75" customHeight="1" x14ac:dyDescent="0.25">
      <c r="A49" s="35" t="s">
        <v>47</v>
      </c>
      <c r="B49" s="41" t="s">
        <v>43</v>
      </c>
      <c r="C49" s="36" t="s">
        <v>13</v>
      </c>
      <c r="D49" s="33">
        <f t="shared" ref="D49:D52" si="187">E49+H49+M49+R49+W49+AB49+AG49+AL49</f>
        <v>295</v>
      </c>
      <c r="E49" s="34">
        <f>F49+G49</f>
        <v>0</v>
      </c>
      <c r="F49" s="34">
        <v>0</v>
      </c>
      <c r="G49" s="34">
        <v>0</v>
      </c>
      <c r="H49" s="34">
        <f>I49+J49+K49+L49</f>
        <v>15</v>
      </c>
      <c r="I49" s="34">
        <v>0</v>
      </c>
      <c r="J49" s="34">
        <v>15</v>
      </c>
      <c r="K49" s="34">
        <v>0</v>
      </c>
      <c r="L49" s="34">
        <v>0</v>
      </c>
      <c r="M49" s="34">
        <f>N49+O49+P49+Q49</f>
        <v>80</v>
      </c>
      <c r="N49" s="34">
        <v>0</v>
      </c>
      <c r="O49" s="34">
        <v>80</v>
      </c>
      <c r="P49" s="34">
        <v>0</v>
      </c>
      <c r="Q49" s="34">
        <v>0</v>
      </c>
      <c r="R49" s="34">
        <f t="shared" si="132"/>
        <v>40</v>
      </c>
      <c r="S49" s="34">
        <v>0</v>
      </c>
      <c r="T49" s="34">
        <v>40</v>
      </c>
      <c r="U49" s="34">
        <v>0</v>
      </c>
      <c r="V49" s="34">
        <v>0</v>
      </c>
      <c r="W49" s="34">
        <f t="shared" si="135"/>
        <v>40</v>
      </c>
      <c r="X49" s="34">
        <v>0</v>
      </c>
      <c r="Y49" s="33">
        <v>40</v>
      </c>
      <c r="Z49" s="33">
        <v>0</v>
      </c>
      <c r="AA49" s="33">
        <v>0</v>
      </c>
      <c r="AB49" s="33">
        <f t="shared" si="138"/>
        <v>40</v>
      </c>
      <c r="AC49" s="34">
        <v>0</v>
      </c>
      <c r="AD49" s="33">
        <v>40</v>
      </c>
      <c r="AE49" s="33">
        <v>0</v>
      </c>
      <c r="AF49" s="33">
        <v>0</v>
      </c>
      <c r="AG49" s="39">
        <f t="shared" si="88"/>
        <v>40</v>
      </c>
      <c r="AH49" s="34">
        <v>0</v>
      </c>
      <c r="AI49" s="33">
        <v>40</v>
      </c>
      <c r="AJ49" s="33">
        <v>0</v>
      </c>
      <c r="AK49" s="33">
        <v>0</v>
      </c>
      <c r="AL49" s="33">
        <f t="shared" si="174"/>
        <v>40</v>
      </c>
      <c r="AM49" s="33">
        <v>0</v>
      </c>
      <c r="AN49" s="33">
        <v>40</v>
      </c>
      <c r="AO49" s="33">
        <v>0</v>
      </c>
      <c r="AP49" s="33">
        <v>0</v>
      </c>
    </row>
    <row r="50" spans="1:42" s="5" customFormat="1" ht="183" customHeight="1" x14ac:dyDescent="0.25">
      <c r="A50" s="35" t="s">
        <v>37</v>
      </c>
      <c r="B50" s="41" t="s">
        <v>43</v>
      </c>
      <c r="C50" s="36" t="s">
        <v>13</v>
      </c>
      <c r="D50" s="33">
        <f t="shared" si="187"/>
        <v>455</v>
      </c>
      <c r="E50" s="34">
        <f>F50+G50</f>
        <v>0</v>
      </c>
      <c r="F50" s="34">
        <v>0</v>
      </c>
      <c r="G50" s="34">
        <v>0</v>
      </c>
      <c r="H50" s="34">
        <f>I50+J50+K50+L50</f>
        <v>0</v>
      </c>
      <c r="I50" s="34">
        <v>0</v>
      </c>
      <c r="J50" s="34">
        <v>0</v>
      </c>
      <c r="K50" s="34">
        <v>0</v>
      </c>
      <c r="L50" s="34">
        <v>0</v>
      </c>
      <c r="M50" s="34">
        <f>N50+O50+P50+Q50</f>
        <v>105</v>
      </c>
      <c r="N50" s="34">
        <v>0</v>
      </c>
      <c r="O50" s="34">
        <v>105</v>
      </c>
      <c r="P50" s="34">
        <v>0</v>
      </c>
      <c r="Q50" s="34">
        <v>0</v>
      </c>
      <c r="R50" s="34">
        <f t="shared" si="132"/>
        <v>70</v>
      </c>
      <c r="S50" s="34">
        <v>0</v>
      </c>
      <c r="T50" s="34">
        <v>70</v>
      </c>
      <c r="U50" s="34">
        <v>0</v>
      </c>
      <c r="V50" s="34">
        <v>0</v>
      </c>
      <c r="W50" s="34">
        <f t="shared" si="135"/>
        <v>70</v>
      </c>
      <c r="X50" s="34">
        <v>0</v>
      </c>
      <c r="Y50" s="33">
        <v>70</v>
      </c>
      <c r="Z50" s="33">
        <v>0</v>
      </c>
      <c r="AA50" s="33">
        <v>0</v>
      </c>
      <c r="AB50" s="33">
        <f t="shared" si="138"/>
        <v>70</v>
      </c>
      <c r="AC50" s="34">
        <v>0</v>
      </c>
      <c r="AD50" s="33">
        <v>70</v>
      </c>
      <c r="AE50" s="33">
        <v>0</v>
      </c>
      <c r="AF50" s="33">
        <v>0</v>
      </c>
      <c r="AG50" s="39">
        <f t="shared" si="88"/>
        <v>70</v>
      </c>
      <c r="AH50" s="34">
        <v>0</v>
      </c>
      <c r="AI50" s="33">
        <v>70</v>
      </c>
      <c r="AJ50" s="33">
        <v>0</v>
      </c>
      <c r="AK50" s="33">
        <v>0</v>
      </c>
      <c r="AL50" s="33">
        <f t="shared" si="174"/>
        <v>70</v>
      </c>
      <c r="AM50" s="33">
        <v>0</v>
      </c>
      <c r="AN50" s="33">
        <v>70</v>
      </c>
      <c r="AO50" s="33">
        <v>0</v>
      </c>
      <c r="AP50" s="33">
        <v>0</v>
      </c>
    </row>
    <row r="51" spans="1:42" s="5" customFormat="1" ht="186.75" customHeight="1" x14ac:dyDescent="0.25">
      <c r="A51" s="35" t="s">
        <v>38</v>
      </c>
      <c r="B51" s="41" t="s">
        <v>43</v>
      </c>
      <c r="C51" s="36" t="s">
        <v>13</v>
      </c>
      <c r="D51" s="33">
        <f t="shared" si="187"/>
        <v>420</v>
      </c>
      <c r="E51" s="34">
        <f>F51+G51</f>
        <v>0</v>
      </c>
      <c r="F51" s="34">
        <v>0</v>
      </c>
      <c r="G51" s="34">
        <v>0</v>
      </c>
      <c r="H51" s="34">
        <f>I51+J51+K51+L51</f>
        <v>140</v>
      </c>
      <c r="I51" s="34">
        <v>0</v>
      </c>
      <c r="J51" s="34">
        <v>140</v>
      </c>
      <c r="K51" s="34">
        <v>0</v>
      </c>
      <c r="L51" s="34">
        <v>0</v>
      </c>
      <c r="M51" s="34">
        <f>N51+O51+P51+Q51</f>
        <v>80</v>
      </c>
      <c r="N51" s="34">
        <v>0</v>
      </c>
      <c r="O51" s="34">
        <v>80</v>
      </c>
      <c r="P51" s="34">
        <v>0</v>
      </c>
      <c r="Q51" s="34">
        <v>0</v>
      </c>
      <c r="R51" s="34">
        <f t="shared" si="132"/>
        <v>40</v>
      </c>
      <c r="S51" s="34">
        <v>0</v>
      </c>
      <c r="T51" s="34">
        <v>40</v>
      </c>
      <c r="U51" s="34">
        <v>0</v>
      </c>
      <c r="V51" s="34">
        <v>0</v>
      </c>
      <c r="W51" s="34">
        <f t="shared" si="135"/>
        <v>40</v>
      </c>
      <c r="X51" s="34">
        <v>0</v>
      </c>
      <c r="Y51" s="33">
        <v>40</v>
      </c>
      <c r="Z51" s="33">
        <v>0</v>
      </c>
      <c r="AA51" s="33">
        <v>0</v>
      </c>
      <c r="AB51" s="34">
        <f t="shared" si="138"/>
        <v>40</v>
      </c>
      <c r="AC51" s="34">
        <v>0</v>
      </c>
      <c r="AD51" s="33">
        <v>40</v>
      </c>
      <c r="AE51" s="33">
        <v>0</v>
      </c>
      <c r="AF51" s="33">
        <v>0</v>
      </c>
      <c r="AG51" s="39">
        <f t="shared" si="88"/>
        <v>40</v>
      </c>
      <c r="AH51" s="34">
        <v>0</v>
      </c>
      <c r="AI51" s="33">
        <v>40</v>
      </c>
      <c r="AJ51" s="33">
        <v>0</v>
      </c>
      <c r="AK51" s="33">
        <v>0</v>
      </c>
      <c r="AL51" s="33">
        <f t="shared" si="174"/>
        <v>40</v>
      </c>
      <c r="AM51" s="33">
        <v>0</v>
      </c>
      <c r="AN51" s="33">
        <v>40</v>
      </c>
      <c r="AO51" s="33">
        <v>0</v>
      </c>
      <c r="AP51" s="33">
        <v>0</v>
      </c>
    </row>
    <row r="52" spans="1:42" s="5" customFormat="1" ht="169.5" customHeight="1" x14ac:dyDescent="0.25">
      <c r="A52" s="35" t="s">
        <v>42</v>
      </c>
      <c r="B52" s="41" t="s">
        <v>43</v>
      </c>
      <c r="C52" s="36" t="s">
        <v>13</v>
      </c>
      <c r="D52" s="33">
        <f t="shared" si="187"/>
        <v>34580.1</v>
      </c>
      <c r="E52" s="34">
        <f>F52+G52</f>
        <v>0</v>
      </c>
      <c r="F52" s="34">
        <v>0</v>
      </c>
      <c r="G52" s="34">
        <v>0</v>
      </c>
      <c r="H52" s="34">
        <f>I52+J52+K52+L52</f>
        <v>7155.9</v>
      </c>
      <c r="I52" s="34">
        <v>0</v>
      </c>
      <c r="J52" s="34">
        <v>0</v>
      </c>
      <c r="K52" s="34">
        <v>6805.9</v>
      </c>
      <c r="L52" s="34">
        <v>350</v>
      </c>
      <c r="M52" s="34">
        <f>N52+O52+P52+Q52</f>
        <v>8525.7999999999993</v>
      </c>
      <c r="N52" s="34">
        <v>0</v>
      </c>
      <c r="O52" s="34">
        <v>0</v>
      </c>
      <c r="P52" s="34">
        <v>8175.8</v>
      </c>
      <c r="Q52" s="34">
        <v>350</v>
      </c>
      <c r="R52" s="34">
        <f t="shared" si="132"/>
        <v>4457.7</v>
      </c>
      <c r="S52" s="34">
        <v>0</v>
      </c>
      <c r="T52" s="34">
        <v>0</v>
      </c>
      <c r="U52" s="34">
        <v>4107.7</v>
      </c>
      <c r="V52" s="34">
        <v>350</v>
      </c>
      <c r="W52" s="34">
        <f t="shared" si="135"/>
        <v>4565.6000000000004</v>
      </c>
      <c r="X52" s="34">
        <v>0</v>
      </c>
      <c r="Y52" s="33">
        <v>0</v>
      </c>
      <c r="Z52" s="33">
        <v>4215.6000000000004</v>
      </c>
      <c r="AA52" s="33">
        <v>350</v>
      </c>
      <c r="AB52" s="33">
        <f t="shared" si="138"/>
        <v>3771.5</v>
      </c>
      <c r="AC52" s="34">
        <v>0</v>
      </c>
      <c r="AD52" s="33">
        <v>0</v>
      </c>
      <c r="AE52" s="33">
        <v>3771.5</v>
      </c>
      <c r="AF52" s="33">
        <v>0</v>
      </c>
      <c r="AG52" s="39">
        <f>AJ52+AK52</f>
        <v>3178.3</v>
      </c>
      <c r="AH52" s="34">
        <v>0</v>
      </c>
      <c r="AI52" s="33">
        <v>0</v>
      </c>
      <c r="AJ52" s="33">
        <v>2828.3</v>
      </c>
      <c r="AK52" s="33">
        <v>350</v>
      </c>
      <c r="AL52" s="33">
        <f t="shared" si="174"/>
        <v>2925.3</v>
      </c>
      <c r="AM52" s="33">
        <v>0</v>
      </c>
      <c r="AN52" s="33">
        <v>0</v>
      </c>
      <c r="AO52" s="33">
        <v>2925.3</v>
      </c>
      <c r="AP52" s="33">
        <v>0</v>
      </c>
    </row>
    <row r="53" spans="1:42" ht="48" customHeight="1" x14ac:dyDescent="0.35">
      <c r="A53" s="50"/>
      <c r="B53" s="50"/>
      <c r="C53" s="50"/>
      <c r="D53" s="50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2"/>
      <c r="Z53" s="50"/>
      <c r="AA53" s="50"/>
      <c r="AB53" s="50"/>
      <c r="AC53" s="51"/>
      <c r="AD53" s="50"/>
      <c r="AE53" s="50"/>
      <c r="AF53" s="50"/>
      <c r="AG53" s="50"/>
      <c r="AH53" s="51"/>
      <c r="AI53" s="50"/>
      <c r="AJ53" s="50"/>
      <c r="AK53" s="50"/>
      <c r="AL53" s="50"/>
      <c r="AM53" s="50"/>
      <c r="AN53" s="50"/>
      <c r="AO53" s="50"/>
      <c r="AP53" s="50"/>
    </row>
  </sheetData>
  <mergeCells count="217">
    <mergeCell ref="AG12:AK12"/>
    <mergeCell ref="AL12:AP12"/>
    <mergeCell ref="AL15:AL16"/>
    <mergeCell ref="AM15:AM16"/>
    <mergeCell ref="AN15:AN16"/>
    <mergeCell ref="AO15:AO16"/>
    <mergeCell ref="AL17:AL18"/>
    <mergeCell ref="AM17:AM18"/>
    <mergeCell ref="AN17:AN18"/>
    <mergeCell ref="AO17:AO18"/>
    <mergeCell ref="A15:A20"/>
    <mergeCell ref="AC28:AC29"/>
    <mergeCell ref="AC30:AC31"/>
    <mergeCell ref="Z28:Z29"/>
    <mergeCell ref="AA28:AA29"/>
    <mergeCell ref="Z30:Z31"/>
    <mergeCell ref="AB28:AB29"/>
    <mergeCell ref="AK15:AK16"/>
    <mergeCell ref="AK17:AK18"/>
    <mergeCell ref="AK21:AK22"/>
    <mergeCell ref="AK28:AK29"/>
    <mergeCell ref="AF17:AF18"/>
    <mergeCell ref="AC15:AC16"/>
    <mergeCell ref="AE15:AE16"/>
    <mergeCell ref="AI21:AI22"/>
    <mergeCell ref="AJ21:AJ22"/>
    <mergeCell ref="AD17:AD18"/>
    <mergeCell ref="AB17:AB18"/>
    <mergeCell ref="AE17:AE18"/>
    <mergeCell ref="AF15:AF16"/>
    <mergeCell ref="V15:V16"/>
    <mergeCell ref="D17:D18"/>
    <mergeCell ref="E17:E18"/>
    <mergeCell ref="M15:M16"/>
    <mergeCell ref="AB1:AF3"/>
    <mergeCell ref="AB12:AF12"/>
    <mergeCell ref="AB15:AB16"/>
    <mergeCell ref="AD15:AD16"/>
    <mergeCell ref="A9:AP10"/>
    <mergeCell ref="W12:AA12"/>
    <mergeCell ref="AA30:AA31"/>
    <mergeCell ref="AH15:AH16"/>
    <mergeCell ref="AH17:AH18"/>
    <mergeCell ref="AH21:AH22"/>
    <mergeCell ref="AH28:AH29"/>
    <mergeCell ref="AH30:AH31"/>
    <mergeCell ref="AG21:AG22"/>
    <mergeCell ref="X15:X16"/>
    <mergeCell ref="X17:X18"/>
    <mergeCell ref="X21:X22"/>
    <mergeCell ref="X28:X29"/>
    <mergeCell ref="X30:X31"/>
    <mergeCell ref="AF21:AF22"/>
    <mergeCell ref="AD28:AD29"/>
    <mergeCell ref="AE28:AE29"/>
    <mergeCell ref="AF28:AF29"/>
    <mergeCell ref="Y21:Y22"/>
    <mergeCell ref="C17:C18"/>
    <mergeCell ref="O15:O16"/>
    <mergeCell ref="F15:F16"/>
    <mergeCell ref="O17:O18"/>
    <mergeCell ref="T17:T18"/>
    <mergeCell ref="J15:J16"/>
    <mergeCell ref="I15:I16"/>
    <mergeCell ref="I17:I18"/>
    <mergeCell ref="S30:S31"/>
    <mergeCell ref="U17:U18"/>
    <mergeCell ref="L17:L18"/>
    <mergeCell ref="P15:P16"/>
    <mergeCell ref="Q15:Q16"/>
    <mergeCell ref="P17:P18"/>
    <mergeCell ref="Q17:Q18"/>
    <mergeCell ref="U15:U16"/>
    <mergeCell ref="R15:R16"/>
    <mergeCell ref="T15:T16"/>
    <mergeCell ref="N17:N18"/>
    <mergeCell ref="V17:V18"/>
    <mergeCell ref="T30:T31"/>
    <mergeCell ref="I21:I22"/>
    <mergeCell ref="I28:I29"/>
    <mergeCell ref="G30:G31"/>
    <mergeCell ref="H21:H22"/>
    <mergeCell ref="A11:A13"/>
    <mergeCell ref="B11:B13"/>
    <mergeCell ref="C11:C13"/>
    <mergeCell ref="D12:D13"/>
    <mergeCell ref="E12:G12"/>
    <mergeCell ref="H12:L12"/>
    <mergeCell ref="I30:I31"/>
    <mergeCell ref="G21:G22"/>
    <mergeCell ref="M12:Q12"/>
    <mergeCell ref="R12:V12"/>
    <mergeCell ref="B15:B20"/>
    <mergeCell ref="C15:C16"/>
    <mergeCell ref="D15:D16"/>
    <mergeCell ref="E15:E16"/>
    <mergeCell ref="G15:G16"/>
    <mergeCell ref="G17:G18"/>
    <mergeCell ref="L15:L16"/>
    <mergeCell ref="K17:K18"/>
    <mergeCell ref="A43:A45"/>
    <mergeCell ref="B43:B45"/>
    <mergeCell ref="A41:A42"/>
    <mergeCell ref="A37:A39"/>
    <mergeCell ref="B37:B39"/>
    <mergeCell ref="C30:C31"/>
    <mergeCell ref="R28:R29"/>
    <mergeCell ref="H28:H29"/>
    <mergeCell ref="J28:J29"/>
    <mergeCell ref="M28:M29"/>
    <mergeCell ref="O28:O29"/>
    <mergeCell ref="D28:D29"/>
    <mergeCell ref="E28:E29"/>
    <mergeCell ref="K30:K31"/>
    <mergeCell ref="L30:L31"/>
    <mergeCell ref="P30:P31"/>
    <mergeCell ref="Q30:Q31"/>
    <mergeCell ref="P28:P29"/>
    <mergeCell ref="Q28:Q29"/>
    <mergeCell ref="F28:F29"/>
    <mergeCell ref="F30:F31"/>
    <mergeCell ref="H30:H31"/>
    <mergeCell ref="G28:G29"/>
    <mergeCell ref="R30:R31"/>
    <mergeCell ref="W15:W16"/>
    <mergeCell ref="A21:A22"/>
    <mergeCell ref="B21:B22"/>
    <mergeCell ref="C21:C22"/>
    <mergeCell ref="A28:A31"/>
    <mergeCell ref="B28:B31"/>
    <mergeCell ref="C28:C29"/>
    <mergeCell ref="D21:D22"/>
    <mergeCell ref="E21:E22"/>
    <mergeCell ref="D30:D31"/>
    <mergeCell ref="E30:E31"/>
    <mergeCell ref="H15:H16"/>
    <mergeCell ref="S15:S16"/>
    <mergeCell ref="S17:S18"/>
    <mergeCell ref="R17:R18"/>
    <mergeCell ref="M17:M18"/>
    <mergeCell ref="F17:F18"/>
    <mergeCell ref="F21:F22"/>
    <mergeCell ref="V30:V31"/>
    <mergeCell ref="U30:U31"/>
    <mergeCell ref="J21:J22"/>
    <mergeCell ref="U28:U29"/>
    <mergeCell ref="N15:N16"/>
    <mergeCell ref="W30:W31"/>
    <mergeCell ref="AP21:AP22"/>
    <mergeCell ref="AG28:AG29"/>
    <mergeCell ref="AI28:AI29"/>
    <mergeCell ref="AJ28:AJ29"/>
    <mergeCell ref="AP28:AP29"/>
    <mergeCell ref="AB21:AB22"/>
    <mergeCell ref="AD21:AD22"/>
    <mergeCell ref="S21:S22"/>
    <mergeCell ref="S28:S29"/>
    <mergeCell ref="W28:W29"/>
    <mergeCell ref="T21:T22"/>
    <mergeCell ref="V28:V29"/>
    <mergeCell ref="T28:T29"/>
    <mergeCell ref="AL21:AL22"/>
    <mergeCell ref="AM21:AM22"/>
    <mergeCell ref="AN21:AN22"/>
    <mergeCell ref="AO21:AO22"/>
    <mergeCell ref="AO28:AO29"/>
    <mergeCell ref="AN28:AN29"/>
    <mergeCell ref="AM28:AM29"/>
    <mergeCell ref="AL28:AL29"/>
    <mergeCell ref="Y30:Y31"/>
    <mergeCell ref="Y28:Y29"/>
    <mergeCell ref="J30:J31"/>
    <mergeCell ref="AE21:AE22"/>
    <mergeCell ref="U21:U22"/>
    <mergeCell ref="V21:V22"/>
    <mergeCell ref="AC21:AC22"/>
    <mergeCell ref="Z21:Z22"/>
    <mergeCell ref="AA21:AA22"/>
    <mergeCell ref="W21:W22"/>
    <mergeCell ref="P21:P22"/>
    <mergeCell ref="Q21:Q22"/>
    <mergeCell ref="K28:K29"/>
    <mergeCell ref="L28:L29"/>
    <mergeCell ref="K21:K22"/>
    <mergeCell ref="L21:L22"/>
    <mergeCell ref="M21:M22"/>
    <mergeCell ref="O21:O22"/>
    <mergeCell ref="R21:R22"/>
    <mergeCell ref="N21:N22"/>
    <mergeCell ref="N28:N29"/>
    <mergeCell ref="N30:N31"/>
    <mergeCell ref="O30:O31"/>
    <mergeCell ref="M30:M31"/>
    <mergeCell ref="AG1:AP3"/>
    <mergeCell ref="AG8:AP8"/>
    <mergeCell ref="AG15:AG16"/>
    <mergeCell ref="AI15:AI16"/>
    <mergeCell ref="AJ15:AJ16"/>
    <mergeCell ref="AP15:AP16"/>
    <mergeCell ref="AI17:AI18"/>
    <mergeCell ref="AJ17:AJ18"/>
    <mergeCell ref="AP17:AP18"/>
    <mergeCell ref="D11:AP11"/>
    <mergeCell ref="AG17:AG18"/>
    <mergeCell ref="AB8:AF8"/>
    <mergeCell ref="Z15:Z16"/>
    <mergeCell ref="AA15:AA16"/>
    <mergeCell ref="W17:W18"/>
    <mergeCell ref="AK6:AP7"/>
    <mergeCell ref="Y15:Y16"/>
    <mergeCell ref="H17:H18"/>
    <mergeCell ref="J17:J18"/>
    <mergeCell ref="Y17:Y18"/>
    <mergeCell ref="Z17:Z18"/>
    <mergeCell ref="AA17:AA18"/>
    <mergeCell ref="AC17:AC18"/>
    <mergeCell ref="K15:K16"/>
  </mergeCells>
  <printOptions horizontalCentered="1"/>
  <pageMargins left="0.63" right="0.43" top="0.77" bottom="0.23622047244094491" header="0.93" footer="0.23622047244094491"/>
  <pageSetup paperSize="9" scale="28" fitToHeight="0" orientation="landscape" r:id="rId1"/>
  <ignoredErrors>
    <ignoredError sqref="H43 M48 E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2019-06-19T14:05:07Z</dcterms:modified>
</cp:coreProperties>
</file>