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БЖД!$A$1:$AJ$135</definedName>
  </definedNames>
  <calcPr calcId="144525"/>
</workbook>
</file>

<file path=xl/calcChain.xml><?xml version="1.0" encoding="utf-8"?>
<calcChain xmlns="http://schemas.openxmlformats.org/spreadsheetml/2006/main">
  <c r="I27" i="27" l="1"/>
  <c r="J27" i="27"/>
  <c r="J133" i="27" s="1"/>
  <c r="I16" i="27"/>
  <c r="H16" i="27" s="1"/>
  <c r="J16" i="27"/>
  <c r="I19" i="27"/>
  <c r="H27" i="27" l="1"/>
  <c r="K27" i="27"/>
  <c r="K16" i="27" l="1"/>
  <c r="H19" i="27"/>
  <c r="K67" i="27" l="1"/>
  <c r="L67" i="27"/>
  <c r="J67" i="27"/>
  <c r="M67" i="27"/>
  <c r="W67" i="27"/>
  <c r="V67" i="27"/>
  <c r="T67" i="27"/>
  <c r="R67" i="27"/>
  <c r="Q67" i="27"/>
  <c r="O67" i="27"/>
  <c r="U67" i="27" l="1"/>
  <c r="P67" i="27"/>
  <c r="S74" i="27"/>
  <c r="N74" i="27"/>
  <c r="N72" i="27" l="1"/>
  <c r="S72" i="27"/>
  <c r="I72" i="27" l="1"/>
  <c r="H72" i="27" s="1"/>
  <c r="I74" i="27"/>
  <c r="H74" i="27" s="1"/>
  <c r="H88" i="27" l="1"/>
  <c r="H86" i="27"/>
  <c r="H84" i="27"/>
  <c r="H82" i="27"/>
  <c r="H80" i="27"/>
  <c r="H78" i="27"/>
  <c r="H76" i="27"/>
  <c r="H13" i="27"/>
  <c r="S130" i="27"/>
  <c r="S128" i="27"/>
  <c r="S126" i="27"/>
  <c r="S124" i="27"/>
  <c r="S122" i="27"/>
  <c r="S120" i="27"/>
  <c r="S118" i="27"/>
  <c r="S116" i="27"/>
  <c r="S114" i="27"/>
  <c r="W113" i="27"/>
  <c r="V113" i="27"/>
  <c r="U113" i="27"/>
  <c r="T113" i="27"/>
  <c r="S110" i="27"/>
  <c r="S109" i="27"/>
  <c r="W108" i="27"/>
  <c r="V108" i="27"/>
  <c r="U108" i="27"/>
  <c r="T108" i="27"/>
  <c r="S106" i="27"/>
  <c r="W105" i="27"/>
  <c r="V105" i="27"/>
  <c r="U105" i="27"/>
  <c r="T105" i="27"/>
  <c r="S105" i="27" s="1"/>
  <c r="S102" i="27"/>
  <c r="S100" i="27"/>
  <c r="S98" i="27"/>
  <c r="W97" i="27"/>
  <c r="V97" i="27"/>
  <c r="U97" i="27"/>
  <c r="T97" i="27"/>
  <c r="S93" i="27"/>
  <c r="S90" i="27"/>
  <c r="S70" i="27"/>
  <c r="S68" i="27"/>
  <c r="W94" i="27"/>
  <c r="V94" i="27"/>
  <c r="U94" i="27"/>
  <c r="T94" i="27"/>
  <c r="S62" i="27"/>
  <c r="W61" i="27"/>
  <c r="V61" i="27"/>
  <c r="U61" i="27"/>
  <c r="T61" i="27"/>
  <c r="S58" i="27"/>
  <c r="W57" i="27"/>
  <c r="W64" i="27" s="1"/>
  <c r="V57" i="27"/>
  <c r="V64" i="27" s="1"/>
  <c r="U57" i="27"/>
  <c r="U64" i="27" s="1"/>
  <c r="T57" i="27"/>
  <c r="T64" i="27" s="1"/>
  <c r="W51" i="27"/>
  <c r="V51" i="27"/>
  <c r="U51" i="27"/>
  <c r="T51" i="27"/>
  <c r="S48" i="27"/>
  <c r="S47" i="27"/>
  <c r="W46" i="27"/>
  <c r="V46" i="27"/>
  <c r="U46" i="27"/>
  <c r="T46" i="27"/>
  <c r="S43" i="27"/>
  <c r="S42" i="27"/>
  <c r="S41" i="27"/>
  <c r="W40" i="27"/>
  <c r="V40" i="27"/>
  <c r="U40" i="27"/>
  <c r="T40" i="27"/>
  <c r="S31" i="27"/>
  <c r="S30" i="27" s="1"/>
  <c r="W30" i="27"/>
  <c r="W54" i="27" s="1"/>
  <c r="V30" i="27"/>
  <c r="U30" i="27"/>
  <c r="T30" i="27"/>
  <c r="S25" i="27"/>
  <c r="S23" i="27"/>
  <c r="W22" i="27"/>
  <c r="W27" i="27" s="1"/>
  <c r="V22" i="27"/>
  <c r="V27" i="27" s="1"/>
  <c r="U22" i="27"/>
  <c r="U27" i="27" s="1"/>
  <c r="T22" i="27"/>
  <c r="T27" i="27" s="1"/>
  <c r="S61" i="27" l="1"/>
  <c r="T54" i="27"/>
  <c r="S46" i="27"/>
  <c r="S51" i="27"/>
  <c r="S57" i="27"/>
  <c r="S64" i="27" s="1"/>
  <c r="T132" i="27"/>
  <c r="S108" i="27"/>
  <c r="S113" i="27"/>
  <c r="U132" i="27"/>
  <c r="W132" i="27"/>
  <c r="W133" i="27" s="1"/>
  <c r="U54" i="27"/>
  <c r="V54" i="27"/>
  <c r="S40" i="27"/>
  <c r="S54" i="27" s="1"/>
  <c r="V132" i="27"/>
  <c r="T133" i="27"/>
  <c r="V133" i="27"/>
  <c r="U133" i="27"/>
  <c r="S22" i="27"/>
  <c r="S27" i="27" s="1"/>
  <c r="S67" i="27"/>
  <c r="S94" i="27" s="1"/>
  <c r="S97" i="27"/>
  <c r="S132" i="27" s="1"/>
  <c r="R113" i="27"/>
  <c r="Q113" i="27"/>
  <c r="P113" i="27"/>
  <c r="O113" i="27"/>
  <c r="M113" i="27"/>
  <c r="L113" i="27"/>
  <c r="K113" i="27"/>
  <c r="J113" i="27"/>
  <c r="S133" i="27" l="1"/>
  <c r="I124" i="27"/>
  <c r="N100" i="27"/>
  <c r="N98" i="27"/>
  <c r="N68" i="27"/>
  <c r="N70" i="27"/>
  <c r="J30" i="27"/>
  <c r="K30" i="27"/>
  <c r="L30" i="27"/>
  <c r="M30" i="27"/>
  <c r="O30" i="27"/>
  <c r="P30" i="27"/>
  <c r="Q30" i="27"/>
  <c r="R30" i="27"/>
  <c r="I31" i="27"/>
  <c r="N31" i="27"/>
  <c r="N30" i="27" s="1"/>
  <c r="I30" i="27" l="1"/>
  <c r="H30" i="27" s="1"/>
  <c r="H31" i="27"/>
  <c r="N42" i="27"/>
  <c r="N41" i="27"/>
  <c r="R40" i="27"/>
  <c r="Q40" i="27"/>
  <c r="P40" i="27"/>
  <c r="O40" i="27"/>
  <c r="N40" i="27" l="1"/>
  <c r="N54" i="27" s="1"/>
  <c r="N130" i="27"/>
  <c r="N128" i="27"/>
  <c r="N126" i="27"/>
  <c r="N124" i="27"/>
  <c r="N122" i="27"/>
  <c r="N120" i="27"/>
  <c r="N118" i="27"/>
  <c r="N116" i="27"/>
  <c r="N114" i="27"/>
  <c r="I114" i="27"/>
  <c r="N110" i="27"/>
  <c r="N109" i="27"/>
  <c r="R108" i="27"/>
  <c r="Q108" i="27"/>
  <c r="P108" i="27"/>
  <c r="O108" i="27"/>
  <c r="M108" i="27"/>
  <c r="L108" i="27"/>
  <c r="K108" i="27"/>
  <c r="J108" i="27"/>
  <c r="N106" i="27"/>
  <c r="H106" i="27" s="1"/>
  <c r="R105" i="27"/>
  <c r="Q105" i="27"/>
  <c r="P105" i="27"/>
  <c r="O105" i="27"/>
  <c r="M105" i="27"/>
  <c r="L105" i="27"/>
  <c r="K105" i="27"/>
  <c r="J105" i="27"/>
  <c r="N102" i="27"/>
  <c r="R97" i="27"/>
  <c r="Q97" i="27"/>
  <c r="P97" i="27"/>
  <c r="O97" i="27"/>
  <c r="M97" i="27"/>
  <c r="L97" i="27"/>
  <c r="K97" i="27"/>
  <c r="J97" i="27"/>
  <c r="N93" i="27"/>
  <c r="I93" i="27"/>
  <c r="N90" i="27"/>
  <c r="I90" i="27"/>
  <c r="R94" i="27"/>
  <c r="Q94" i="27"/>
  <c r="P94" i="27"/>
  <c r="O94" i="27"/>
  <c r="N62" i="27"/>
  <c r="I62" i="27"/>
  <c r="R61" i="27"/>
  <c r="Q61" i="27"/>
  <c r="P61" i="27"/>
  <c r="O61" i="27"/>
  <c r="M61" i="27"/>
  <c r="L61" i="27"/>
  <c r="K61" i="27"/>
  <c r="J61" i="27"/>
  <c r="N58" i="27"/>
  <c r="I58" i="27"/>
  <c r="R57" i="27"/>
  <c r="R64" i="27" s="1"/>
  <c r="Q57" i="27"/>
  <c r="Q64" i="27" s="1"/>
  <c r="P57" i="27"/>
  <c r="P64" i="27" s="1"/>
  <c r="O57" i="27"/>
  <c r="O64" i="27" s="1"/>
  <c r="M57" i="27"/>
  <c r="M64" i="27" s="1"/>
  <c r="L57" i="27"/>
  <c r="L64" i="27" s="1"/>
  <c r="K57" i="27"/>
  <c r="K64" i="27" s="1"/>
  <c r="J57" i="27"/>
  <c r="J64" i="27" s="1"/>
  <c r="R54" i="27"/>
  <c r="Q54" i="27"/>
  <c r="P54" i="27"/>
  <c r="O54" i="27"/>
  <c r="R51" i="27"/>
  <c r="Q51" i="27"/>
  <c r="P51" i="27"/>
  <c r="O51" i="27"/>
  <c r="M51" i="27"/>
  <c r="L51" i="27"/>
  <c r="K51" i="27"/>
  <c r="J51" i="27"/>
  <c r="N47" i="27"/>
  <c r="N48" i="27"/>
  <c r="I47" i="27"/>
  <c r="H47" i="27" s="1"/>
  <c r="I48" i="27"/>
  <c r="H48" i="27" s="1"/>
  <c r="R46" i="27"/>
  <c r="Q46" i="27"/>
  <c r="P46" i="27"/>
  <c r="O46" i="27"/>
  <c r="M46" i="27"/>
  <c r="L46" i="27"/>
  <c r="K46" i="27"/>
  <c r="J46" i="27"/>
  <c r="H26" i="27"/>
  <c r="I41" i="27"/>
  <c r="H41" i="27" s="1"/>
  <c r="I42" i="27"/>
  <c r="H42" i="27" s="1"/>
  <c r="I43" i="27"/>
  <c r="H43" i="27" s="1"/>
  <c r="M40" i="27"/>
  <c r="L40" i="27"/>
  <c r="K40" i="27"/>
  <c r="J40" i="27"/>
  <c r="N25" i="27"/>
  <c r="N23" i="27"/>
  <c r="R22" i="27"/>
  <c r="R27" i="27" s="1"/>
  <c r="Q22" i="27"/>
  <c r="Q27" i="27" s="1"/>
  <c r="P22" i="27"/>
  <c r="P27" i="27" s="1"/>
  <c r="O22" i="27"/>
  <c r="O27" i="27" s="1"/>
  <c r="H58" i="27" l="1"/>
  <c r="H62" i="27"/>
  <c r="H114" i="27"/>
  <c r="H90" i="27"/>
  <c r="H93" i="27"/>
  <c r="N46" i="27"/>
  <c r="N51" i="27"/>
  <c r="P132" i="27"/>
  <c r="R132" i="27"/>
  <c r="R133" i="27" s="1"/>
  <c r="N105" i="27"/>
  <c r="I46" i="27"/>
  <c r="H46" i="27" s="1"/>
  <c r="I51" i="27"/>
  <c r="H51" i="27" s="1"/>
  <c r="I61" i="27"/>
  <c r="I40" i="27"/>
  <c r="H40" i="27" s="1"/>
  <c r="N108" i="27"/>
  <c r="I108" i="27"/>
  <c r="I97" i="27"/>
  <c r="Q132" i="27"/>
  <c r="Q133" i="27" s="1"/>
  <c r="O132" i="27"/>
  <c r="O133" i="27" s="1"/>
  <c r="I67" i="27"/>
  <c r="P133" i="27"/>
  <c r="N113" i="27"/>
  <c r="N97" i="27"/>
  <c r="N67" i="27"/>
  <c r="N61" i="27"/>
  <c r="N57" i="27"/>
  <c r="I57" i="27"/>
  <c r="N22" i="27"/>
  <c r="H57" i="27" l="1"/>
  <c r="H108" i="27"/>
  <c r="H97" i="27"/>
  <c r="H61" i="27"/>
  <c r="H67" i="27"/>
  <c r="I64" i="27"/>
  <c r="N64" i="27"/>
  <c r="N94" i="27"/>
  <c r="N132" i="27"/>
  <c r="N27" i="27"/>
  <c r="H14" i="27"/>
  <c r="H64" i="27" l="1"/>
  <c r="N133" i="27"/>
  <c r="L132" i="27" l="1"/>
  <c r="M132" i="27"/>
  <c r="K132" i="27"/>
  <c r="J132" i="27"/>
  <c r="I113" i="27" l="1"/>
  <c r="H113" i="27" s="1"/>
  <c r="M54" i="27"/>
  <c r="L54" i="27"/>
  <c r="K54" i="27"/>
  <c r="J54" i="27"/>
  <c r="I54" i="27"/>
  <c r="H54" i="27" s="1"/>
  <c r="M94" i="27" l="1"/>
  <c r="L94" i="27"/>
  <c r="K94" i="27"/>
  <c r="J94" i="27"/>
  <c r="I130" i="27" l="1"/>
  <c r="H130" i="27" l="1"/>
  <c r="I70" i="27"/>
  <c r="H70" i="27" s="1"/>
  <c r="I68" i="27"/>
  <c r="H68" i="27" s="1"/>
  <c r="I94" i="27"/>
  <c r="K22" i="27" l="1"/>
  <c r="K133" i="27" s="1"/>
  <c r="I25" i="27"/>
  <c r="I23" i="27"/>
  <c r="H25" i="27" l="1"/>
  <c r="H23" i="27"/>
  <c r="I128" i="27" l="1"/>
  <c r="H128" i="27" s="1"/>
  <c r="I126" i="27"/>
  <c r="H126" i="27" s="1"/>
  <c r="H124" i="27"/>
  <c r="I122" i="27"/>
  <c r="H122" i="27" s="1"/>
  <c r="I120" i="27"/>
  <c r="H120" i="27" s="1"/>
  <c r="I118" i="27"/>
  <c r="H118" i="27" s="1"/>
  <c r="I116" i="27"/>
  <c r="H116" i="27" s="1"/>
  <c r="I110" i="27"/>
  <c r="H110" i="27" s="1"/>
  <c r="I109" i="27"/>
  <c r="H109" i="27" s="1"/>
  <c r="I105" i="27"/>
  <c r="H105" i="27" s="1"/>
  <c r="I102" i="27"/>
  <c r="H102" i="27" s="1"/>
  <c r="I100" i="27"/>
  <c r="H100" i="27" s="1"/>
  <c r="I98" i="27"/>
  <c r="H98" i="27" s="1"/>
  <c r="M22" i="27"/>
  <c r="M27" i="27" s="1"/>
  <c r="M133" i="27" s="1"/>
  <c r="L22" i="27"/>
  <c r="L27" i="27" s="1"/>
  <c r="L133" i="27" s="1"/>
  <c r="I133" i="27" s="1"/>
  <c r="J22" i="27"/>
  <c r="I132" i="27" l="1"/>
  <c r="H132" i="27" s="1"/>
  <c r="H94" i="27"/>
  <c r="I22" i="27"/>
  <c r="H22" i="27" s="1"/>
  <c r="H133" i="27" l="1"/>
</calcChain>
</file>

<file path=xl/sharedStrings.xml><?xml version="1.0" encoding="utf-8"?>
<sst xmlns="http://schemas.openxmlformats.org/spreadsheetml/2006/main" count="1310" uniqueCount="254">
  <si>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</si>
  <si>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</si>
  <si>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</si>
  <si>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</si>
  <si>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</si>
  <si>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</si>
  <si>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</si>
  <si>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</si>
  <si>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</si>
  <si>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</si>
  <si>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</si>
  <si>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</si>
  <si>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</si>
  <si>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</si>
  <si>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</si>
  <si>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</si>
  <si>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</si>
  <si>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</si>
  <si>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</si>
  <si>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</si>
  <si>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</si>
  <si>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</si>
  <si>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</si>
  <si>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</si>
  <si>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</si>
  <si>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</si>
  <si>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</si>
  <si>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</si>
  <si>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</si>
  <si>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</si>
  <si>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</si>
  <si>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</si>
  <si>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</si>
  <si>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</si>
  <si>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</si>
  <si>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</si>
  <si>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</si>
  <si>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</si>
  <si>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</si>
  <si>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</si>
  <si>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</si>
  <si>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</si>
  <si>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</si>
  <si>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</si>
  <si>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</si>
  <si>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</si>
  <si>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</si>
  <si>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</si>
  <si>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</si>
  <si>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</si>
  <si>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</si>
  <si>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</si>
  <si>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</si>
  <si>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</si>
  <si>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</si>
  <si>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</si>
  <si>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</si>
  <si>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</si>
  <si>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</si>
  <si>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</si>
  <si>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</si>
  <si>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</si>
  <si>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</si>
  <si>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</si>
  <si>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</si>
  <si>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</si>
  <si>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</si>
  <si>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</si>
  <si>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</si>
  <si>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</si>
  <si>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</si>
  <si>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</si>
  <si>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</si>
  <si>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</si>
  <si>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</si>
  <si>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</si>
  <si>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</si>
  <si>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</si>
  <si>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</si>
  <si>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</si>
  <si>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</si>
  <si>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</si>
  <si>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</si>
  <si>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</si>
  <si>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</si>
  <si>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</si>
  <si>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</si>
  <si>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</si>
  <si>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</si>
  <si>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</si>
  <si>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</si>
  <si>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</si>
  <si>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</si>
  <si>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</si>
  <si>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</si>
  <si>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</si>
  <si>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</si>
  <si>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</si>
  <si>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</si>
  <si>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</si>
  <si>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</si>
  <si>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</si>
  <si>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</si>
  <si>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</si>
  <si>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</si>
  <si>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</si>
  <si>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</si>
  <si>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</si>
  <si>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</si>
  <si>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</si>
  <si>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</si>
  <si>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</si>
  <si>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</si>
  <si>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</si>
  <si>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</si>
  <si>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</si>
  <si>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</si>
  <si>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</si>
  <si>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</si>
  <si>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</si>
  <si>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</si>
  <si>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</si>
  <si>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</si>
  <si>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</si>
  <si>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</si>
  <si>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</si>
  <si>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</si>
  <si>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</si>
  <si>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</si>
  <si>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</si>
  <si>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</si>
  <si>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</si>
  <si>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</si>
  <si>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</si>
  <si>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</si>
  <si>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</si>
  <si>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</si>
  <si>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</si>
  <si>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</si>
  <si>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</si>
  <si>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</si>
  <si>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</si>
  <si>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</si>
  <si>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</si>
  <si>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</si>
  <si>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</si>
  <si>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</si>
  <si>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</si>
  <si>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</si>
  <si>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</si>
  <si>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</si>
  <si>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</si>
  <si>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</si>
  <si>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</si>
  <si>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</si>
  <si>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</si>
  <si>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</si>
  <si>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</si>
  <si>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</si>
  <si>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</si>
  <si>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</si>
  <si>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</si>
  <si>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</si>
  <si>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</si>
  <si>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</si>
  <si>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</si>
  <si>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</si>
  <si>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</si>
  <si>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</si>
  <si>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</si>
  <si>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</si>
  <si>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</si>
  <si>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</si>
  <si>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</si>
  <si>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</si>
  <si>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</si>
  <si>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</si>
  <si>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</si>
  <si>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</si>
  <si>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</si>
  <si>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</si>
  <si>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</si>
  <si>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</si>
  <si>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</si>
  <si>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</si>
  <si>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</si>
  <si>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</si>
  <si>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</si>
  <si>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</si>
  <si>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</si>
  <si>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</si>
  <si>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</si>
  <si>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</si>
  <si>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</si>
  <si>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</si>
  <si>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</si>
  <si>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</si>
  <si>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</si>
  <si>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</si>
  <si>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</si>
  <si>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</si>
  <si>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</si>
  <si>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</si>
  <si>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</si>
  <si>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</si>
  <si>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</si>
  <si>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</si>
  <si>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</si>
  <si>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</si>
  <si>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</si>
  <si>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</si>
  <si>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</si>
  <si>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</si>
  <si>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</si>
  <si>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</si>
  <si>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</si>
  <si>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</si>
  <si>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</si>
  <si>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</si>
  <si>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t>Начальник отдела жилищно-коммунального хозяйства администрации МР "Печора" - Т. И.  Ивашевская</t>
  </si>
  <si>
    <t>Мероприятие 1.1.4.2. Создание системы по раздельному накоплению доходов</t>
  </si>
  <si>
    <t>Основное мерпориятие 1.1.4. Создание системы по раздельному накоплению отходов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</si>
  <si>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</si>
  <si>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</si>
  <si>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r>
      <rPr>
        <b/>
        <sz val="14"/>
        <color theme="1"/>
        <rFont val="Times New Roman"/>
        <family val="1"/>
        <charset val="204"/>
      </rPr>
      <t xml:space="preserve">Контрольное событие  3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</si>
  <si>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4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</si>
  <si>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5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</si>
  <si>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6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</si>
  <si>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7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</si>
  <si>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8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</si>
  <si>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</si>
  <si>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10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</si>
  <si>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11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</si>
  <si>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</si>
  <si>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13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</si>
  <si>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14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</si>
  <si>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15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</si>
  <si>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16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</si>
  <si>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</si>
  <si>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</si>
  <si>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</si>
  <si>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20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</si>
  <si>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21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</si>
  <si>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4"/>
        <rFont val="Times New Roman"/>
        <family val="1"/>
        <charset val="204"/>
      </rPr>
      <t xml:space="preserve">Контрольное событие    22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</si>
  <si>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23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</si>
  <si>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24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</si>
  <si>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25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</si>
  <si>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26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</si>
  <si>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</si>
  <si>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28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</si>
  <si>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r>
      <rPr>
        <b/>
        <sz val="14"/>
        <rFont val="Times New Roman"/>
        <family val="1"/>
        <charset val="204"/>
      </rPr>
      <t>Контрольное событие   29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</si>
  <si>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Приложение 
к постановлению администрации МР "Печора"
от "      "  мая 2019 г. №  _______</t>
  </si>
  <si>
    <t>Задача 1. Минимизация негативного воздействия отходов на окружающую среду</t>
  </si>
  <si>
    <t>Мероприятие 1.1.4.1.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</si>
</sst>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topLeftCell="A116" zoomScale="64" zoomScaleNormal="100" zoomScaleSheetLayoutView="64" workbookViewId="0">
      <selection activeCell="M114" sqref="M114"/>
    </sheetView>
  </sheetViews>
  <sheetFormatPr defaultRowHeight="15" x14ac:dyDescent="0.25"/>
  <cols>
    <col min="1" max="1" width="8.140625" style="4" customWidth="1"/>
    <col min="2" max="2" width="48.140625" style="42" customWidth="1"/>
    <col min="3" max="3" width="31.28515625" style="4" customWidth="1"/>
    <col min="4" max="4" width="32.7109375" style="53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4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251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37" ht="75" customHeight="1" x14ac:dyDescent="0.25">
      <c r="A2" s="3"/>
      <c r="B2" s="39"/>
      <c r="C2" s="3"/>
      <c r="D2" s="51"/>
      <c r="E2" s="3"/>
      <c r="F2" s="3"/>
      <c r="G2" s="3"/>
      <c r="H2" s="3"/>
      <c r="I2" s="132" t="s">
        <v>214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39"/>
      <c r="C3" s="3"/>
      <c r="D3" s="51"/>
      <c r="E3" s="3"/>
      <c r="F3" s="3"/>
      <c r="G3" s="3"/>
      <c r="H3" s="3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" customHeight="1" x14ac:dyDescent="0.25">
      <c r="A4" s="156" t="s">
        <v>180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8"/>
    </row>
    <row r="5" spans="1:37" x14ac:dyDescent="0.25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1"/>
    </row>
    <row r="6" spans="1:37" ht="24.75" customHeight="1" x14ac:dyDescent="0.25">
      <c r="A6" s="168" t="s">
        <v>7</v>
      </c>
      <c r="B6" s="168" t="s">
        <v>6</v>
      </c>
      <c r="C6" s="168" t="s">
        <v>110</v>
      </c>
      <c r="D6" s="168" t="s">
        <v>213</v>
      </c>
      <c r="E6" s="168" t="s">
        <v>0</v>
      </c>
      <c r="F6" s="168" t="s">
        <v>109</v>
      </c>
      <c r="G6" s="168" t="s">
        <v>108</v>
      </c>
      <c r="H6" s="177" t="s">
        <v>5</v>
      </c>
      <c r="I6" s="178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171">
        <v>2019</v>
      </c>
      <c r="Y6" s="171"/>
      <c r="Z6" s="171"/>
      <c r="AA6" s="171"/>
      <c r="AB6" s="172">
        <v>2020</v>
      </c>
      <c r="AC6" s="172"/>
      <c r="AD6" s="172"/>
      <c r="AE6" s="172"/>
      <c r="AF6" s="171">
        <v>2021</v>
      </c>
      <c r="AG6" s="171"/>
      <c r="AH6" s="171"/>
      <c r="AI6" s="171"/>
      <c r="AJ6" s="171"/>
    </row>
    <row r="7" spans="1:37" ht="21.75" customHeight="1" x14ac:dyDescent="0.25">
      <c r="A7" s="169"/>
      <c r="B7" s="169"/>
      <c r="C7" s="169"/>
      <c r="D7" s="169"/>
      <c r="E7" s="169"/>
      <c r="F7" s="169"/>
      <c r="G7" s="169"/>
      <c r="H7" s="177"/>
      <c r="I7" s="178" t="s">
        <v>157</v>
      </c>
      <c r="J7" s="179"/>
      <c r="K7" s="179"/>
      <c r="L7" s="179"/>
      <c r="M7" s="180"/>
      <c r="N7" s="178" t="s">
        <v>138</v>
      </c>
      <c r="O7" s="179"/>
      <c r="P7" s="179"/>
      <c r="Q7" s="179"/>
      <c r="R7" s="180"/>
      <c r="S7" s="178" t="s">
        <v>178</v>
      </c>
      <c r="T7" s="179"/>
      <c r="U7" s="179"/>
      <c r="V7" s="179"/>
      <c r="W7" s="180"/>
      <c r="X7" s="171"/>
      <c r="Y7" s="171"/>
      <c r="Z7" s="171"/>
      <c r="AA7" s="171"/>
      <c r="AB7" s="172"/>
      <c r="AC7" s="172"/>
      <c r="AD7" s="172"/>
      <c r="AE7" s="172"/>
      <c r="AF7" s="171"/>
      <c r="AG7" s="171"/>
      <c r="AH7" s="171"/>
      <c r="AI7" s="171"/>
      <c r="AJ7" s="171"/>
    </row>
    <row r="8" spans="1:37" ht="134.25" customHeight="1" x14ac:dyDescent="0.25">
      <c r="A8" s="170"/>
      <c r="B8" s="170"/>
      <c r="C8" s="170"/>
      <c r="D8" s="170"/>
      <c r="E8" s="170"/>
      <c r="F8" s="170"/>
      <c r="G8" s="170"/>
      <c r="H8" s="177"/>
      <c r="I8" s="9" t="s">
        <v>5</v>
      </c>
      <c r="J8" s="43" t="s">
        <v>4</v>
      </c>
      <c r="K8" s="9" t="s">
        <v>3</v>
      </c>
      <c r="L8" s="9" t="s">
        <v>55</v>
      </c>
      <c r="M8" s="9" t="s">
        <v>56</v>
      </c>
      <c r="N8" s="43" t="s">
        <v>5</v>
      </c>
      <c r="O8" s="43" t="s">
        <v>4</v>
      </c>
      <c r="P8" s="43" t="s">
        <v>3</v>
      </c>
      <c r="Q8" s="43" t="s">
        <v>55</v>
      </c>
      <c r="R8" s="43" t="s">
        <v>56</v>
      </c>
      <c r="S8" s="55" t="s">
        <v>5</v>
      </c>
      <c r="T8" s="55" t="s">
        <v>4</v>
      </c>
      <c r="U8" s="55" t="s">
        <v>3</v>
      </c>
      <c r="V8" s="55" t="s">
        <v>55</v>
      </c>
      <c r="W8" s="55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1">
        <v>3</v>
      </c>
      <c r="AI8" s="171"/>
      <c r="AJ8" s="2">
        <v>4</v>
      </c>
    </row>
    <row r="9" spans="1:37" ht="23.25" customHeight="1" x14ac:dyDescent="0.25">
      <c r="A9" s="99">
        <v>1</v>
      </c>
      <c r="B9" s="99">
        <v>2</v>
      </c>
      <c r="C9" s="99">
        <v>3</v>
      </c>
      <c r="D9" s="102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  <c r="O9" s="99">
        <v>15</v>
      </c>
      <c r="P9" s="99">
        <v>16</v>
      </c>
      <c r="Q9" s="99">
        <v>17</v>
      </c>
      <c r="R9" s="99">
        <v>18</v>
      </c>
      <c r="S9" s="99">
        <v>19</v>
      </c>
      <c r="T9" s="99">
        <v>20</v>
      </c>
      <c r="U9" s="99">
        <v>21</v>
      </c>
      <c r="V9" s="99">
        <v>22</v>
      </c>
      <c r="W9" s="99">
        <v>23</v>
      </c>
      <c r="X9" s="99">
        <v>24</v>
      </c>
      <c r="Y9" s="99">
        <v>25</v>
      </c>
      <c r="Z9" s="99">
        <v>26</v>
      </c>
      <c r="AA9" s="99">
        <v>27</v>
      </c>
      <c r="AB9" s="99">
        <v>28</v>
      </c>
      <c r="AC9" s="99">
        <v>29</v>
      </c>
      <c r="AD9" s="99">
        <v>30</v>
      </c>
      <c r="AE9" s="99">
        <v>31</v>
      </c>
      <c r="AF9" s="99">
        <v>32</v>
      </c>
      <c r="AG9" s="99">
        <v>33</v>
      </c>
      <c r="AH9" s="99">
        <v>34</v>
      </c>
      <c r="AI9" s="99">
        <v>46</v>
      </c>
      <c r="AJ9" s="99">
        <v>35</v>
      </c>
    </row>
    <row r="10" spans="1:37" ht="30" customHeight="1" x14ac:dyDescent="0.25">
      <c r="A10" s="181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82"/>
    </row>
    <row r="11" spans="1:37" ht="35.25" customHeight="1" x14ac:dyDescent="0.25">
      <c r="A11" s="183" t="s">
        <v>9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39" customHeight="1" x14ac:dyDescent="0.25">
      <c r="A12" s="183" t="s">
        <v>252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</row>
    <row r="13" spans="1:37" ht="152.25" customHeight="1" x14ac:dyDescent="0.25">
      <c r="A13" s="69" t="s">
        <v>63</v>
      </c>
      <c r="B13" s="61" t="s">
        <v>64</v>
      </c>
      <c r="C13" s="62" t="s">
        <v>170</v>
      </c>
      <c r="D13" s="62" t="s">
        <v>171</v>
      </c>
      <c r="E13" s="62" t="s">
        <v>65</v>
      </c>
      <c r="F13" s="64"/>
      <c r="G13" s="65"/>
      <c r="H13" s="66">
        <f>I13+N13+S13</f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67"/>
      <c r="Y13" s="67"/>
      <c r="Z13" s="67"/>
      <c r="AA13" s="67"/>
      <c r="AB13" s="62"/>
      <c r="AC13" s="62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66</v>
      </c>
      <c r="B14" s="21" t="s">
        <v>67</v>
      </c>
      <c r="C14" s="12" t="s">
        <v>140</v>
      </c>
      <c r="D14" s="19" t="s">
        <v>117</v>
      </c>
      <c r="E14" s="12" t="s">
        <v>68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2"/>
    </row>
    <row r="15" spans="1:37" ht="103.5" hidden="1" customHeight="1" x14ac:dyDescent="0.25">
      <c r="A15" s="15"/>
      <c r="B15" s="37" t="s">
        <v>111</v>
      </c>
      <c r="C15" s="12" t="s">
        <v>140</v>
      </c>
      <c r="D15" s="19" t="s">
        <v>117</v>
      </c>
      <c r="E15" s="12" t="s">
        <v>68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2"/>
    </row>
    <row r="16" spans="1:37" ht="103.5" customHeight="1" x14ac:dyDescent="0.25">
      <c r="A16" s="67">
        <v>2</v>
      </c>
      <c r="B16" s="61" t="s">
        <v>221</v>
      </c>
      <c r="C16" s="62" t="s">
        <v>217</v>
      </c>
      <c r="D16" s="63" t="s">
        <v>219</v>
      </c>
      <c r="E16" s="62" t="s">
        <v>65</v>
      </c>
      <c r="F16" s="65">
        <v>43647</v>
      </c>
      <c r="G16" s="65">
        <v>44561</v>
      </c>
      <c r="H16" s="66">
        <f>I16</f>
        <v>1344.4</v>
      </c>
      <c r="I16" s="66">
        <f>J16+K16</f>
        <v>1344.4</v>
      </c>
      <c r="J16" s="66">
        <f>J19</f>
        <v>1075.5</v>
      </c>
      <c r="K16" s="66">
        <f>K19</f>
        <v>268.89999999999998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5"/>
      <c r="Y16" s="67" t="s">
        <v>1</v>
      </c>
      <c r="Z16" s="67" t="s">
        <v>1</v>
      </c>
      <c r="AA16" s="67" t="s">
        <v>1</v>
      </c>
      <c r="AB16" s="16"/>
      <c r="AC16" s="16"/>
      <c r="AD16" s="16"/>
      <c r="AE16" s="16"/>
      <c r="AF16" s="16"/>
      <c r="AG16" s="16"/>
      <c r="AH16" s="16"/>
      <c r="AI16" s="16"/>
      <c r="AJ16" s="16"/>
      <c r="AK16" s="32"/>
    </row>
    <row r="17" spans="1:37" ht="186.75" customHeight="1" x14ac:dyDescent="0.25">
      <c r="A17" s="131"/>
      <c r="B17" s="72" t="s">
        <v>253</v>
      </c>
      <c r="C17" s="69" t="s">
        <v>217</v>
      </c>
      <c r="D17" s="69" t="s">
        <v>219</v>
      </c>
      <c r="E17" s="69" t="s">
        <v>65</v>
      </c>
      <c r="F17" s="73">
        <v>43647</v>
      </c>
      <c r="G17" s="73">
        <v>44561</v>
      </c>
      <c r="H17" s="66"/>
      <c r="I17" s="74"/>
      <c r="J17" s="74"/>
      <c r="K17" s="74"/>
      <c r="L17" s="74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5"/>
      <c r="Y17" s="67" t="s">
        <v>1</v>
      </c>
      <c r="Z17" s="67"/>
      <c r="AA17" s="67"/>
      <c r="AB17" s="16"/>
      <c r="AC17" s="16"/>
      <c r="AD17" s="16"/>
      <c r="AE17" s="16"/>
      <c r="AF17" s="16"/>
      <c r="AG17" s="16"/>
      <c r="AH17" s="16"/>
      <c r="AI17" s="16"/>
      <c r="AJ17" s="16"/>
      <c r="AK17" s="32"/>
    </row>
    <row r="18" spans="1:37" ht="127.5" customHeight="1" x14ac:dyDescent="0.25">
      <c r="A18" s="131"/>
      <c r="B18" s="72" t="s">
        <v>222</v>
      </c>
      <c r="C18" s="69" t="s">
        <v>217</v>
      </c>
      <c r="D18" s="71" t="s">
        <v>219</v>
      </c>
      <c r="E18" s="69" t="s">
        <v>65</v>
      </c>
      <c r="F18" s="73">
        <v>43647</v>
      </c>
      <c r="G18" s="73">
        <v>44561</v>
      </c>
      <c r="H18" s="66"/>
      <c r="I18" s="74"/>
      <c r="J18" s="74"/>
      <c r="K18" s="74"/>
      <c r="L18" s="74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5"/>
      <c r="Y18" s="67" t="s">
        <v>1</v>
      </c>
      <c r="Z18" s="67"/>
      <c r="AA18" s="67"/>
      <c r="AB18" s="16"/>
      <c r="AC18" s="16"/>
      <c r="AD18" s="16"/>
      <c r="AE18" s="16"/>
      <c r="AF18" s="16"/>
      <c r="AG18" s="16"/>
      <c r="AH18" s="16"/>
      <c r="AI18" s="16"/>
      <c r="AJ18" s="16"/>
      <c r="AK18" s="32"/>
    </row>
    <row r="19" spans="1:37" ht="105.75" customHeight="1" x14ac:dyDescent="0.25">
      <c r="A19" s="131"/>
      <c r="B19" s="72" t="s">
        <v>220</v>
      </c>
      <c r="C19" s="69" t="s">
        <v>217</v>
      </c>
      <c r="D19" s="71" t="s">
        <v>219</v>
      </c>
      <c r="E19" s="69" t="s">
        <v>65</v>
      </c>
      <c r="F19" s="73">
        <v>43647</v>
      </c>
      <c r="G19" s="73">
        <v>44561</v>
      </c>
      <c r="H19" s="74">
        <f>I19</f>
        <v>1344.4</v>
      </c>
      <c r="I19" s="74">
        <f>J19+K19</f>
        <v>1344.4</v>
      </c>
      <c r="J19" s="74">
        <v>1075.5</v>
      </c>
      <c r="K19" s="74">
        <v>268.89999999999998</v>
      </c>
      <c r="L19" s="74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5"/>
      <c r="Y19" s="67" t="s">
        <v>1</v>
      </c>
      <c r="Z19" s="67" t="s">
        <v>1</v>
      </c>
      <c r="AA19" s="67" t="s">
        <v>1</v>
      </c>
      <c r="AB19" s="16"/>
      <c r="AC19" s="16"/>
      <c r="AD19" s="16"/>
      <c r="AE19" s="16"/>
      <c r="AF19" s="16"/>
      <c r="AG19" s="16"/>
      <c r="AH19" s="16"/>
      <c r="AI19" s="16"/>
      <c r="AJ19" s="16"/>
      <c r="AK19" s="32"/>
    </row>
    <row r="20" spans="1:37" ht="95.25" customHeight="1" x14ac:dyDescent="0.25">
      <c r="A20" s="131"/>
      <c r="B20" s="72" t="s">
        <v>223</v>
      </c>
      <c r="C20" s="69" t="s">
        <v>217</v>
      </c>
      <c r="D20" s="71" t="s">
        <v>219</v>
      </c>
      <c r="E20" s="69" t="s">
        <v>65</v>
      </c>
      <c r="F20" s="73">
        <v>43647</v>
      </c>
      <c r="G20" s="73">
        <v>44561</v>
      </c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5"/>
      <c r="Y20" s="67" t="s">
        <v>1</v>
      </c>
      <c r="Z20" s="67" t="s">
        <v>1</v>
      </c>
      <c r="AA20" s="67" t="s">
        <v>1</v>
      </c>
      <c r="AB20" s="16"/>
      <c r="AC20" s="16"/>
      <c r="AD20" s="16"/>
      <c r="AE20" s="16"/>
      <c r="AF20" s="16"/>
      <c r="AG20" s="16"/>
      <c r="AH20" s="16"/>
      <c r="AI20" s="16"/>
      <c r="AJ20" s="16"/>
      <c r="AK20" s="32"/>
    </row>
    <row r="21" spans="1:37" ht="37.5" customHeight="1" x14ac:dyDescent="0.25">
      <c r="A21" s="134" t="s">
        <v>10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5"/>
      <c r="AK21" s="32"/>
    </row>
    <row r="22" spans="1:37" ht="119.25" customHeight="1" x14ac:dyDescent="0.25">
      <c r="A22" s="70" t="s">
        <v>79</v>
      </c>
      <c r="B22" s="68" t="s">
        <v>25</v>
      </c>
      <c r="C22" s="62" t="s">
        <v>217</v>
      </c>
      <c r="D22" s="63" t="s">
        <v>172</v>
      </c>
      <c r="E22" s="63" t="s">
        <v>2</v>
      </c>
      <c r="F22" s="65"/>
      <c r="G22" s="65"/>
      <c r="H22" s="66">
        <f>I22+N22+S22</f>
        <v>0</v>
      </c>
      <c r="I22" s="66">
        <f>J22+K22+L22+M22</f>
        <v>0</v>
      </c>
      <c r="J22" s="66">
        <f t="shared" ref="J22:M22" si="0">J23+J25</f>
        <v>0</v>
      </c>
      <c r="K22" s="66">
        <f>K23+K25</f>
        <v>0</v>
      </c>
      <c r="L22" s="66">
        <f t="shared" si="0"/>
        <v>0</v>
      </c>
      <c r="M22" s="66">
        <f t="shared" si="0"/>
        <v>0</v>
      </c>
      <c r="N22" s="66">
        <f>O22+P22+Q22+R22</f>
        <v>0</v>
      </c>
      <c r="O22" s="66">
        <f t="shared" ref="O22" si="1">O23+O25</f>
        <v>0</v>
      </c>
      <c r="P22" s="66">
        <f>P23+P25</f>
        <v>0</v>
      </c>
      <c r="Q22" s="66">
        <f t="shared" ref="Q22:R22" si="2">Q23+Q25</f>
        <v>0</v>
      </c>
      <c r="R22" s="66">
        <f t="shared" si="2"/>
        <v>0</v>
      </c>
      <c r="S22" s="66">
        <f>T22+U22+V22+W22</f>
        <v>0</v>
      </c>
      <c r="T22" s="66">
        <f t="shared" ref="T22" si="3">T23+T25</f>
        <v>0</v>
      </c>
      <c r="U22" s="66">
        <f>U23+U25</f>
        <v>0</v>
      </c>
      <c r="V22" s="66">
        <f t="shared" ref="V22:W22" si="4">V23+V25</f>
        <v>0</v>
      </c>
      <c r="W22" s="66">
        <f t="shared" si="4"/>
        <v>0</v>
      </c>
      <c r="X22" s="67"/>
      <c r="Y22" s="67"/>
      <c r="Z22" s="67"/>
      <c r="AA22" s="67"/>
      <c r="AB22" s="67"/>
      <c r="AC22" s="67"/>
      <c r="AD22" s="15"/>
      <c r="AE22" s="15"/>
      <c r="AF22" s="15"/>
      <c r="AG22" s="15"/>
      <c r="AH22" s="15"/>
      <c r="AI22" s="15"/>
      <c r="AJ22" s="15"/>
      <c r="AK22" s="32"/>
    </row>
    <row r="23" spans="1:37" ht="94.5" hidden="1" x14ac:dyDescent="0.25">
      <c r="A23" s="18" t="s">
        <v>80</v>
      </c>
      <c r="B23" s="40" t="s">
        <v>26</v>
      </c>
      <c r="C23" s="12" t="s">
        <v>139</v>
      </c>
      <c r="D23" s="19" t="s">
        <v>60</v>
      </c>
      <c r="E23" s="19" t="s">
        <v>11</v>
      </c>
      <c r="F23" s="17">
        <v>43466</v>
      </c>
      <c r="G23" s="17">
        <v>44561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12"/>
      <c r="Y23" s="12" t="s">
        <v>1</v>
      </c>
      <c r="Z23" s="12" t="s">
        <v>1</v>
      </c>
      <c r="AA23" s="15"/>
      <c r="AB23" s="12"/>
      <c r="AC23" s="12" t="s">
        <v>1</v>
      </c>
      <c r="AD23" s="12" t="s">
        <v>1</v>
      </c>
      <c r="AE23" s="12"/>
      <c r="AF23" s="12"/>
      <c r="AG23" s="12" t="s">
        <v>1</v>
      </c>
      <c r="AH23" s="12" t="s">
        <v>1</v>
      </c>
      <c r="AI23" s="12"/>
      <c r="AJ23" s="12"/>
      <c r="AK23" s="32"/>
    </row>
    <row r="24" spans="1:37" ht="102" hidden="1" customHeight="1" x14ac:dyDescent="0.25">
      <c r="A24" s="18"/>
      <c r="B24" s="41" t="s">
        <v>118</v>
      </c>
      <c r="C24" s="12" t="s">
        <v>139</v>
      </c>
      <c r="D24" s="19" t="s">
        <v>60</v>
      </c>
      <c r="E24" s="19" t="s">
        <v>11</v>
      </c>
      <c r="F24" s="17"/>
      <c r="G24" s="1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2"/>
      <c r="Y24" s="12" t="s">
        <v>1</v>
      </c>
      <c r="Z24" s="12" t="s">
        <v>1</v>
      </c>
      <c r="AA24" s="15"/>
      <c r="AB24" s="12"/>
      <c r="AC24" s="12" t="s">
        <v>1</v>
      </c>
      <c r="AD24" s="12" t="s">
        <v>1</v>
      </c>
      <c r="AE24" s="12"/>
      <c r="AF24" s="12"/>
      <c r="AG24" s="12" t="s">
        <v>1</v>
      </c>
      <c r="AH24" s="12" t="s">
        <v>1</v>
      </c>
      <c r="AI24" s="12"/>
      <c r="AJ24" s="12"/>
      <c r="AK24" s="32"/>
    </row>
    <row r="25" spans="1:37" ht="84" hidden="1" customHeight="1" x14ac:dyDescent="0.25">
      <c r="A25" s="18" t="s">
        <v>81</v>
      </c>
      <c r="B25" s="21" t="s">
        <v>27</v>
      </c>
      <c r="C25" s="12" t="s">
        <v>139</v>
      </c>
      <c r="D25" s="19" t="s">
        <v>60</v>
      </c>
      <c r="E25" s="19" t="s">
        <v>11</v>
      </c>
      <c r="F25" s="17">
        <v>43466</v>
      </c>
      <c r="G25" s="17">
        <v>44561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12"/>
      <c r="Y25" s="12" t="s">
        <v>1</v>
      </c>
      <c r="Z25" s="12" t="s">
        <v>1</v>
      </c>
      <c r="AA25" s="15"/>
      <c r="AB25" s="12"/>
      <c r="AC25" s="12" t="s">
        <v>1</v>
      </c>
      <c r="AD25" s="12" t="s">
        <v>1</v>
      </c>
      <c r="AE25" s="12"/>
      <c r="AF25" s="12"/>
      <c r="AG25" s="12" t="s">
        <v>1</v>
      </c>
      <c r="AH25" s="12" t="s">
        <v>1</v>
      </c>
      <c r="AI25" s="12"/>
      <c r="AJ25" s="12"/>
      <c r="AK25" s="32"/>
    </row>
    <row r="26" spans="1:37" ht="90" hidden="1" customHeight="1" x14ac:dyDescent="0.25">
      <c r="A26" s="18"/>
      <c r="B26" s="37" t="s">
        <v>119</v>
      </c>
      <c r="C26" s="12" t="s">
        <v>139</v>
      </c>
      <c r="D26" s="19" t="s">
        <v>60</v>
      </c>
      <c r="E26" s="19" t="s">
        <v>11</v>
      </c>
      <c r="F26" s="14"/>
      <c r="G26" s="14"/>
      <c r="H26" s="20" t="e">
        <f>#REF!+I26+N26</f>
        <v>#REF!</v>
      </c>
      <c r="I26" s="20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12"/>
      <c r="Y26" s="12"/>
      <c r="Z26" s="12"/>
      <c r="AA26" s="15"/>
      <c r="AB26" s="12"/>
      <c r="AC26" s="12" t="s">
        <v>1</v>
      </c>
      <c r="AD26" s="12" t="s">
        <v>1</v>
      </c>
      <c r="AE26" s="12"/>
      <c r="AF26" s="12"/>
      <c r="AG26" s="12" t="s">
        <v>1</v>
      </c>
      <c r="AH26" s="12" t="s">
        <v>1</v>
      </c>
      <c r="AI26" s="12"/>
      <c r="AJ26" s="12"/>
      <c r="AK26" s="32"/>
    </row>
    <row r="27" spans="1:37" ht="39.75" customHeight="1" x14ac:dyDescent="0.25">
      <c r="A27" s="25"/>
      <c r="B27" s="29" t="s">
        <v>12</v>
      </c>
      <c r="C27" s="26"/>
      <c r="D27" s="30"/>
      <c r="E27" s="26"/>
      <c r="F27" s="27"/>
      <c r="G27" s="27"/>
      <c r="H27" s="115">
        <f>I27</f>
        <v>1344.4</v>
      </c>
      <c r="I27" s="115">
        <f>J27+K27</f>
        <v>1344.4</v>
      </c>
      <c r="J27" s="115">
        <f>J16</f>
        <v>1075.5</v>
      </c>
      <c r="K27" s="115">
        <f>K16</f>
        <v>268.89999999999998</v>
      </c>
      <c r="L27" s="115">
        <f t="shared" ref="L27:R27" si="5">L13+L22</f>
        <v>0</v>
      </c>
      <c r="M27" s="115">
        <f t="shared" si="5"/>
        <v>0</v>
      </c>
      <c r="N27" s="115">
        <f t="shared" si="5"/>
        <v>0</v>
      </c>
      <c r="O27" s="115">
        <f t="shared" si="5"/>
        <v>0</v>
      </c>
      <c r="P27" s="115">
        <f t="shared" si="5"/>
        <v>0</v>
      </c>
      <c r="Q27" s="115">
        <f t="shared" si="5"/>
        <v>0</v>
      </c>
      <c r="R27" s="115">
        <f t="shared" si="5"/>
        <v>0</v>
      </c>
      <c r="S27" s="115">
        <f t="shared" ref="S27:W27" si="6">S13+S22</f>
        <v>0</v>
      </c>
      <c r="T27" s="115">
        <f t="shared" si="6"/>
        <v>0</v>
      </c>
      <c r="U27" s="115">
        <f t="shared" si="6"/>
        <v>0</v>
      </c>
      <c r="V27" s="115">
        <f t="shared" si="6"/>
        <v>0</v>
      </c>
      <c r="W27" s="115">
        <f t="shared" si="6"/>
        <v>0</v>
      </c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32"/>
    </row>
    <row r="28" spans="1:37" ht="39" customHeight="1" x14ac:dyDescent="0.25">
      <c r="A28" s="165" t="s">
        <v>24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7"/>
      <c r="AK28" s="32"/>
    </row>
    <row r="29" spans="1:37" ht="39.75" customHeight="1" x14ac:dyDescent="0.25">
      <c r="A29" s="165" t="s">
        <v>13</v>
      </c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7"/>
      <c r="AK29" s="32"/>
    </row>
    <row r="30" spans="1:37" s="6" customFormat="1" ht="157.5" customHeight="1" x14ac:dyDescent="0.25">
      <c r="A30" s="71" t="s">
        <v>82</v>
      </c>
      <c r="B30" s="61" t="s">
        <v>50</v>
      </c>
      <c r="C30" s="62" t="s">
        <v>173</v>
      </c>
      <c r="D30" s="62" t="s">
        <v>120</v>
      </c>
      <c r="E30" s="62" t="s">
        <v>14</v>
      </c>
      <c r="F30" s="65">
        <v>43466</v>
      </c>
      <c r="G30" s="65">
        <v>44561</v>
      </c>
      <c r="H30" s="66">
        <f>I30+N30+S30</f>
        <v>201.2</v>
      </c>
      <c r="I30" s="64">
        <f t="shared" ref="I30:W30" si="7">I31</f>
        <v>67.3</v>
      </c>
      <c r="J30" s="64">
        <f t="shared" si="7"/>
        <v>0</v>
      </c>
      <c r="K30" s="64">
        <f t="shared" si="7"/>
        <v>67.3</v>
      </c>
      <c r="L30" s="64">
        <f t="shared" si="7"/>
        <v>0</v>
      </c>
      <c r="M30" s="64">
        <f t="shared" si="7"/>
        <v>0</v>
      </c>
      <c r="N30" s="64">
        <f t="shared" si="7"/>
        <v>66.2</v>
      </c>
      <c r="O30" s="64">
        <f t="shared" si="7"/>
        <v>0</v>
      </c>
      <c r="P30" s="64">
        <f t="shared" si="7"/>
        <v>66.2</v>
      </c>
      <c r="Q30" s="64">
        <f t="shared" si="7"/>
        <v>0</v>
      </c>
      <c r="R30" s="64">
        <f t="shared" si="7"/>
        <v>0</v>
      </c>
      <c r="S30" s="64">
        <f t="shared" si="7"/>
        <v>67.7</v>
      </c>
      <c r="T30" s="64">
        <f t="shared" si="7"/>
        <v>0</v>
      </c>
      <c r="U30" s="64">
        <f t="shared" si="7"/>
        <v>67.7</v>
      </c>
      <c r="V30" s="64">
        <f t="shared" si="7"/>
        <v>0</v>
      </c>
      <c r="W30" s="64">
        <f t="shared" si="7"/>
        <v>0</v>
      </c>
      <c r="X30" s="67" t="s">
        <v>1</v>
      </c>
      <c r="Y30" s="67" t="s">
        <v>1</v>
      </c>
      <c r="Z30" s="67" t="s">
        <v>1</v>
      </c>
      <c r="AA30" s="67" t="s">
        <v>1</v>
      </c>
      <c r="AB30" s="67" t="s">
        <v>1</v>
      </c>
      <c r="AC30" s="67" t="s">
        <v>1</v>
      </c>
      <c r="AD30" s="67" t="s">
        <v>1</v>
      </c>
      <c r="AE30" s="67" t="s">
        <v>1</v>
      </c>
      <c r="AF30" s="67" t="s">
        <v>1</v>
      </c>
      <c r="AG30" s="67" t="s">
        <v>1</v>
      </c>
      <c r="AH30" s="67" t="s">
        <v>1</v>
      </c>
      <c r="AI30" s="15" t="s">
        <v>1</v>
      </c>
      <c r="AJ30" s="15" t="s">
        <v>1</v>
      </c>
      <c r="AK30" s="33"/>
    </row>
    <row r="31" spans="1:37" ht="188.25" customHeight="1" x14ac:dyDescent="0.25">
      <c r="A31" s="71" t="s">
        <v>83</v>
      </c>
      <c r="B31" s="72" t="s">
        <v>182</v>
      </c>
      <c r="C31" s="69" t="s">
        <v>173</v>
      </c>
      <c r="D31" s="69" t="s">
        <v>120</v>
      </c>
      <c r="E31" s="69" t="s">
        <v>14</v>
      </c>
      <c r="F31" s="73">
        <v>43466</v>
      </c>
      <c r="G31" s="73">
        <v>44561</v>
      </c>
      <c r="H31" s="74">
        <f>I31+N31+S31</f>
        <v>201.2</v>
      </c>
      <c r="I31" s="75">
        <f>J31+K31+L31+M31</f>
        <v>67.3</v>
      </c>
      <c r="J31" s="75">
        <v>0</v>
      </c>
      <c r="K31" s="75">
        <v>67.3</v>
      </c>
      <c r="L31" s="75">
        <v>0</v>
      </c>
      <c r="M31" s="75">
        <v>0</v>
      </c>
      <c r="N31" s="75">
        <f>O31+P31+Q31+R31</f>
        <v>66.2</v>
      </c>
      <c r="O31" s="75">
        <v>0</v>
      </c>
      <c r="P31" s="75">
        <v>66.2</v>
      </c>
      <c r="Q31" s="75">
        <v>0</v>
      </c>
      <c r="R31" s="75">
        <v>0</v>
      </c>
      <c r="S31" s="75">
        <f>T31+U31+V31+W31</f>
        <v>67.7</v>
      </c>
      <c r="T31" s="75">
        <v>0</v>
      </c>
      <c r="U31" s="75">
        <v>67.7</v>
      </c>
      <c r="V31" s="75">
        <v>0</v>
      </c>
      <c r="W31" s="75">
        <v>0</v>
      </c>
      <c r="X31" s="67" t="s">
        <v>1</v>
      </c>
      <c r="Y31" s="67" t="s">
        <v>1</v>
      </c>
      <c r="Z31" s="67" t="s">
        <v>1</v>
      </c>
      <c r="AA31" s="67" t="s">
        <v>1</v>
      </c>
      <c r="AB31" s="67" t="s">
        <v>1</v>
      </c>
      <c r="AC31" s="67" t="s">
        <v>1</v>
      </c>
      <c r="AD31" s="67" t="s">
        <v>1</v>
      </c>
      <c r="AE31" s="67" t="s">
        <v>1</v>
      </c>
      <c r="AF31" s="67" t="s">
        <v>1</v>
      </c>
      <c r="AG31" s="67" t="s">
        <v>1</v>
      </c>
      <c r="AH31" s="67" t="s">
        <v>1</v>
      </c>
      <c r="AI31" s="15" t="s">
        <v>1</v>
      </c>
      <c r="AJ31" s="15" t="s">
        <v>1</v>
      </c>
      <c r="AK31" s="32"/>
    </row>
    <row r="32" spans="1:37" ht="132" customHeight="1" x14ac:dyDescent="0.25">
      <c r="A32" s="71"/>
      <c r="B32" s="72" t="s">
        <v>224</v>
      </c>
      <c r="C32" s="69" t="s">
        <v>173</v>
      </c>
      <c r="D32" s="69" t="s">
        <v>120</v>
      </c>
      <c r="E32" s="69" t="s">
        <v>14</v>
      </c>
      <c r="F32" s="73">
        <v>43466</v>
      </c>
      <c r="G32" s="73">
        <v>44561</v>
      </c>
      <c r="H32" s="74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67" t="s">
        <v>1</v>
      </c>
      <c r="Y32" s="67" t="s">
        <v>1</v>
      </c>
      <c r="Z32" s="67" t="s">
        <v>1</v>
      </c>
      <c r="AA32" s="67" t="s">
        <v>1</v>
      </c>
      <c r="AB32" s="67" t="s">
        <v>1</v>
      </c>
      <c r="AC32" s="67" t="s">
        <v>1</v>
      </c>
      <c r="AD32" s="67" t="s">
        <v>1</v>
      </c>
      <c r="AE32" s="67" t="s">
        <v>1</v>
      </c>
      <c r="AF32" s="67" t="s">
        <v>1</v>
      </c>
      <c r="AG32" s="67" t="s">
        <v>1</v>
      </c>
      <c r="AH32" s="67" t="s">
        <v>1</v>
      </c>
      <c r="AI32" s="15" t="s">
        <v>1</v>
      </c>
      <c r="AJ32" s="15" t="s">
        <v>1</v>
      </c>
      <c r="AK32" s="32"/>
    </row>
    <row r="33" spans="1:37" ht="36" customHeight="1" x14ac:dyDescent="0.25">
      <c r="A33" s="185" t="s">
        <v>209</v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7"/>
      <c r="AK33" s="32"/>
    </row>
    <row r="34" spans="1:37" ht="121.5" customHeight="1" x14ac:dyDescent="0.25">
      <c r="A34" s="76" t="s">
        <v>49</v>
      </c>
      <c r="B34" s="61" t="s">
        <v>29</v>
      </c>
      <c r="C34" s="62" t="s">
        <v>173</v>
      </c>
      <c r="D34" s="62" t="s">
        <v>61</v>
      </c>
      <c r="E34" s="62" t="s">
        <v>15</v>
      </c>
      <c r="F34" s="65">
        <v>43466</v>
      </c>
      <c r="G34" s="65">
        <v>44561</v>
      </c>
      <c r="H34" s="66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9" t="s">
        <v>1</v>
      </c>
      <c r="Y34" s="69" t="s">
        <v>1</v>
      </c>
      <c r="Z34" s="69" t="s">
        <v>1</v>
      </c>
      <c r="AA34" s="69" t="s">
        <v>1</v>
      </c>
      <c r="AB34" s="69" t="s">
        <v>1</v>
      </c>
      <c r="AC34" s="69" t="s">
        <v>1</v>
      </c>
      <c r="AD34" s="69" t="s">
        <v>1</v>
      </c>
      <c r="AE34" s="69" t="s">
        <v>1</v>
      </c>
      <c r="AF34" s="69" t="s">
        <v>1</v>
      </c>
      <c r="AG34" s="69" t="s">
        <v>1</v>
      </c>
      <c r="AH34" s="69" t="s">
        <v>1</v>
      </c>
      <c r="AI34" s="69" t="s">
        <v>1</v>
      </c>
      <c r="AJ34" s="69" t="s">
        <v>1</v>
      </c>
      <c r="AK34" s="32"/>
    </row>
    <row r="35" spans="1:37" ht="107.25" customHeight="1" x14ac:dyDescent="0.25">
      <c r="A35" s="76" t="s">
        <v>41</v>
      </c>
      <c r="B35" s="72" t="s">
        <v>31</v>
      </c>
      <c r="C35" s="69" t="s">
        <v>173</v>
      </c>
      <c r="D35" s="69" t="s">
        <v>61</v>
      </c>
      <c r="E35" s="69" t="s">
        <v>15</v>
      </c>
      <c r="F35" s="65">
        <v>43466</v>
      </c>
      <c r="G35" s="65">
        <v>44561</v>
      </c>
      <c r="H35" s="74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9" t="s">
        <v>1</v>
      </c>
      <c r="Y35" s="69" t="s">
        <v>1</v>
      </c>
      <c r="Z35" s="69" t="s">
        <v>1</v>
      </c>
      <c r="AA35" s="69" t="s">
        <v>1</v>
      </c>
      <c r="AB35" s="69" t="s">
        <v>1</v>
      </c>
      <c r="AC35" s="69" t="s">
        <v>1</v>
      </c>
      <c r="AD35" s="69" t="s">
        <v>1</v>
      </c>
      <c r="AE35" s="69" t="s">
        <v>1</v>
      </c>
      <c r="AF35" s="69" t="s">
        <v>1</v>
      </c>
      <c r="AG35" s="69" t="s">
        <v>1</v>
      </c>
      <c r="AH35" s="69" t="s">
        <v>1</v>
      </c>
      <c r="AI35" s="69" t="s">
        <v>1</v>
      </c>
      <c r="AJ35" s="69" t="s">
        <v>1</v>
      </c>
      <c r="AK35" s="32"/>
    </row>
    <row r="36" spans="1:37" s="6" customFormat="1" ht="114.75" customHeight="1" x14ac:dyDescent="0.25">
      <c r="A36" s="76" t="s">
        <v>84</v>
      </c>
      <c r="B36" s="72" t="s">
        <v>32</v>
      </c>
      <c r="C36" s="69" t="s">
        <v>173</v>
      </c>
      <c r="D36" s="69" t="s">
        <v>61</v>
      </c>
      <c r="E36" s="69" t="s">
        <v>15</v>
      </c>
      <c r="F36" s="65">
        <v>43466</v>
      </c>
      <c r="G36" s="65">
        <v>44561</v>
      </c>
      <c r="H36" s="74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69" t="s">
        <v>1</v>
      </c>
      <c r="Y36" s="69" t="s">
        <v>1</v>
      </c>
      <c r="Z36" s="69" t="s">
        <v>1</v>
      </c>
      <c r="AA36" s="69" t="s">
        <v>1</v>
      </c>
      <c r="AB36" s="69" t="s">
        <v>1</v>
      </c>
      <c r="AC36" s="69" t="s">
        <v>1</v>
      </c>
      <c r="AD36" s="69" t="s">
        <v>1</v>
      </c>
      <c r="AE36" s="69" t="s">
        <v>1</v>
      </c>
      <c r="AF36" s="69" t="s">
        <v>1</v>
      </c>
      <c r="AG36" s="69" t="s">
        <v>1</v>
      </c>
      <c r="AH36" s="69" t="s">
        <v>1</v>
      </c>
      <c r="AI36" s="69" t="s">
        <v>1</v>
      </c>
      <c r="AJ36" s="69" t="s">
        <v>1</v>
      </c>
      <c r="AK36" s="33"/>
    </row>
    <row r="37" spans="1:37" ht="108" customHeight="1" x14ac:dyDescent="0.25">
      <c r="A37" s="76" t="s">
        <v>85</v>
      </c>
      <c r="B37" s="72" t="s">
        <v>33</v>
      </c>
      <c r="C37" s="69" t="s">
        <v>173</v>
      </c>
      <c r="D37" s="69" t="s">
        <v>61</v>
      </c>
      <c r="E37" s="69" t="s">
        <v>15</v>
      </c>
      <c r="F37" s="65">
        <v>43466</v>
      </c>
      <c r="G37" s="65">
        <v>44561</v>
      </c>
      <c r="H37" s="74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9" t="s">
        <v>1</v>
      </c>
      <c r="Y37" s="69" t="s">
        <v>1</v>
      </c>
      <c r="Z37" s="69" t="s">
        <v>1</v>
      </c>
      <c r="AA37" s="69" t="s">
        <v>1</v>
      </c>
      <c r="AB37" s="69" t="s">
        <v>1</v>
      </c>
      <c r="AC37" s="69" t="s">
        <v>1</v>
      </c>
      <c r="AD37" s="69" t="s">
        <v>1</v>
      </c>
      <c r="AE37" s="69" t="s">
        <v>1</v>
      </c>
      <c r="AF37" s="69" t="s">
        <v>1</v>
      </c>
      <c r="AG37" s="69" t="s">
        <v>1</v>
      </c>
      <c r="AH37" s="69" t="s">
        <v>1</v>
      </c>
      <c r="AI37" s="69" t="s">
        <v>1</v>
      </c>
      <c r="AJ37" s="69" t="s">
        <v>1</v>
      </c>
      <c r="AK37" s="32"/>
    </row>
    <row r="38" spans="1:37" ht="111.75" customHeight="1" x14ac:dyDescent="0.25">
      <c r="A38" s="76" t="s">
        <v>86</v>
      </c>
      <c r="B38" s="72" t="s">
        <v>34</v>
      </c>
      <c r="C38" s="69" t="s">
        <v>173</v>
      </c>
      <c r="D38" s="69" t="s">
        <v>61</v>
      </c>
      <c r="E38" s="69" t="s">
        <v>15</v>
      </c>
      <c r="F38" s="65">
        <v>43466</v>
      </c>
      <c r="G38" s="65">
        <v>44561</v>
      </c>
      <c r="H38" s="74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9" t="s">
        <v>1</v>
      </c>
      <c r="Y38" s="69" t="s">
        <v>1</v>
      </c>
      <c r="Z38" s="69" t="s">
        <v>1</v>
      </c>
      <c r="AA38" s="69" t="s">
        <v>1</v>
      </c>
      <c r="AB38" s="69" t="s">
        <v>1</v>
      </c>
      <c r="AC38" s="69" t="s">
        <v>1</v>
      </c>
      <c r="AD38" s="69" t="s">
        <v>1</v>
      </c>
      <c r="AE38" s="69" t="s">
        <v>1</v>
      </c>
      <c r="AF38" s="69" t="s">
        <v>1</v>
      </c>
      <c r="AG38" s="69" t="s">
        <v>1</v>
      </c>
      <c r="AH38" s="69" t="s">
        <v>1</v>
      </c>
      <c r="AI38" s="69" t="s">
        <v>1</v>
      </c>
      <c r="AJ38" s="69" t="s">
        <v>1</v>
      </c>
      <c r="AK38" s="32"/>
    </row>
    <row r="39" spans="1:37" ht="112.5" customHeight="1" x14ac:dyDescent="0.25">
      <c r="A39" s="76"/>
      <c r="B39" s="77" t="s">
        <v>225</v>
      </c>
      <c r="C39" s="78" t="s">
        <v>173</v>
      </c>
      <c r="D39" s="78" t="s">
        <v>61</v>
      </c>
      <c r="E39" s="78" t="s">
        <v>15</v>
      </c>
      <c r="F39" s="79">
        <v>43466</v>
      </c>
      <c r="G39" s="79">
        <v>44561</v>
      </c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78" t="s">
        <v>1</v>
      </c>
      <c r="Y39" s="78" t="s">
        <v>1</v>
      </c>
      <c r="Z39" s="78" t="s">
        <v>1</v>
      </c>
      <c r="AA39" s="78" t="s">
        <v>1</v>
      </c>
      <c r="AB39" s="78" t="s">
        <v>1</v>
      </c>
      <c r="AC39" s="78" t="s">
        <v>1</v>
      </c>
      <c r="AD39" s="78" t="s">
        <v>1</v>
      </c>
      <c r="AE39" s="78" t="s">
        <v>1</v>
      </c>
      <c r="AF39" s="78" t="s">
        <v>1</v>
      </c>
      <c r="AG39" s="78" t="s">
        <v>1</v>
      </c>
      <c r="AH39" s="78" t="s">
        <v>1</v>
      </c>
      <c r="AI39" s="78" t="s">
        <v>1</v>
      </c>
      <c r="AJ39" s="78" t="s">
        <v>1</v>
      </c>
      <c r="AK39" s="32"/>
    </row>
    <row r="40" spans="1:37" s="45" customFormat="1" ht="106.5" customHeight="1" x14ac:dyDescent="0.25">
      <c r="A40" s="82" t="s">
        <v>87</v>
      </c>
      <c r="B40" s="83" t="s">
        <v>30</v>
      </c>
      <c r="C40" s="84" t="s">
        <v>173</v>
      </c>
      <c r="D40" s="78" t="s">
        <v>61</v>
      </c>
      <c r="E40" s="84" t="s">
        <v>15</v>
      </c>
      <c r="F40" s="79">
        <v>43466</v>
      </c>
      <c r="G40" s="79">
        <v>44561</v>
      </c>
      <c r="H40" s="85">
        <f>I40+N40+S40</f>
        <v>51119.3</v>
      </c>
      <c r="I40" s="85">
        <f>J40+K40+L40+M40</f>
        <v>16727.300000000003</v>
      </c>
      <c r="J40" s="85">
        <f>J41+J42+J43</f>
        <v>0</v>
      </c>
      <c r="K40" s="85">
        <f t="shared" ref="K40" si="8">K41+K42+K43</f>
        <v>16727.300000000003</v>
      </c>
      <c r="L40" s="85">
        <f t="shared" ref="L40" si="9">L41+L42+L43</f>
        <v>0</v>
      </c>
      <c r="M40" s="85">
        <f t="shared" ref="M40" si="10">M41+M42+M43</f>
        <v>0</v>
      </c>
      <c r="N40" s="85">
        <f>O40+P40+Q40+R40</f>
        <v>17190.5</v>
      </c>
      <c r="O40" s="85">
        <f>O41+O42+O43</f>
        <v>0</v>
      </c>
      <c r="P40" s="85">
        <f t="shared" ref="P40:R40" si="11">P41+P42+P43</f>
        <v>17190.5</v>
      </c>
      <c r="Q40" s="85">
        <f t="shared" si="11"/>
        <v>0</v>
      </c>
      <c r="R40" s="85">
        <f t="shared" si="11"/>
        <v>0</v>
      </c>
      <c r="S40" s="85">
        <f>T40+U40+V40+W40</f>
        <v>17201.5</v>
      </c>
      <c r="T40" s="85">
        <f>T41+T42+T43</f>
        <v>0</v>
      </c>
      <c r="U40" s="85">
        <f t="shared" ref="U40:W40" si="12">U41+U42+U43</f>
        <v>17201.5</v>
      </c>
      <c r="V40" s="85">
        <f t="shared" si="12"/>
        <v>0</v>
      </c>
      <c r="W40" s="85">
        <f t="shared" si="12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  <c r="AJ40" s="78" t="s">
        <v>1</v>
      </c>
      <c r="AK40" s="57"/>
    </row>
    <row r="41" spans="1:37" s="45" customFormat="1" ht="156" customHeight="1" x14ac:dyDescent="0.25">
      <c r="A41" s="49" t="s">
        <v>132</v>
      </c>
      <c r="B41" s="77" t="s">
        <v>135</v>
      </c>
      <c r="C41" s="78" t="s">
        <v>173</v>
      </c>
      <c r="D41" s="78" t="s">
        <v>61</v>
      </c>
      <c r="E41" s="78" t="s">
        <v>15</v>
      </c>
      <c r="F41" s="86">
        <v>43466</v>
      </c>
      <c r="G41" s="86">
        <v>44561</v>
      </c>
      <c r="H41" s="80">
        <f>I41+N41+S41</f>
        <v>48154.5</v>
      </c>
      <c r="I41" s="80">
        <f t="shared" ref="I41:I43" si="13">J41+K41+L41+M41</f>
        <v>15656.7</v>
      </c>
      <c r="J41" s="80">
        <v>0</v>
      </c>
      <c r="K41" s="80">
        <v>15656.7</v>
      </c>
      <c r="L41" s="80">
        <v>0</v>
      </c>
      <c r="M41" s="80">
        <v>0</v>
      </c>
      <c r="N41" s="80">
        <f t="shared" ref="N41:N42" si="14">O41+P41+Q41+R41</f>
        <v>16248.9</v>
      </c>
      <c r="O41" s="80">
        <v>0</v>
      </c>
      <c r="P41" s="80">
        <v>16248.9</v>
      </c>
      <c r="Q41" s="80">
        <v>0</v>
      </c>
      <c r="R41" s="80">
        <v>0</v>
      </c>
      <c r="S41" s="80">
        <f t="shared" ref="S41:S43" si="15">T41+U41+V41+W41</f>
        <v>16248.9</v>
      </c>
      <c r="T41" s="80">
        <v>0</v>
      </c>
      <c r="U41" s="80">
        <v>16248.9</v>
      </c>
      <c r="V41" s="80">
        <v>0</v>
      </c>
      <c r="W41" s="80">
        <v>0</v>
      </c>
      <c r="X41" s="78" t="s">
        <v>1</v>
      </c>
      <c r="Y41" s="78" t="s">
        <v>1</v>
      </c>
      <c r="Z41" s="78" t="s">
        <v>1</v>
      </c>
      <c r="AA41" s="78" t="s">
        <v>1</v>
      </c>
      <c r="AB41" s="78" t="s">
        <v>1</v>
      </c>
      <c r="AC41" s="78" t="s">
        <v>1</v>
      </c>
      <c r="AD41" s="78" t="s">
        <v>1</v>
      </c>
      <c r="AE41" s="78" t="s">
        <v>1</v>
      </c>
      <c r="AF41" s="78" t="s">
        <v>1</v>
      </c>
      <c r="AG41" s="78" t="s">
        <v>1</v>
      </c>
      <c r="AH41" s="78" t="s">
        <v>1</v>
      </c>
      <c r="AI41" s="78" t="s">
        <v>1</v>
      </c>
      <c r="AJ41" s="78" t="s">
        <v>1</v>
      </c>
      <c r="AK41" s="57"/>
    </row>
    <row r="42" spans="1:37" s="45" customFormat="1" ht="125.25" customHeight="1" x14ac:dyDescent="0.25">
      <c r="A42" s="49" t="s">
        <v>133</v>
      </c>
      <c r="B42" s="77" t="s">
        <v>136</v>
      </c>
      <c r="C42" s="78" t="s">
        <v>173</v>
      </c>
      <c r="D42" s="78" t="s">
        <v>61</v>
      </c>
      <c r="E42" s="78" t="s">
        <v>15</v>
      </c>
      <c r="F42" s="86">
        <v>43466</v>
      </c>
      <c r="G42" s="86">
        <v>44561</v>
      </c>
      <c r="H42" s="80">
        <f>I42+N42+S42</f>
        <v>2798.5</v>
      </c>
      <c r="I42" s="80">
        <f t="shared" si="13"/>
        <v>992.9</v>
      </c>
      <c r="J42" s="80">
        <v>0</v>
      </c>
      <c r="K42" s="80">
        <v>992.9</v>
      </c>
      <c r="L42" s="80">
        <v>0</v>
      </c>
      <c r="M42" s="80">
        <v>0</v>
      </c>
      <c r="N42" s="80">
        <f t="shared" si="14"/>
        <v>897.3</v>
      </c>
      <c r="O42" s="80">
        <v>0</v>
      </c>
      <c r="P42" s="80">
        <v>897.3</v>
      </c>
      <c r="Q42" s="80">
        <v>0</v>
      </c>
      <c r="R42" s="80">
        <v>0</v>
      </c>
      <c r="S42" s="80">
        <f t="shared" si="15"/>
        <v>908.3</v>
      </c>
      <c r="T42" s="80">
        <v>0</v>
      </c>
      <c r="U42" s="80">
        <v>908.3</v>
      </c>
      <c r="V42" s="80">
        <v>0</v>
      </c>
      <c r="W42" s="80">
        <v>0</v>
      </c>
      <c r="X42" s="78" t="s">
        <v>1</v>
      </c>
      <c r="Y42" s="78" t="s">
        <v>1</v>
      </c>
      <c r="Z42" s="78" t="s">
        <v>1</v>
      </c>
      <c r="AA42" s="78" t="s">
        <v>1</v>
      </c>
      <c r="AB42" s="78" t="s">
        <v>1</v>
      </c>
      <c r="AC42" s="78" t="s">
        <v>1</v>
      </c>
      <c r="AD42" s="78" t="s">
        <v>1</v>
      </c>
      <c r="AE42" s="78" t="s">
        <v>1</v>
      </c>
      <c r="AF42" s="78" t="s">
        <v>1</v>
      </c>
      <c r="AG42" s="78" t="s">
        <v>1</v>
      </c>
      <c r="AH42" s="78" t="s">
        <v>1</v>
      </c>
      <c r="AI42" s="78" t="s">
        <v>1</v>
      </c>
      <c r="AJ42" s="78" t="s">
        <v>1</v>
      </c>
      <c r="AK42" s="57"/>
    </row>
    <row r="43" spans="1:37" s="45" customFormat="1" ht="115.5" customHeight="1" x14ac:dyDescent="0.25">
      <c r="A43" s="49" t="s">
        <v>134</v>
      </c>
      <c r="B43" s="77" t="s">
        <v>137</v>
      </c>
      <c r="C43" s="78" t="s">
        <v>173</v>
      </c>
      <c r="D43" s="78" t="s">
        <v>61</v>
      </c>
      <c r="E43" s="78" t="s">
        <v>15</v>
      </c>
      <c r="F43" s="86">
        <v>43466</v>
      </c>
      <c r="G43" s="86">
        <v>44561</v>
      </c>
      <c r="H43" s="80">
        <f>I43+N43+S43</f>
        <v>199.7</v>
      </c>
      <c r="I43" s="80">
        <f t="shared" si="13"/>
        <v>77.7</v>
      </c>
      <c r="J43" s="80">
        <v>0</v>
      </c>
      <c r="K43" s="80">
        <v>77.7</v>
      </c>
      <c r="L43" s="80">
        <v>0</v>
      </c>
      <c r="M43" s="80">
        <v>0</v>
      </c>
      <c r="N43" s="80">
        <v>77.7</v>
      </c>
      <c r="O43" s="80">
        <v>0</v>
      </c>
      <c r="P43" s="80">
        <v>44.3</v>
      </c>
      <c r="Q43" s="80">
        <v>0</v>
      </c>
      <c r="R43" s="80">
        <v>0</v>
      </c>
      <c r="S43" s="80">
        <f t="shared" si="15"/>
        <v>44.3</v>
      </c>
      <c r="T43" s="80">
        <v>0</v>
      </c>
      <c r="U43" s="80">
        <v>44.3</v>
      </c>
      <c r="V43" s="80">
        <v>0</v>
      </c>
      <c r="W43" s="80">
        <v>0</v>
      </c>
      <c r="X43" s="78" t="s">
        <v>1</v>
      </c>
      <c r="Y43" s="78" t="s">
        <v>1</v>
      </c>
      <c r="Z43" s="78" t="s">
        <v>1</v>
      </c>
      <c r="AA43" s="78" t="s">
        <v>1</v>
      </c>
      <c r="AB43" s="78" t="s">
        <v>1</v>
      </c>
      <c r="AC43" s="78" t="s">
        <v>1</v>
      </c>
      <c r="AD43" s="78" t="s">
        <v>1</v>
      </c>
      <c r="AE43" s="78" t="s">
        <v>1</v>
      </c>
      <c r="AF43" s="78" t="s">
        <v>1</v>
      </c>
      <c r="AG43" s="78" t="s">
        <v>1</v>
      </c>
      <c r="AH43" s="78" t="s">
        <v>1</v>
      </c>
      <c r="AI43" s="78" t="s">
        <v>1</v>
      </c>
      <c r="AJ43" s="78" t="s">
        <v>1</v>
      </c>
      <c r="AK43" s="57"/>
    </row>
    <row r="44" spans="1:37" ht="107.25" customHeight="1" x14ac:dyDescent="0.25">
      <c r="A44" s="23"/>
      <c r="B44" s="72" t="s">
        <v>226</v>
      </c>
      <c r="C44" s="69" t="s">
        <v>173</v>
      </c>
      <c r="D44" s="69" t="s">
        <v>61</v>
      </c>
      <c r="E44" s="69" t="s">
        <v>15</v>
      </c>
      <c r="F44" s="73">
        <v>43466</v>
      </c>
      <c r="G44" s="73">
        <v>44561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9"/>
      <c r="Y44" s="69"/>
      <c r="Z44" s="69"/>
      <c r="AA44" s="69" t="s">
        <v>1</v>
      </c>
      <c r="AB44" s="69"/>
      <c r="AC44" s="69"/>
      <c r="AD44" s="69"/>
      <c r="AE44" s="69" t="s">
        <v>1</v>
      </c>
      <c r="AF44" s="69"/>
      <c r="AG44" s="69"/>
      <c r="AH44" s="69"/>
      <c r="AI44" s="69"/>
      <c r="AJ44" s="69" t="s">
        <v>1</v>
      </c>
      <c r="AK44" s="32"/>
    </row>
    <row r="45" spans="1:37" ht="32.25" customHeight="1" x14ac:dyDescent="0.25">
      <c r="A45" s="152" t="s">
        <v>210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32"/>
    </row>
    <row r="46" spans="1:37" s="48" customFormat="1" ht="126.75" customHeight="1" x14ac:dyDescent="0.25">
      <c r="A46" s="87" t="s">
        <v>88</v>
      </c>
      <c r="B46" s="83" t="s">
        <v>35</v>
      </c>
      <c r="C46" s="62" t="s">
        <v>173</v>
      </c>
      <c r="D46" s="88" t="s">
        <v>120</v>
      </c>
      <c r="E46" s="88" t="s">
        <v>183</v>
      </c>
      <c r="F46" s="79">
        <v>43466</v>
      </c>
      <c r="G46" s="79">
        <v>44561</v>
      </c>
      <c r="H46" s="89">
        <f>I46+N46+S46</f>
        <v>0</v>
      </c>
      <c r="I46" s="90">
        <f>J46+K46+L46+M46</f>
        <v>0</v>
      </c>
      <c r="J46" s="90">
        <f t="shared" ref="J46" si="16">J47+J48</f>
        <v>0</v>
      </c>
      <c r="K46" s="90">
        <f t="shared" ref="K46" si="17">K47+K48</f>
        <v>0</v>
      </c>
      <c r="L46" s="90">
        <f t="shared" ref="L46" si="18">L47+L48</f>
        <v>0</v>
      </c>
      <c r="M46" s="90">
        <f t="shared" ref="M46" si="19">M47+M48</f>
        <v>0</v>
      </c>
      <c r="N46" s="90">
        <f>O46+P46+Q46+R46</f>
        <v>0</v>
      </c>
      <c r="O46" s="90">
        <f t="shared" ref="O46" si="20">O47+O48</f>
        <v>0</v>
      </c>
      <c r="P46" s="90">
        <f t="shared" ref="P46" si="21">P47+P48</f>
        <v>0</v>
      </c>
      <c r="Q46" s="90">
        <f t="shared" ref="Q46" si="22">Q47+Q48</f>
        <v>0</v>
      </c>
      <c r="R46" s="90">
        <f t="shared" ref="R46" si="23">R47+R48</f>
        <v>0</v>
      </c>
      <c r="S46" s="90">
        <f>T46+U46+V46+W46</f>
        <v>0</v>
      </c>
      <c r="T46" s="90">
        <f t="shared" ref="T46:W46" si="24">T47+T48</f>
        <v>0</v>
      </c>
      <c r="U46" s="90">
        <f t="shared" si="24"/>
        <v>0</v>
      </c>
      <c r="V46" s="90">
        <f t="shared" si="24"/>
        <v>0</v>
      </c>
      <c r="W46" s="90">
        <f t="shared" si="24"/>
        <v>0</v>
      </c>
      <c r="X46" s="78"/>
      <c r="Y46" s="78" t="s">
        <v>1</v>
      </c>
      <c r="Z46" s="78" t="s">
        <v>1</v>
      </c>
      <c r="AA46" s="78"/>
      <c r="AB46" s="78"/>
      <c r="AC46" s="78" t="s">
        <v>1</v>
      </c>
      <c r="AD46" s="78" t="s">
        <v>1</v>
      </c>
      <c r="AE46" s="78"/>
      <c r="AF46" s="78"/>
      <c r="AG46" s="78" t="s">
        <v>1</v>
      </c>
      <c r="AH46" s="78" t="s">
        <v>1</v>
      </c>
      <c r="AI46" s="78"/>
      <c r="AJ46" s="78"/>
      <c r="AK46" s="47"/>
    </row>
    <row r="47" spans="1:37" s="48" customFormat="1" ht="125.25" customHeight="1" x14ac:dyDescent="0.25">
      <c r="A47" s="82" t="s">
        <v>89</v>
      </c>
      <c r="B47" s="77" t="s">
        <v>36</v>
      </c>
      <c r="C47" s="69" t="s">
        <v>173</v>
      </c>
      <c r="D47" s="91" t="s">
        <v>120</v>
      </c>
      <c r="E47" s="91" t="s">
        <v>183</v>
      </c>
      <c r="F47" s="86">
        <v>43466</v>
      </c>
      <c r="G47" s="86">
        <v>44561</v>
      </c>
      <c r="H47" s="89">
        <f>I47+N47+S47</f>
        <v>0</v>
      </c>
      <c r="I47" s="90">
        <f t="shared" ref="I47:I48" si="25">J47+K47+L47+M47</f>
        <v>0</v>
      </c>
      <c r="J47" s="81">
        <v>0</v>
      </c>
      <c r="K47" s="81">
        <v>0</v>
      </c>
      <c r="L47" s="81">
        <v>0</v>
      </c>
      <c r="M47" s="81">
        <v>0</v>
      </c>
      <c r="N47" s="90">
        <f t="shared" ref="N47:N48" si="26">O47+P47+Q47+R47</f>
        <v>0</v>
      </c>
      <c r="O47" s="81">
        <v>0</v>
      </c>
      <c r="P47" s="81">
        <v>0</v>
      </c>
      <c r="Q47" s="81">
        <v>0</v>
      </c>
      <c r="R47" s="81">
        <v>0</v>
      </c>
      <c r="S47" s="90">
        <f t="shared" ref="S47:S48" si="27">T47+U47+V47+W47</f>
        <v>0</v>
      </c>
      <c r="T47" s="81">
        <v>0</v>
      </c>
      <c r="U47" s="81">
        <v>0</v>
      </c>
      <c r="V47" s="81">
        <v>0</v>
      </c>
      <c r="W47" s="81">
        <v>0</v>
      </c>
      <c r="X47" s="78"/>
      <c r="Y47" s="78" t="s">
        <v>1</v>
      </c>
      <c r="Z47" s="78" t="s">
        <v>1</v>
      </c>
      <c r="AA47" s="78"/>
      <c r="AB47" s="78"/>
      <c r="AC47" s="78" t="s">
        <v>1</v>
      </c>
      <c r="AD47" s="78" t="s">
        <v>1</v>
      </c>
      <c r="AE47" s="78"/>
      <c r="AF47" s="78"/>
      <c r="AG47" s="78" t="s">
        <v>1</v>
      </c>
      <c r="AH47" s="78" t="s">
        <v>1</v>
      </c>
      <c r="AI47" s="78"/>
      <c r="AJ47" s="78"/>
      <c r="AK47" s="47"/>
    </row>
    <row r="48" spans="1:37" s="48" customFormat="1" ht="127.5" customHeight="1" x14ac:dyDescent="0.25">
      <c r="A48" s="82" t="s">
        <v>90</v>
      </c>
      <c r="B48" s="77" t="s">
        <v>179</v>
      </c>
      <c r="C48" s="69" t="s">
        <v>173</v>
      </c>
      <c r="D48" s="91" t="s">
        <v>120</v>
      </c>
      <c r="E48" s="91" t="s">
        <v>183</v>
      </c>
      <c r="F48" s="86">
        <v>43466</v>
      </c>
      <c r="G48" s="86">
        <v>44561</v>
      </c>
      <c r="H48" s="89">
        <f>I48+N48+S48</f>
        <v>0</v>
      </c>
      <c r="I48" s="90">
        <f t="shared" si="25"/>
        <v>0</v>
      </c>
      <c r="J48" s="81">
        <v>0</v>
      </c>
      <c r="K48" s="81">
        <v>0</v>
      </c>
      <c r="L48" s="81">
        <v>0</v>
      </c>
      <c r="M48" s="81">
        <v>0</v>
      </c>
      <c r="N48" s="90">
        <f t="shared" si="26"/>
        <v>0</v>
      </c>
      <c r="O48" s="81">
        <v>0</v>
      </c>
      <c r="P48" s="81">
        <v>0</v>
      </c>
      <c r="Q48" s="81">
        <v>0</v>
      </c>
      <c r="R48" s="81">
        <v>0</v>
      </c>
      <c r="S48" s="90">
        <f t="shared" si="27"/>
        <v>0</v>
      </c>
      <c r="T48" s="81">
        <v>0</v>
      </c>
      <c r="U48" s="81">
        <v>0</v>
      </c>
      <c r="V48" s="81">
        <v>0</v>
      </c>
      <c r="W48" s="81">
        <v>0</v>
      </c>
      <c r="X48" s="78"/>
      <c r="Y48" s="78" t="s">
        <v>1</v>
      </c>
      <c r="Z48" s="78" t="s">
        <v>1</v>
      </c>
      <c r="AA48" s="78"/>
      <c r="AB48" s="78"/>
      <c r="AC48" s="78" t="s">
        <v>1</v>
      </c>
      <c r="AD48" s="78" t="s">
        <v>1</v>
      </c>
      <c r="AE48" s="78"/>
      <c r="AF48" s="78"/>
      <c r="AG48" s="78" t="s">
        <v>1</v>
      </c>
      <c r="AH48" s="78" t="s">
        <v>1</v>
      </c>
      <c r="AI48" s="78"/>
      <c r="AJ48" s="78"/>
      <c r="AK48" s="47"/>
    </row>
    <row r="49" spans="1:37" s="48" customFormat="1" ht="123.75" customHeight="1" x14ac:dyDescent="0.25">
      <c r="A49" s="82"/>
      <c r="B49" s="77" t="s">
        <v>227</v>
      </c>
      <c r="C49" s="69" t="s">
        <v>173</v>
      </c>
      <c r="D49" s="91" t="s">
        <v>120</v>
      </c>
      <c r="E49" s="91" t="s">
        <v>183</v>
      </c>
      <c r="F49" s="79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78"/>
      <c r="Y49" s="78" t="s">
        <v>1</v>
      </c>
      <c r="Z49" s="78" t="s">
        <v>1</v>
      </c>
      <c r="AA49" s="78"/>
      <c r="AB49" s="78"/>
      <c r="AC49" s="78" t="s">
        <v>1</v>
      </c>
      <c r="AD49" s="78" t="s">
        <v>1</v>
      </c>
      <c r="AE49" s="78"/>
      <c r="AF49" s="78"/>
      <c r="AG49" s="78" t="s">
        <v>1</v>
      </c>
      <c r="AH49" s="78" t="s">
        <v>1</v>
      </c>
      <c r="AI49" s="78"/>
      <c r="AJ49" s="78"/>
      <c r="AK49" s="47"/>
    </row>
    <row r="50" spans="1:37" ht="36.75" customHeight="1" x14ac:dyDescent="0.25">
      <c r="A50" s="23"/>
      <c r="B50" s="165" t="s">
        <v>211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7"/>
      <c r="AK50" s="32"/>
    </row>
    <row r="51" spans="1:37" ht="134.25" customHeight="1" x14ac:dyDescent="0.25">
      <c r="A51" s="76" t="s">
        <v>91</v>
      </c>
      <c r="B51" s="61" t="s">
        <v>37</v>
      </c>
      <c r="C51" s="62" t="s">
        <v>173</v>
      </c>
      <c r="D51" s="63" t="s">
        <v>120</v>
      </c>
      <c r="E51" s="63" t="s">
        <v>16</v>
      </c>
      <c r="F51" s="86">
        <v>43466</v>
      </c>
      <c r="G51" s="86">
        <v>44561</v>
      </c>
      <c r="H51" s="66">
        <f>I51+N51+S51</f>
        <v>0</v>
      </c>
      <c r="I51" s="66">
        <f>J51+K51+L51+M51</f>
        <v>0</v>
      </c>
      <c r="J51" s="66">
        <f>J52</f>
        <v>0</v>
      </c>
      <c r="K51" s="66">
        <f t="shared" ref="K51" si="28">K52</f>
        <v>0</v>
      </c>
      <c r="L51" s="66">
        <f t="shared" ref="L51" si="29">L52</f>
        <v>0</v>
      </c>
      <c r="M51" s="66">
        <f t="shared" ref="M51" si="30">M52</f>
        <v>0</v>
      </c>
      <c r="N51" s="66">
        <f>O51+P51+Q51+R51</f>
        <v>0</v>
      </c>
      <c r="O51" s="66">
        <f>O52</f>
        <v>0</v>
      </c>
      <c r="P51" s="66">
        <f t="shared" ref="P51" si="31">P52</f>
        <v>0</v>
      </c>
      <c r="Q51" s="66">
        <f t="shared" ref="Q51" si="32">Q52</f>
        <v>0</v>
      </c>
      <c r="R51" s="66">
        <f t="shared" ref="R51" si="33">R52</f>
        <v>0</v>
      </c>
      <c r="S51" s="66">
        <f>T51+U51+V51+W51</f>
        <v>0</v>
      </c>
      <c r="T51" s="66">
        <f>T52</f>
        <v>0</v>
      </c>
      <c r="U51" s="66">
        <f t="shared" ref="U51:W51" si="34">U52</f>
        <v>0</v>
      </c>
      <c r="V51" s="66">
        <f t="shared" si="34"/>
        <v>0</v>
      </c>
      <c r="W51" s="66">
        <f t="shared" si="34"/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32"/>
    </row>
    <row r="52" spans="1:37" ht="128.25" customHeight="1" x14ac:dyDescent="0.25">
      <c r="A52" s="76"/>
      <c r="B52" s="72" t="s">
        <v>161</v>
      </c>
      <c r="C52" s="69" t="s">
        <v>173</v>
      </c>
      <c r="D52" s="71" t="s">
        <v>120</v>
      </c>
      <c r="E52" s="71" t="s">
        <v>14</v>
      </c>
      <c r="F52" s="86">
        <v>43466</v>
      </c>
      <c r="G52" s="86">
        <v>44561</v>
      </c>
      <c r="H52" s="66">
        <v>0</v>
      </c>
      <c r="I52" s="66">
        <v>0</v>
      </c>
      <c r="J52" s="66">
        <v>0</v>
      </c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66">
        <v>0</v>
      </c>
      <c r="R52" s="66">
        <v>0</v>
      </c>
      <c r="S52" s="66">
        <v>0</v>
      </c>
      <c r="T52" s="66">
        <v>0</v>
      </c>
      <c r="U52" s="66">
        <v>0</v>
      </c>
      <c r="V52" s="66">
        <v>0</v>
      </c>
      <c r="W52" s="66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32"/>
    </row>
    <row r="53" spans="1:37" ht="112.5" customHeight="1" x14ac:dyDescent="0.25">
      <c r="A53" s="76"/>
      <c r="B53" s="72" t="s">
        <v>228</v>
      </c>
      <c r="C53" s="69" t="s">
        <v>173</v>
      </c>
      <c r="D53" s="71" t="s">
        <v>120</v>
      </c>
      <c r="E53" s="63"/>
      <c r="F53" s="65"/>
      <c r="G53" s="65"/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32"/>
    </row>
    <row r="54" spans="1:37" ht="39.75" customHeight="1" x14ac:dyDescent="0.25">
      <c r="A54" s="28"/>
      <c r="B54" s="29" t="s">
        <v>17</v>
      </c>
      <c r="C54" s="30"/>
      <c r="D54" s="30"/>
      <c r="E54" s="30"/>
      <c r="F54" s="27"/>
      <c r="G54" s="27"/>
      <c r="H54" s="115">
        <f>I54+N54+S54</f>
        <v>51320.5</v>
      </c>
      <c r="I54" s="115">
        <f t="shared" ref="I54:R54" si="35">I30+I40</f>
        <v>16794.600000000002</v>
      </c>
      <c r="J54" s="115">
        <f t="shared" si="35"/>
        <v>0</v>
      </c>
      <c r="K54" s="115">
        <f t="shared" si="35"/>
        <v>16794.600000000002</v>
      </c>
      <c r="L54" s="115">
        <f t="shared" si="35"/>
        <v>0</v>
      </c>
      <c r="M54" s="115">
        <f t="shared" si="35"/>
        <v>0</v>
      </c>
      <c r="N54" s="115">
        <f t="shared" si="35"/>
        <v>17256.7</v>
      </c>
      <c r="O54" s="115">
        <f t="shared" si="35"/>
        <v>0</v>
      </c>
      <c r="P54" s="115">
        <f t="shared" si="35"/>
        <v>17256.7</v>
      </c>
      <c r="Q54" s="115">
        <f t="shared" si="35"/>
        <v>0</v>
      </c>
      <c r="R54" s="115">
        <f t="shared" si="35"/>
        <v>0</v>
      </c>
      <c r="S54" s="115">
        <f t="shared" ref="S54:W54" si="36">S30+S40</f>
        <v>17269.2</v>
      </c>
      <c r="T54" s="115">
        <f t="shared" si="36"/>
        <v>0</v>
      </c>
      <c r="U54" s="115">
        <f t="shared" si="36"/>
        <v>17269.2</v>
      </c>
      <c r="V54" s="115">
        <f t="shared" si="36"/>
        <v>0</v>
      </c>
      <c r="W54" s="115">
        <f t="shared" si="36"/>
        <v>0</v>
      </c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32"/>
    </row>
    <row r="55" spans="1:37" ht="41.25" customHeight="1" x14ac:dyDescent="0.25">
      <c r="A55" s="153" t="s">
        <v>18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32"/>
    </row>
    <row r="56" spans="1:37" ht="39.75" customHeight="1" x14ac:dyDescent="0.25">
      <c r="A56" s="153" t="s">
        <v>28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32"/>
    </row>
    <row r="57" spans="1:37" ht="137.25" customHeight="1" x14ac:dyDescent="0.25">
      <c r="A57" s="76" t="s">
        <v>42</v>
      </c>
      <c r="B57" s="61" t="s">
        <v>38</v>
      </c>
      <c r="C57" s="62" t="s">
        <v>184</v>
      </c>
      <c r="D57" s="62" t="s">
        <v>186</v>
      </c>
      <c r="E57" s="63" t="s">
        <v>185</v>
      </c>
      <c r="F57" s="65">
        <v>43466</v>
      </c>
      <c r="G57" s="65">
        <v>44561</v>
      </c>
      <c r="H57" s="66">
        <f>I57+N57+S57</f>
        <v>0</v>
      </c>
      <c r="I57" s="64">
        <f>J57+K57+L57+M57</f>
        <v>0</v>
      </c>
      <c r="J57" s="64">
        <f>J58</f>
        <v>0</v>
      </c>
      <c r="K57" s="64">
        <f t="shared" ref="K57" si="37">K58</f>
        <v>0</v>
      </c>
      <c r="L57" s="64">
        <f t="shared" ref="L57" si="38">L58</f>
        <v>0</v>
      </c>
      <c r="M57" s="64">
        <f t="shared" ref="M57" si="39">M58</f>
        <v>0</v>
      </c>
      <c r="N57" s="64">
        <f>O57+P57+Q57+R57</f>
        <v>0</v>
      </c>
      <c r="O57" s="64">
        <f>O58</f>
        <v>0</v>
      </c>
      <c r="P57" s="64">
        <f t="shared" ref="P57" si="40">P58</f>
        <v>0</v>
      </c>
      <c r="Q57" s="64">
        <f t="shared" ref="Q57" si="41">Q58</f>
        <v>0</v>
      </c>
      <c r="R57" s="64">
        <f t="shared" ref="R57" si="42">R58</f>
        <v>0</v>
      </c>
      <c r="S57" s="64">
        <f>T57+U57+V57+W57</f>
        <v>0</v>
      </c>
      <c r="T57" s="64">
        <f>T58</f>
        <v>0</v>
      </c>
      <c r="U57" s="64">
        <f t="shared" ref="U57:W57" si="43">U58</f>
        <v>0</v>
      </c>
      <c r="V57" s="64">
        <f t="shared" si="43"/>
        <v>0</v>
      </c>
      <c r="W57" s="64">
        <f t="shared" si="43"/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32"/>
    </row>
    <row r="58" spans="1:37" ht="112.5" customHeight="1" x14ac:dyDescent="0.25">
      <c r="A58" s="76" t="s">
        <v>107</v>
      </c>
      <c r="B58" s="72" t="s">
        <v>112</v>
      </c>
      <c r="C58" s="69" t="s">
        <v>184</v>
      </c>
      <c r="D58" s="69" t="s">
        <v>186</v>
      </c>
      <c r="E58" s="71" t="s">
        <v>185</v>
      </c>
      <c r="F58" s="73">
        <v>43466</v>
      </c>
      <c r="G58" s="73">
        <v>44561</v>
      </c>
      <c r="H58" s="66">
        <f>I58+N58+S58</f>
        <v>0</v>
      </c>
      <c r="I58" s="64">
        <f>J58+K58+L58+M58</f>
        <v>0</v>
      </c>
      <c r="J58" s="64">
        <v>0</v>
      </c>
      <c r="K58" s="64">
        <v>0</v>
      </c>
      <c r="L58" s="64">
        <v>0</v>
      </c>
      <c r="M58" s="64">
        <v>0</v>
      </c>
      <c r="N58" s="64">
        <f>O58+P58+Q58+R58</f>
        <v>0</v>
      </c>
      <c r="O58" s="64">
        <v>0</v>
      </c>
      <c r="P58" s="64">
        <v>0</v>
      </c>
      <c r="Q58" s="64">
        <v>0</v>
      </c>
      <c r="R58" s="64">
        <v>0</v>
      </c>
      <c r="S58" s="64">
        <f>T58+U58+V58+W58</f>
        <v>0</v>
      </c>
      <c r="T58" s="64">
        <v>0</v>
      </c>
      <c r="U58" s="64">
        <v>0</v>
      </c>
      <c r="V58" s="64">
        <v>0</v>
      </c>
      <c r="W58" s="64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32"/>
    </row>
    <row r="59" spans="1:37" ht="108" customHeight="1" x14ac:dyDescent="0.25">
      <c r="A59" s="76"/>
      <c r="B59" s="72" t="s">
        <v>229</v>
      </c>
      <c r="C59" s="69" t="s">
        <v>184</v>
      </c>
      <c r="D59" s="69" t="s">
        <v>186</v>
      </c>
      <c r="E59" s="71" t="s">
        <v>185</v>
      </c>
      <c r="F59" s="73">
        <v>43466</v>
      </c>
      <c r="G59" s="73">
        <v>44561</v>
      </c>
      <c r="H59" s="66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32"/>
    </row>
    <row r="60" spans="1:37" ht="39" customHeight="1" x14ac:dyDescent="0.3">
      <c r="A60" s="162" t="s">
        <v>39</v>
      </c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4"/>
      <c r="AK60" s="32"/>
    </row>
    <row r="61" spans="1:37" ht="185.25" customHeight="1" x14ac:dyDescent="0.25">
      <c r="A61" s="92" t="s">
        <v>141</v>
      </c>
      <c r="B61" s="93" t="s">
        <v>40</v>
      </c>
      <c r="C61" s="69" t="s">
        <v>184</v>
      </c>
      <c r="D61" s="62" t="s">
        <v>186</v>
      </c>
      <c r="E61" s="94" t="s">
        <v>187</v>
      </c>
      <c r="F61" s="73">
        <v>43466</v>
      </c>
      <c r="G61" s="73">
        <v>44561</v>
      </c>
      <c r="H61" s="95">
        <f>I61+N61+S61</f>
        <v>0</v>
      </c>
      <c r="I61" s="95">
        <f>J61+K61+L61+M61</f>
        <v>0</v>
      </c>
      <c r="J61" s="95">
        <f>J62</f>
        <v>0</v>
      </c>
      <c r="K61" s="95">
        <f t="shared" ref="K61" si="44">K62</f>
        <v>0</v>
      </c>
      <c r="L61" s="95">
        <f t="shared" ref="L61" si="45">L62</f>
        <v>0</v>
      </c>
      <c r="M61" s="95">
        <f t="shared" ref="M61" si="46">M62</f>
        <v>0</v>
      </c>
      <c r="N61" s="95">
        <f>O61+P61+Q61+R61</f>
        <v>0</v>
      </c>
      <c r="O61" s="95">
        <f>O62</f>
        <v>0</v>
      </c>
      <c r="P61" s="95">
        <f t="shared" ref="P61" si="47">P62</f>
        <v>0</v>
      </c>
      <c r="Q61" s="95">
        <f t="shared" ref="Q61" si="48">Q62</f>
        <v>0</v>
      </c>
      <c r="R61" s="95">
        <f t="shared" ref="R61" si="49">R62</f>
        <v>0</v>
      </c>
      <c r="S61" s="95">
        <f>T61+U61+V61+W61</f>
        <v>0</v>
      </c>
      <c r="T61" s="95">
        <f>T62</f>
        <v>0</v>
      </c>
      <c r="U61" s="95">
        <f t="shared" ref="U61:W61" si="50">U62</f>
        <v>0</v>
      </c>
      <c r="V61" s="95">
        <f t="shared" si="50"/>
        <v>0</v>
      </c>
      <c r="W61" s="95">
        <f t="shared" si="50"/>
        <v>0</v>
      </c>
      <c r="X61" s="69" t="s">
        <v>1</v>
      </c>
      <c r="Y61" s="69" t="s">
        <v>1</v>
      </c>
      <c r="Z61" s="69" t="s">
        <v>1</v>
      </c>
      <c r="AA61" s="69" t="s">
        <v>1</v>
      </c>
      <c r="AB61" s="69" t="s">
        <v>1</v>
      </c>
      <c r="AC61" s="69" t="s">
        <v>1</v>
      </c>
      <c r="AD61" s="69" t="s">
        <v>1</v>
      </c>
      <c r="AE61" s="69" t="s">
        <v>1</v>
      </c>
      <c r="AF61" s="69" t="s">
        <v>1</v>
      </c>
      <c r="AG61" s="69" t="s">
        <v>1</v>
      </c>
      <c r="AH61" s="69" t="s">
        <v>1</v>
      </c>
      <c r="AI61" s="69" t="s">
        <v>1</v>
      </c>
      <c r="AJ61" s="69" t="s">
        <v>1</v>
      </c>
      <c r="AK61" s="32"/>
    </row>
    <row r="62" spans="1:37" ht="167.25" customHeight="1" x14ac:dyDescent="0.25">
      <c r="A62" s="96" t="s">
        <v>142</v>
      </c>
      <c r="B62" s="97" t="s">
        <v>113</v>
      </c>
      <c r="C62" s="69" t="s">
        <v>184</v>
      </c>
      <c r="D62" s="69" t="s">
        <v>186</v>
      </c>
      <c r="E62" s="102" t="s">
        <v>187</v>
      </c>
      <c r="F62" s="73">
        <v>43466</v>
      </c>
      <c r="G62" s="73">
        <v>44561</v>
      </c>
      <c r="H62" s="98">
        <f>I62+N62+S62</f>
        <v>0</v>
      </c>
      <c r="I62" s="95">
        <f>J62+K62+L62+M62</f>
        <v>0</v>
      </c>
      <c r="J62" s="98">
        <v>0</v>
      </c>
      <c r="K62" s="98">
        <v>0</v>
      </c>
      <c r="L62" s="98">
        <v>0</v>
      </c>
      <c r="M62" s="98">
        <v>0</v>
      </c>
      <c r="N62" s="95">
        <f>O62+P62+Q62+R62</f>
        <v>0</v>
      </c>
      <c r="O62" s="98">
        <v>0</v>
      </c>
      <c r="P62" s="98">
        <v>0</v>
      </c>
      <c r="Q62" s="98">
        <v>0</v>
      </c>
      <c r="R62" s="98">
        <v>0</v>
      </c>
      <c r="S62" s="95">
        <f>T62+U62+V62+W62</f>
        <v>0</v>
      </c>
      <c r="T62" s="98">
        <v>0</v>
      </c>
      <c r="U62" s="98">
        <v>0</v>
      </c>
      <c r="V62" s="98">
        <v>0</v>
      </c>
      <c r="W62" s="98">
        <v>0</v>
      </c>
      <c r="X62" s="69" t="s">
        <v>1</v>
      </c>
      <c r="Y62" s="69" t="s">
        <v>1</v>
      </c>
      <c r="Z62" s="69" t="s">
        <v>1</v>
      </c>
      <c r="AA62" s="69" t="s">
        <v>1</v>
      </c>
      <c r="AB62" s="69" t="s">
        <v>1</v>
      </c>
      <c r="AC62" s="69" t="s">
        <v>1</v>
      </c>
      <c r="AD62" s="69" t="s">
        <v>1</v>
      </c>
      <c r="AE62" s="69" t="s">
        <v>1</v>
      </c>
      <c r="AF62" s="69" t="s">
        <v>1</v>
      </c>
      <c r="AG62" s="69" t="s">
        <v>1</v>
      </c>
      <c r="AH62" s="69" t="s">
        <v>1</v>
      </c>
      <c r="AI62" s="69" t="s">
        <v>1</v>
      </c>
      <c r="AJ62" s="69" t="s">
        <v>1</v>
      </c>
      <c r="AK62" s="32"/>
    </row>
    <row r="63" spans="1:37" ht="171.75" customHeight="1" x14ac:dyDescent="0.3">
      <c r="A63" s="92"/>
      <c r="B63" s="97" t="s">
        <v>230</v>
      </c>
      <c r="C63" s="69" t="s">
        <v>184</v>
      </c>
      <c r="D63" s="69" t="s">
        <v>186</v>
      </c>
      <c r="E63" s="99" t="s">
        <v>187</v>
      </c>
      <c r="F63" s="73">
        <v>43466</v>
      </c>
      <c r="G63" s="73">
        <v>44561</v>
      </c>
      <c r="H63" s="100"/>
      <c r="I63" s="100"/>
      <c r="J63" s="101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69" t="s">
        <v>1</v>
      </c>
      <c r="Y63" s="69" t="s">
        <v>1</v>
      </c>
      <c r="Z63" s="69" t="s">
        <v>1</v>
      </c>
      <c r="AA63" s="69" t="s">
        <v>1</v>
      </c>
      <c r="AB63" s="69" t="s">
        <v>1</v>
      </c>
      <c r="AC63" s="69" t="s">
        <v>1</v>
      </c>
      <c r="AD63" s="69" t="s">
        <v>1</v>
      </c>
      <c r="AE63" s="69" t="s">
        <v>1</v>
      </c>
      <c r="AF63" s="69" t="s">
        <v>1</v>
      </c>
      <c r="AG63" s="69" t="s">
        <v>1</v>
      </c>
      <c r="AH63" s="69" t="s">
        <v>1</v>
      </c>
      <c r="AI63" s="69" t="s">
        <v>1</v>
      </c>
      <c r="AJ63" s="69" t="s">
        <v>1</v>
      </c>
      <c r="AK63" s="32"/>
    </row>
    <row r="64" spans="1:37" ht="33" customHeight="1" x14ac:dyDescent="0.25">
      <c r="A64" s="35"/>
      <c r="B64" s="38" t="s">
        <v>19</v>
      </c>
      <c r="C64" s="36"/>
      <c r="D64" s="50"/>
      <c r="E64" s="36"/>
      <c r="F64" s="36"/>
      <c r="G64" s="36"/>
      <c r="H64" s="34">
        <f>I64+N64+S64</f>
        <v>0</v>
      </c>
      <c r="I64" s="34">
        <f t="shared" ref="I64:R64" si="51">I57+I61</f>
        <v>0</v>
      </c>
      <c r="J64" s="34">
        <f t="shared" si="51"/>
        <v>0</v>
      </c>
      <c r="K64" s="34">
        <f t="shared" si="51"/>
        <v>0</v>
      </c>
      <c r="L64" s="34">
        <f t="shared" si="51"/>
        <v>0</v>
      </c>
      <c r="M64" s="34">
        <f t="shared" si="51"/>
        <v>0</v>
      </c>
      <c r="N64" s="34">
        <f t="shared" si="51"/>
        <v>0</v>
      </c>
      <c r="O64" s="34">
        <f t="shared" si="51"/>
        <v>0</v>
      </c>
      <c r="P64" s="34">
        <f t="shared" si="51"/>
        <v>0</v>
      </c>
      <c r="Q64" s="34">
        <f t="shared" si="51"/>
        <v>0</v>
      </c>
      <c r="R64" s="34">
        <f t="shared" si="51"/>
        <v>0</v>
      </c>
      <c r="S64" s="34">
        <f t="shared" ref="S64:W64" si="52">S57+S61</f>
        <v>0</v>
      </c>
      <c r="T64" s="34">
        <f t="shared" si="52"/>
        <v>0</v>
      </c>
      <c r="U64" s="34">
        <f t="shared" si="52"/>
        <v>0</v>
      </c>
      <c r="V64" s="34">
        <f t="shared" si="52"/>
        <v>0</v>
      </c>
      <c r="W64" s="34">
        <f t="shared" si="52"/>
        <v>0</v>
      </c>
      <c r="X64" s="31"/>
      <c r="Y64" s="31" t="s">
        <v>1</v>
      </c>
      <c r="Z64" s="31" t="s">
        <v>1</v>
      </c>
      <c r="AA64" s="31"/>
      <c r="AB64" s="31"/>
      <c r="AC64" s="31" t="s">
        <v>1</v>
      </c>
      <c r="AD64" s="31" t="s">
        <v>1</v>
      </c>
      <c r="AE64" s="31"/>
      <c r="AF64" s="31"/>
      <c r="AG64" s="31" t="s">
        <v>1</v>
      </c>
      <c r="AH64" s="31" t="s">
        <v>1</v>
      </c>
      <c r="AI64" s="31"/>
      <c r="AJ64" s="31"/>
      <c r="AK64" s="32"/>
    </row>
    <row r="65" spans="1:37" ht="30" customHeight="1" x14ac:dyDescent="0.25">
      <c r="A65" s="173" t="s">
        <v>20</v>
      </c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5"/>
      <c r="AK65" s="32"/>
    </row>
    <row r="66" spans="1:37" ht="30.75" customHeight="1" x14ac:dyDescent="0.25">
      <c r="A66" s="152" t="s">
        <v>208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32"/>
    </row>
    <row r="67" spans="1:37" ht="122.25" customHeight="1" x14ac:dyDescent="0.25">
      <c r="A67" s="76" t="s">
        <v>43</v>
      </c>
      <c r="B67" s="61" t="s">
        <v>62</v>
      </c>
      <c r="C67" s="62" t="s">
        <v>175</v>
      </c>
      <c r="D67" s="62" t="s">
        <v>188</v>
      </c>
      <c r="E67" s="137" t="s">
        <v>21</v>
      </c>
      <c r="F67" s="65">
        <v>43466</v>
      </c>
      <c r="G67" s="65">
        <v>44561</v>
      </c>
      <c r="H67" s="66">
        <f>I67+N67+S67</f>
        <v>1792.9999999999998</v>
      </c>
      <c r="I67" s="64">
        <f>J67+K67+L67+M67</f>
        <v>597.4</v>
      </c>
      <c r="J67" s="64">
        <f t="shared" ref="J67:L67" si="53">J68+J70+J72+J76+J78+J80+J82+J84+J86+J88+J90</f>
        <v>0</v>
      </c>
      <c r="K67" s="64">
        <f>K68+K70+K72+K76+K78+K80+K82+K84+K86+K88+K90+K74</f>
        <v>597.4</v>
      </c>
      <c r="L67" s="64">
        <f t="shared" si="53"/>
        <v>0</v>
      </c>
      <c r="M67" s="64">
        <f>M68+M70+M72+M76+M78+M80+M82+M84+M86+M88+M90</f>
        <v>0</v>
      </c>
      <c r="N67" s="64">
        <f>O67+P67+Q67+R67</f>
        <v>597.79999999999995</v>
      </c>
      <c r="O67" s="64">
        <f>O68+O70+O72+O76+O78+O80+O82+O84+O86+O88+O90</f>
        <v>0</v>
      </c>
      <c r="P67" s="64">
        <f>P68+P70+P72+P74</f>
        <v>597.79999999999995</v>
      </c>
      <c r="Q67" s="64">
        <f>Q68+Q70+Q72+Q76+Q78+Q80+Q82+Q84+Q86+Q88+Q90</f>
        <v>0</v>
      </c>
      <c r="R67" s="64">
        <f>R68+R70+R72+R76+R78+R80+R82+R84+R86+R88+R90</f>
        <v>0</v>
      </c>
      <c r="S67" s="64">
        <f>T67+U67+V67+W67</f>
        <v>597.79999999999995</v>
      </c>
      <c r="T67" s="64">
        <f>T68+T70+T72+T76+T78+T80+T82+T84+T86+T88+T90</f>
        <v>0</v>
      </c>
      <c r="U67" s="64">
        <f>U68+U70+U72+U74</f>
        <v>597.79999999999995</v>
      </c>
      <c r="V67" s="64">
        <f>V68+V70+V72+V76+V78+V80+V82+V84+V86+V88+V90</f>
        <v>0</v>
      </c>
      <c r="W67" s="64">
        <f>W68+W70+W72+W76+W78+W80+W82+W84+W86+W88+W90</f>
        <v>0</v>
      </c>
      <c r="X67" s="69" t="s">
        <v>1</v>
      </c>
      <c r="Y67" s="69" t="s">
        <v>1</v>
      </c>
      <c r="Z67" s="69" t="s">
        <v>1</v>
      </c>
      <c r="AA67" s="69" t="s">
        <v>1</v>
      </c>
      <c r="AB67" s="69" t="s">
        <v>1</v>
      </c>
      <c r="AC67" s="69" t="s">
        <v>1</v>
      </c>
      <c r="AD67" s="69" t="s">
        <v>1</v>
      </c>
      <c r="AE67" s="69" t="s">
        <v>1</v>
      </c>
      <c r="AF67" s="69" t="s">
        <v>1</v>
      </c>
      <c r="AG67" s="69" t="s">
        <v>1</v>
      </c>
      <c r="AH67" s="12" t="s">
        <v>1</v>
      </c>
      <c r="AI67" s="12" t="s">
        <v>1</v>
      </c>
      <c r="AJ67" s="12" t="s">
        <v>1</v>
      </c>
      <c r="AK67" s="32"/>
    </row>
    <row r="68" spans="1:37" ht="114.75" customHeight="1" x14ac:dyDescent="0.25">
      <c r="A68" s="103" t="s">
        <v>106</v>
      </c>
      <c r="B68" s="72" t="s">
        <v>129</v>
      </c>
      <c r="C68" s="69" t="s">
        <v>175</v>
      </c>
      <c r="D68" s="69" t="s">
        <v>188</v>
      </c>
      <c r="E68" s="138"/>
      <c r="F68" s="73">
        <v>43466</v>
      </c>
      <c r="G68" s="73">
        <v>44561</v>
      </c>
      <c r="H68" s="74">
        <f>I68+N68+S68</f>
        <v>252</v>
      </c>
      <c r="I68" s="75">
        <f>J68+K68+L68+M68</f>
        <v>84</v>
      </c>
      <c r="J68" s="75">
        <v>0</v>
      </c>
      <c r="K68" s="75">
        <v>84</v>
      </c>
      <c r="L68" s="75">
        <v>0</v>
      </c>
      <c r="M68" s="75">
        <v>0</v>
      </c>
      <c r="N68" s="75">
        <f>O68+P68+Q68+R68</f>
        <v>84</v>
      </c>
      <c r="O68" s="75">
        <v>0</v>
      </c>
      <c r="P68" s="75">
        <v>84</v>
      </c>
      <c r="Q68" s="75">
        <v>0</v>
      </c>
      <c r="R68" s="75">
        <v>0</v>
      </c>
      <c r="S68" s="75">
        <f>T68+U68+V68+W68</f>
        <v>84</v>
      </c>
      <c r="T68" s="75">
        <v>0</v>
      </c>
      <c r="U68" s="75">
        <v>84</v>
      </c>
      <c r="V68" s="75">
        <v>0</v>
      </c>
      <c r="W68" s="75">
        <v>0</v>
      </c>
      <c r="X68" s="69" t="s">
        <v>1</v>
      </c>
      <c r="Y68" s="69" t="s">
        <v>1</v>
      </c>
      <c r="Z68" s="69" t="s">
        <v>1</v>
      </c>
      <c r="AA68" s="69" t="s">
        <v>1</v>
      </c>
      <c r="AB68" s="69" t="s">
        <v>1</v>
      </c>
      <c r="AC68" s="69" t="s">
        <v>1</v>
      </c>
      <c r="AD68" s="69" t="s">
        <v>1</v>
      </c>
      <c r="AE68" s="69" t="s">
        <v>1</v>
      </c>
      <c r="AF68" s="69" t="s">
        <v>1</v>
      </c>
      <c r="AG68" s="69" t="s">
        <v>1</v>
      </c>
      <c r="AH68" s="12" t="s">
        <v>1</v>
      </c>
      <c r="AI68" s="12" t="s">
        <v>1</v>
      </c>
      <c r="AJ68" s="12" t="s">
        <v>1</v>
      </c>
      <c r="AK68" s="32"/>
    </row>
    <row r="69" spans="1:37" ht="114.75" customHeight="1" x14ac:dyDescent="0.25">
      <c r="A69" s="76"/>
      <c r="B69" s="72" t="s">
        <v>231</v>
      </c>
      <c r="C69" s="69" t="s">
        <v>175</v>
      </c>
      <c r="D69" s="69" t="s">
        <v>188</v>
      </c>
      <c r="E69" s="138"/>
      <c r="F69" s="73">
        <v>43466</v>
      </c>
      <c r="G69" s="73">
        <v>44561</v>
      </c>
      <c r="H69" s="74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69" t="s">
        <v>1</v>
      </c>
      <c r="Y69" s="69" t="s">
        <v>1</v>
      </c>
      <c r="Z69" s="69" t="s">
        <v>1</v>
      </c>
      <c r="AA69" s="69" t="s">
        <v>1</v>
      </c>
      <c r="AB69" s="69" t="s">
        <v>1</v>
      </c>
      <c r="AC69" s="69" t="s">
        <v>1</v>
      </c>
      <c r="AD69" s="69" t="s">
        <v>1</v>
      </c>
      <c r="AE69" s="69" t="s">
        <v>1</v>
      </c>
      <c r="AF69" s="69" t="s">
        <v>1</v>
      </c>
      <c r="AG69" s="69" t="s">
        <v>1</v>
      </c>
      <c r="AH69" s="12" t="s">
        <v>1</v>
      </c>
      <c r="AI69" s="12" t="s">
        <v>1</v>
      </c>
      <c r="AJ69" s="12" t="s">
        <v>1</v>
      </c>
      <c r="AK69" s="32"/>
    </row>
    <row r="70" spans="1:37" ht="106.5" customHeight="1" x14ac:dyDescent="0.25">
      <c r="A70" s="103" t="s">
        <v>143</v>
      </c>
      <c r="B70" s="72" t="s">
        <v>130</v>
      </c>
      <c r="C70" s="69" t="s">
        <v>175</v>
      </c>
      <c r="D70" s="69" t="s">
        <v>188</v>
      </c>
      <c r="E70" s="139"/>
      <c r="F70" s="73">
        <v>43466</v>
      </c>
      <c r="G70" s="73">
        <v>44561</v>
      </c>
      <c r="H70" s="74">
        <f>I70+N70+S70</f>
        <v>869.69999999999993</v>
      </c>
      <c r="I70" s="75">
        <f>J70+K70+L70+M70</f>
        <v>289.89999999999998</v>
      </c>
      <c r="J70" s="75">
        <v>0</v>
      </c>
      <c r="K70" s="75">
        <v>289.89999999999998</v>
      </c>
      <c r="L70" s="75">
        <v>0</v>
      </c>
      <c r="M70" s="75">
        <v>0</v>
      </c>
      <c r="N70" s="75">
        <f>O70+P70+Q70+R70</f>
        <v>289.89999999999998</v>
      </c>
      <c r="O70" s="75">
        <v>0</v>
      </c>
      <c r="P70" s="75">
        <v>289.89999999999998</v>
      </c>
      <c r="Q70" s="75">
        <v>0</v>
      </c>
      <c r="R70" s="75">
        <v>0</v>
      </c>
      <c r="S70" s="75">
        <f>T70+U70+V70+W70</f>
        <v>289.89999999999998</v>
      </c>
      <c r="T70" s="75">
        <v>0</v>
      </c>
      <c r="U70" s="75">
        <v>289.89999999999998</v>
      </c>
      <c r="V70" s="75">
        <v>0</v>
      </c>
      <c r="W70" s="75">
        <v>0</v>
      </c>
      <c r="X70" s="69" t="s">
        <v>1</v>
      </c>
      <c r="Y70" s="69" t="s">
        <v>1</v>
      </c>
      <c r="Z70" s="69" t="s">
        <v>1</v>
      </c>
      <c r="AA70" s="69" t="s">
        <v>1</v>
      </c>
      <c r="AB70" s="69" t="s">
        <v>1</v>
      </c>
      <c r="AC70" s="69" t="s">
        <v>1</v>
      </c>
      <c r="AD70" s="69" t="s">
        <v>1</v>
      </c>
      <c r="AE70" s="69" t="s">
        <v>1</v>
      </c>
      <c r="AF70" s="69" t="s">
        <v>1</v>
      </c>
      <c r="AG70" s="69" t="s">
        <v>1</v>
      </c>
      <c r="AH70" s="12" t="s">
        <v>1</v>
      </c>
      <c r="AI70" s="12" t="s">
        <v>1</v>
      </c>
      <c r="AJ70" s="12" t="s">
        <v>1</v>
      </c>
      <c r="AK70" s="32"/>
    </row>
    <row r="71" spans="1:37" ht="118.5" customHeight="1" x14ac:dyDescent="0.25">
      <c r="A71" s="103"/>
      <c r="B71" s="72" t="s">
        <v>232</v>
      </c>
      <c r="C71" s="69" t="s">
        <v>175</v>
      </c>
      <c r="D71" s="69" t="s">
        <v>188</v>
      </c>
      <c r="E71" s="71"/>
      <c r="F71" s="73">
        <v>43466</v>
      </c>
      <c r="G71" s="73">
        <v>44561</v>
      </c>
      <c r="H71" s="74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69" t="s">
        <v>1</v>
      </c>
      <c r="Y71" s="69" t="s">
        <v>1</v>
      </c>
      <c r="Z71" s="69" t="s">
        <v>1</v>
      </c>
      <c r="AA71" s="69" t="s">
        <v>1</v>
      </c>
      <c r="AB71" s="69" t="s">
        <v>1</v>
      </c>
      <c r="AC71" s="69" t="s">
        <v>1</v>
      </c>
      <c r="AD71" s="69" t="s">
        <v>1</v>
      </c>
      <c r="AE71" s="69" t="s">
        <v>1</v>
      </c>
      <c r="AF71" s="69" t="s">
        <v>1</v>
      </c>
      <c r="AG71" s="69" t="s">
        <v>1</v>
      </c>
      <c r="AH71" s="12" t="s">
        <v>1</v>
      </c>
      <c r="AI71" s="12" t="s">
        <v>1</v>
      </c>
      <c r="AJ71" s="12" t="s">
        <v>1</v>
      </c>
      <c r="AK71" s="32"/>
    </row>
    <row r="72" spans="1:37" s="45" customFormat="1" ht="121.5" customHeight="1" x14ac:dyDescent="0.25">
      <c r="A72" s="104" t="s">
        <v>144</v>
      </c>
      <c r="B72" s="77" t="s">
        <v>131</v>
      </c>
      <c r="C72" s="78" t="s">
        <v>173</v>
      </c>
      <c r="D72" s="69" t="s">
        <v>120</v>
      </c>
      <c r="E72" s="78" t="s">
        <v>14</v>
      </c>
      <c r="F72" s="86">
        <v>43466</v>
      </c>
      <c r="G72" s="86">
        <v>43830</v>
      </c>
      <c r="H72" s="80">
        <f>I72</f>
        <v>23.5</v>
      </c>
      <c r="I72" s="81">
        <f>K72</f>
        <v>23.5</v>
      </c>
      <c r="J72" s="81">
        <v>0</v>
      </c>
      <c r="K72" s="81">
        <v>23.5</v>
      </c>
      <c r="L72" s="81">
        <v>0</v>
      </c>
      <c r="M72" s="81">
        <v>0</v>
      </c>
      <c r="N72" s="81">
        <f>P72</f>
        <v>23.9</v>
      </c>
      <c r="O72" s="81">
        <v>0</v>
      </c>
      <c r="P72" s="81">
        <v>23.9</v>
      </c>
      <c r="Q72" s="81">
        <v>0</v>
      </c>
      <c r="R72" s="81">
        <v>0</v>
      </c>
      <c r="S72" s="81">
        <f>U72</f>
        <v>23.9</v>
      </c>
      <c r="T72" s="81">
        <v>0</v>
      </c>
      <c r="U72" s="81">
        <v>23.9</v>
      </c>
      <c r="V72" s="81">
        <v>0</v>
      </c>
      <c r="W72" s="81">
        <v>0</v>
      </c>
      <c r="X72" s="78"/>
      <c r="Y72" s="78"/>
      <c r="Z72" s="78"/>
      <c r="AA72" s="78" t="s">
        <v>1</v>
      </c>
      <c r="AB72" s="78"/>
      <c r="AC72" s="105"/>
      <c r="AD72" s="105"/>
      <c r="AE72" s="78" t="s">
        <v>1</v>
      </c>
      <c r="AF72" s="105"/>
      <c r="AG72" s="105"/>
      <c r="AH72" s="56"/>
      <c r="AI72" s="56"/>
      <c r="AJ72" s="78" t="s">
        <v>1</v>
      </c>
      <c r="AK72" s="57"/>
    </row>
    <row r="73" spans="1:37" ht="117" customHeight="1" x14ac:dyDescent="0.25">
      <c r="A73" s="103"/>
      <c r="B73" s="72" t="s">
        <v>233</v>
      </c>
      <c r="C73" s="69" t="s">
        <v>173</v>
      </c>
      <c r="D73" s="69" t="s">
        <v>120</v>
      </c>
      <c r="E73" s="69"/>
      <c r="F73" s="73">
        <v>43466</v>
      </c>
      <c r="G73" s="73">
        <v>43830</v>
      </c>
      <c r="H73" s="74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69"/>
      <c r="Y73" s="69"/>
      <c r="Z73" s="69"/>
      <c r="AA73" s="69" t="s">
        <v>1</v>
      </c>
      <c r="AB73" s="69"/>
      <c r="AC73" s="69"/>
      <c r="AD73" s="69"/>
      <c r="AE73" s="69" t="s">
        <v>1</v>
      </c>
      <c r="AF73" s="69"/>
      <c r="AG73" s="69"/>
      <c r="AH73" s="12"/>
      <c r="AI73" s="12"/>
      <c r="AJ73" s="69" t="s">
        <v>1</v>
      </c>
      <c r="AK73" s="32"/>
    </row>
    <row r="74" spans="1:37" ht="117" customHeight="1" x14ac:dyDescent="0.25">
      <c r="A74" s="103">
        <v>43200</v>
      </c>
      <c r="B74" s="72" t="s">
        <v>181</v>
      </c>
      <c r="C74" s="69" t="s">
        <v>173</v>
      </c>
      <c r="D74" s="69" t="s">
        <v>189</v>
      </c>
      <c r="E74" s="107"/>
      <c r="F74" s="73">
        <v>43466</v>
      </c>
      <c r="G74" s="73">
        <v>43830</v>
      </c>
      <c r="H74" s="74">
        <f>I74+N74+S74</f>
        <v>600</v>
      </c>
      <c r="I74" s="75">
        <f>K74</f>
        <v>200</v>
      </c>
      <c r="J74" s="75">
        <v>0</v>
      </c>
      <c r="K74" s="75">
        <v>200</v>
      </c>
      <c r="L74" s="75">
        <v>0</v>
      </c>
      <c r="M74" s="75">
        <v>0</v>
      </c>
      <c r="N74" s="75">
        <f>P74</f>
        <v>200</v>
      </c>
      <c r="O74" s="75">
        <v>0</v>
      </c>
      <c r="P74" s="75">
        <v>200</v>
      </c>
      <c r="Q74" s="75">
        <v>0</v>
      </c>
      <c r="R74" s="75">
        <v>0</v>
      </c>
      <c r="S74" s="75">
        <f>U74</f>
        <v>200</v>
      </c>
      <c r="T74" s="75">
        <v>0</v>
      </c>
      <c r="U74" s="75">
        <v>200</v>
      </c>
      <c r="V74" s="75">
        <v>0</v>
      </c>
      <c r="W74" s="75">
        <v>0</v>
      </c>
      <c r="X74" s="69" t="s">
        <v>1</v>
      </c>
      <c r="Y74" s="69" t="s">
        <v>1</v>
      </c>
      <c r="Z74" s="69" t="s">
        <v>1</v>
      </c>
      <c r="AA74" s="69" t="s">
        <v>1</v>
      </c>
      <c r="AB74" s="69" t="s">
        <v>1</v>
      </c>
      <c r="AC74" s="69" t="s">
        <v>1</v>
      </c>
      <c r="AD74" s="69" t="s">
        <v>1</v>
      </c>
      <c r="AE74" s="69" t="s">
        <v>1</v>
      </c>
      <c r="AF74" s="69" t="s">
        <v>1</v>
      </c>
      <c r="AG74" s="69" t="s">
        <v>1</v>
      </c>
      <c r="AH74" s="69" t="s">
        <v>1</v>
      </c>
      <c r="AI74" s="69" t="s">
        <v>1</v>
      </c>
      <c r="AJ74" s="69" t="s">
        <v>1</v>
      </c>
      <c r="AK74" s="32"/>
    </row>
    <row r="75" spans="1:37" ht="120" customHeight="1" x14ac:dyDescent="0.25">
      <c r="A75" s="103"/>
      <c r="B75" s="72" t="s">
        <v>234</v>
      </c>
      <c r="C75" s="69" t="s">
        <v>173</v>
      </c>
      <c r="D75" s="69" t="s">
        <v>189</v>
      </c>
      <c r="E75" s="107"/>
      <c r="F75" s="73">
        <v>43466</v>
      </c>
      <c r="G75" s="73">
        <v>43830</v>
      </c>
      <c r="H75" s="74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69" t="s">
        <v>1</v>
      </c>
      <c r="Y75" s="69" t="s">
        <v>1</v>
      </c>
      <c r="Z75" s="69" t="s">
        <v>1</v>
      </c>
      <c r="AA75" s="69" t="s">
        <v>1</v>
      </c>
      <c r="AB75" s="69" t="s">
        <v>1</v>
      </c>
      <c r="AC75" s="69" t="s">
        <v>1</v>
      </c>
      <c r="AD75" s="69" t="s">
        <v>1</v>
      </c>
      <c r="AE75" s="69" t="s">
        <v>1</v>
      </c>
      <c r="AF75" s="69" t="s">
        <v>1</v>
      </c>
      <c r="AG75" s="69" t="s">
        <v>1</v>
      </c>
      <c r="AH75" s="69" t="s">
        <v>1</v>
      </c>
      <c r="AI75" s="69" t="s">
        <v>1</v>
      </c>
      <c r="AJ75" s="69" t="s">
        <v>1</v>
      </c>
      <c r="AK75" s="32"/>
    </row>
    <row r="76" spans="1:37" ht="184.5" customHeight="1" x14ac:dyDescent="0.25">
      <c r="A76" s="103" t="s">
        <v>145</v>
      </c>
      <c r="B76" s="72" t="s">
        <v>162</v>
      </c>
      <c r="C76" s="69" t="s">
        <v>173</v>
      </c>
      <c r="D76" s="69" t="s">
        <v>120</v>
      </c>
      <c r="E76" s="107" t="s">
        <v>121</v>
      </c>
      <c r="F76" s="73">
        <v>43466</v>
      </c>
      <c r="G76" s="73">
        <v>44561</v>
      </c>
      <c r="H76" s="74">
        <f>I76+N76+S76</f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69"/>
      <c r="Y76" s="69" t="s">
        <v>1</v>
      </c>
      <c r="Z76" s="69" t="s">
        <v>1</v>
      </c>
      <c r="AA76" s="69" t="s">
        <v>1</v>
      </c>
      <c r="AB76" s="69" t="s">
        <v>1</v>
      </c>
      <c r="AC76" s="69" t="s">
        <v>1</v>
      </c>
      <c r="AD76" s="69" t="s">
        <v>1</v>
      </c>
      <c r="AE76" s="69" t="s">
        <v>1</v>
      </c>
      <c r="AF76" s="69" t="s">
        <v>1</v>
      </c>
      <c r="AG76" s="69" t="s">
        <v>1</v>
      </c>
      <c r="AH76" s="12" t="s">
        <v>1</v>
      </c>
      <c r="AI76" s="12"/>
      <c r="AJ76" s="12" t="s">
        <v>1</v>
      </c>
      <c r="AK76" s="32"/>
    </row>
    <row r="77" spans="1:37" ht="168.75" customHeight="1" x14ac:dyDescent="0.25">
      <c r="A77" s="103"/>
      <c r="B77" s="72" t="s">
        <v>235</v>
      </c>
      <c r="C77" s="69" t="s">
        <v>173</v>
      </c>
      <c r="D77" s="69" t="s">
        <v>120</v>
      </c>
      <c r="E77" s="107" t="s">
        <v>121</v>
      </c>
      <c r="F77" s="73">
        <v>43466</v>
      </c>
      <c r="G77" s="73">
        <v>44561</v>
      </c>
      <c r="H77" s="74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69"/>
      <c r="Y77" s="69" t="s">
        <v>1</v>
      </c>
      <c r="Z77" s="69" t="s">
        <v>1</v>
      </c>
      <c r="AA77" s="69" t="s">
        <v>1</v>
      </c>
      <c r="AB77" s="69" t="s">
        <v>1</v>
      </c>
      <c r="AC77" s="69" t="s">
        <v>1</v>
      </c>
      <c r="AD77" s="69" t="s">
        <v>1</v>
      </c>
      <c r="AE77" s="69" t="s">
        <v>1</v>
      </c>
      <c r="AF77" s="69" t="s">
        <v>1</v>
      </c>
      <c r="AG77" s="69" t="s">
        <v>1</v>
      </c>
      <c r="AH77" s="12" t="s">
        <v>1</v>
      </c>
      <c r="AI77" s="12"/>
      <c r="AJ77" s="12" t="s">
        <v>1</v>
      </c>
      <c r="AK77" s="32"/>
    </row>
    <row r="78" spans="1:37" s="48" customFormat="1" ht="219" customHeight="1" x14ac:dyDescent="0.25">
      <c r="A78" s="103" t="s">
        <v>146</v>
      </c>
      <c r="B78" s="77" t="s">
        <v>163</v>
      </c>
      <c r="C78" s="78" t="s">
        <v>190</v>
      </c>
      <c r="D78" s="91" t="s">
        <v>191</v>
      </c>
      <c r="E78" s="108" t="s">
        <v>122</v>
      </c>
      <c r="F78" s="86">
        <v>43466</v>
      </c>
      <c r="G78" s="86">
        <v>43830</v>
      </c>
      <c r="H78" s="80">
        <f>I78+N78+S78</f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78"/>
      <c r="Y78" s="78" t="s">
        <v>1</v>
      </c>
      <c r="Z78" s="78" t="s">
        <v>1</v>
      </c>
      <c r="AA78" s="78" t="s">
        <v>1</v>
      </c>
      <c r="AB78" s="78" t="s">
        <v>1</v>
      </c>
      <c r="AC78" s="78" t="s">
        <v>1</v>
      </c>
      <c r="AD78" s="78" t="s">
        <v>1</v>
      </c>
      <c r="AE78" s="78" t="s">
        <v>1</v>
      </c>
      <c r="AF78" s="78" t="s">
        <v>1</v>
      </c>
      <c r="AG78" s="78" t="s">
        <v>1</v>
      </c>
      <c r="AH78" s="46" t="s">
        <v>1</v>
      </c>
      <c r="AI78" s="46"/>
      <c r="AJ78" s="46" t="s">
        <v>1</v>
      </c>
      <c r="AK78" s="47"/>
    </row>
    <row r="79" spans="1:37" ht="217.5" customHeight="1" x14ac:dyDescent="0.25">
      <c r="A79" s="104"/>
      <c r="B79" s="77" t="s">
        <v>236</v>
      </c>
      <c r="C79" s="78" t="s">
        <v>190</v>
      </c>
      <c r="D79" s="91" t="s">
        <v>191</v>
      </c>
      <c r="E79" s="108" t="s">
        <v>122</v>
      </c>
      <c r="F79" s="86">
        <v>43466</v>
      </c>
      <c r="G79" s="86">
        <v>44561</v>
      </c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78"/>
      <c r="Y79" s="78"/>
      <c r="Z79" s="78"/>
      <c r="AA79" s="78" t="s">
        <v>1</v>
      </c>
      <c r="AB79" s="78"/>
      <c r="AC79" s="78"/>
      <c r="AD79" s="78"/>
      <c r="AE79" s="78" t="s">
        <v>1</v>
      </c>
      <c r="AF79" s="78"/>
      <c r="AG79" s="78"/>
      <c r="AH79" s="46"/>
      <c r="AI79" s="46"/>
      <c r="AJ79" s="46" t="s">
        <v>1</v>
      </c>
      <c r="AK79" s="47"/>
    </row>
    <row r="80" spans="1:37" s="45" customFormat="1" ht="199.5" customHeight="1" x14ac:dyDescent="0.25">
      <c r="A80" s="103" t="s">
        <v>147</v>
      </c>
      <c r="B80" s="77" t="s">
        <v>164</v>
      </c>
      <c r="C80" s="78" t="s">
        <v>190</v>
      </c>
      <c r="D80" s="91" t="s">
        <v>192</v>
      </c>
      <c r="E80" s="108" t="s">
        <v>123</v>
      </c>
      <c r="F80" s="86">
        <v>43466</v>
      </c>
      <c r="G80" s="86">
        <v>44561</v>
      </c>
      <c r="H80" s="80">
        <f>I80+N80+S80</f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78"/>
      <c r="Y80" s="78" t="s">
        <v>1</v>
      </c>
      <c r="Z80" s="78" t="s">
        <v>1</v>
      </c>
      <c r="AA80" s="78" t="s">
        <v>1</v>
      </c>
      <c r="AB80" s="78" t="s">
        <v>1</v>
      </c>
      <c r="AC80" s="78" t="s">
        <v>1</v>
      </c>
      <c r="AD80" s="78" t="s">
        <v>1</v>
      </c>
      <c r="AE80" s="78" t="s">
        <v>1</v>
      </c>
      <c r="AF80" s="78" t="s">
        <v>1</v>
      </c>
      <c r="AG80" s="78" t="s">
        <v>1</v>
      </c>
      <c r="AH80" s="46" t="s">
        <v>1</v>
      </c>
      <c r="AI80" s="46"/>
      <c r="AJ80" s="46" t="s">
        <v>1</v>
      </c>
      <c r="AK80" s="47"/>
    </row>
    <row r="81" spans="1:37" s="45" customFormat="1" ht="186" customHeight="1" x14ac:dyDescent="0.25">
      <c r="A81" s="104"/>
      <c r="B81" s="77" t="s">
        <v>237</v>
      </c>
      <c r="C81" s="78" t="s">
        <v>193</v>
      </c>
      <c r="D81" s="78" t="s">
        <v>194</v>
      </c>
      <c r="E81" s="108" t="s">
        <v>123</v>
      </c>
      <c r="F81" s="86">
        <v>43466</v>
      </c>
      <c r="G81" s="86">
        <v>44561</v>
      </c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78"/>
      <c r="Y81" s="78" t="s">
        <v>1</v>
      </c>
      <c r="Z81" s="78"/>
      <c r="AA81" s="78"/>
      <c r="AB81" s="78"/>
      <c r="AC81" s="78" t="s">
        <v>1</v>
      </c>
      <c r="AD81" s="78"/>
      <c r="AE81" s="78"/>
      <c r="AF81" s="78"/>
      <c r="AG81" s="78" t="s">
        <v>1</v>
      </c>
      <c r="AH81" s="46"/>
      <c r="AI81" s="46"/>
      <c r="AJ81" s="46"/>
      <c r="AK81" s="47"/>
    </row>
    <row r="82" spans="1:37" ht="143.25" customHeight="1" x14ac:dyDescent="0.25">
      <c r="A82" s="103" t="s">
        <v>148</v>
      </c>
      <c r="B82" s="72" t="s">
        <v>165</v>
      </c>
      <c r="C82" s="69" t="s">
        <v>173</v>
      </c>
      <c r="D82" s="69" t="s">
        <v>120</v>
      </c>
      <c r="E82" s="107" t="s">
        <v>124</v>
      </c>
      <c r="F82" s="73">
        <v>43466</v>
      </c>
      <c r="G82" s="73">
        <v>44561</v>
      </c>
      <c r="H82" s="74">
        <f>I82+N82+S82</f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69"/>
      <c r="Y82" s="69" t="s">
        <v>1</v>
      </c>
      <c r="Z82" s="69" t="s">
        <v>1</v>
      </c>
      <c r="AA82" s="69" t="s">
        <v>1</v>
      </c>
      <c r="AB82" s="69" t="s">
        <v>1</v>
      </c>
      <c r="AC82" s="69" t="s">
        <v>1</v>
      </c>
      <c r="AD82" s="69" t="s">
        <v>1</v>
      </c>
      <c r="AE82" s="69" t="s">
        <v>1</v>
      </c>
      <c r="AF82" s="69" t="s">
        <v>1</v>
      </c>
      <c r="AG82" s="69" t="s">
        <v>1</v>
      </c>
      <c r="AH82" s="12" t="s">
        <v>1</v>
      </c>
      <c r="AI82" s="12"/>
      <c r="AJ82" s="12" t="s">
        <v>1</v>
      </c>
      <c r="AK82" s="32"/>
    </row>
    <row r="83" spans="1:37" ht="172.5" customHeight="1" x14ac:dyDescent="0.25">
      <c r="A83" s="103"/>
      <c r="B83" s="72" t="s">
        <v>238</v>
      </c>
      <c r="C83" s="69" t="s">
        <v>173</v>
      </c>
      <c r="D83" s="69" t="s">
        <v>120</v>
      </c>
      <c r="E83" s="107" t="s">
        <v>124</v>
      </c>
      <c r="F83" s="73">
        <v>43466</v>
      </c>
      <c r="G83" s="73">
        <v>44561</v>
      </c>
      <c r="H83" s="74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69"/>
      <c r="Y83" s="69" t="s">
        <v>1</v>
      </c>
      <c r="Z83" s="69" t="s">
        <v>1</v>
      </c>
      <c r="AA83" s="69" t="s">
        <v>1</v>
      </c>
      <c r="AB83" s="69" t="s">
        <v>1</v>
      </c>
      <c r="AC83" s="69" t="s">
        <v>1</v>
      </c>
      <c r="AD83" s="69" t="s">
        <v>1</v>
      </c>
      <c r="AE83" s="69" t="s">
        <v>1</v>
      </c>
      <c r="AF83" s="69" t="s">
        <v>1</v>
      </c>
      <c r="AG83" s="69" t="s">
        <v>1</v>
      </c>
      <c r="AH83" s="12" t="s">
        <v>1</v>
      </c>
      <c r="AI83" s="12"/>
      <c r="AJ83" s="12" t="s">
        <v>1</v>
      </c>
      <c r="AK83" s="32"/>
    </row>
    <row r="84" spans="1:37" ht="222" customHeight="1" x14ac:dyDescent="0.25">
      <c r="A84" s="103" t="s">
        <v>149</v>
      </c>
      <c r="B84" s="72" t="s">
        <v>166</v>
      </c>
      <c r="C84" s="69" t="s">
        <v>195</v>
      </c>
      <c r="D84" s="69" t="s">
        <v>191</v>
      </c>
      <c r="E84" s="107" t="s">
        <v>125</v>
      </c>
      <c r="F84" s="73">
        <v>43466</v>
      </c>
      <c r="G84" s="73">
        <v>44561</v>
      </c>
      <c r="H84" s="74">
        <f>I84+N84+S84</f>
        <v>0</v>
      </c>
      <c r="I84" s="75">
        <v>0</v>
      </c>
      <c r="J84" s="75">
        <v>0</v>
      </c>
      <c r="K84" s="75">
        <v>0</v>
      </c>
      <c r="L84" s="75">
        <v>0</v>
      </c>
      <c r="M84" s="75">
        <v>0</v>
      </c>
      <c r="N84" s="75">
        <v>0</v>
      </c>
      <c r="O84" s="75">
        <v>0</v>
      </c>
      <c r="P84" s="75">
        <v>0</v>
      </c>
      <c r="Q84" s="75"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69"/>
      <c r="Y84" s="69" t="s">
        <v>1</v>
      </c>
      <c r="Z84" s="69" t="s">
        <v>1</v>
      </c>
      <c r="AA84" s="69" t="s">
        <v>1</v>
      </c>
      <c r="AB84" s="69" t="s">
        <v>1</v>
      </c>
      <c r="AC84" s="69" t="s">
        <v>1</v>
      </c>
      <c r="AD84" s="69" t="s">
        <v>1</v>
      </c>
      <c r="AE84" s="69" t="s">
        <v>1</v>
      </c>
      <c r="AF84" s="69" t="s">
        <v>1</v>
      </c>
      <c r="AG84" s="69" t="s">
        <v>1</v>
      </c>
      <c r="AH84" s="12" t="s">
        <v>1</v>
      </c>
      <c r="AI84" s="12"/>
      <c r="AJ84" s="12" t="s">
        <v>1</v>
      </c>
      <c r="AK84" s="32"/>
    </row>
    <row r="85" spans="1:37" ht="227.25" customHeight="1" x14ac:dyDescent="0.25">
      <c r="A85" s="103"/>
      <c r="B85" s="72" t="s">
        <v>239</v>
      </c>
      <c r="C85" s="69" t="s">
        <v>195</v>
      </c>
      <c r="D85" s="69" t="s">
        <v>191</v>
      </c>
      <c r="E85" s="107" t="s">
        <v>125</v>
      </c>
      <c r="F85" s="73">
        <v>43466</v>
      </c>
      <c r="G85" s="73">
        <v>44561</v>
      </c>
      <c r="H85" s="74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12" t="s">
        <v>1</v>
      </c>
      <c r="AI85" s="12"/>
      <c r="AJ85" s="12" t="s">
        <v>1</v>
      </c>
      <c r="AK85" s="32"/>
    </row>
    <row r="86" spans="1:37" ht="157.5" customHeight="1" x14ac:dyDescent="0.25">
      <c r="A86" s="103" t="s">
        <v>150</v>
      </c>
      <c r="B86" s="72" t="s">
        <v>167</v>
      </c>
      <c r="C86" s="69" t="s">
        <v>174</v>
      </c>
      <c r="D86" s="69" t="s">
        <v>120</v>
      </c>
      <c r="E86" s="107" t="s">
        <v>126</v>
      </c>
      <c r="F86" s="73">
        <v>43466</v>
      </c>
      <c r="G86" s="73">
        <v>44561</v>
      </c>
      <c r="H86" s="74">
        <f>I86+N86+S86</f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69"/>
      <c r="Y86" s="69" t="s">
        <v>1</v>
      </c>
      <c r="Z86" s="69" t="s">
        <v>1</v>
      </c>
      <c r="AA86" s="69" t="s">
        <v>1</v>
      </c>
      <c r="AB86" s="69" t="s">
        <v>1</v>
      </c>
      <c r="AC86" s="69" t="s">
        <v>1</v>
      </c>
      <c r="AD86" s="69" t="s">
        <v>1</v>
      </c>
      <c r="AE86" s="69" t="s">
        <v>1</v>
      </c>
      <c r="AF86" s="69" t="s">
        <v>1</v>
      </c>
      <c r="AG86" s="69" t="s">
        <v>1</v>
      </c>
      <c r="AH86" s="12" t="s">
        <v>1</v>
      </c>
      <c r="AI86" s="12"/>
      <c r="AJ86" s="12" t="s">
        <v>1</v>
      </c>
      <c r="AK86" s="32"/>
    </row>
    <row r="87" spans="1:37" ht="153" customHeight="1" x14ac:dyDescent="0.25">
      <c r="A87" s="103"/>
      <c r="B87" s="72" t="s">
        <v>240</v>
      </c>
      <c r="C87" s="69" t="s">
        <v>173</v>
      </c>
      <c r="D87" s="69" t="s">
        <v>120</v>
      </c>
      <c r="E87" s="107" t="s">
        <v>126</v>
      </c>
      <c r="F87" s="73">
        <v>43466</v>
      </c>
      <c r="G87" s="73">
        <v>44561</v>
      </c>
      <c r="H87" s="74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12" t="s">
        <v>1</v>
      </c>
      <c r="AI87" s="12"/>
      <c r="AJ87" s="12" t="s">
        <v>1</v>
      </c>
      <c r="AK87" s="32"/>
    </row>
    <row r="88" spans="1:37" ht="181.5" customHeight="1" x14ac:dyDescent="0.25">
      <c r="A88" s="103" t="s">
        <v>151</v>
      </c>
      <c r="B88" s="72" t="s">
        <v>168</v>
      </c>
      <c r="C88" s="69" t="s">
        <v>197</v>
      </c>
      <c r="D88" s="69" t="s">
        <v>120</v>
      </c>
      <c r="E88" s="107" t="s">
        <v>128</v>
      </c>
      <c r="F88" s="73">
        <v>43466</v>
      </c>
      <c r="G88" s="73">
        <v>44561</v>
      </c>
      <c r="H88" s="74">
        <f>I88+N88+S88</f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69"/>
      <c r="Y88" s="69"/>
      <c r="Z88" s="69" t="s">
        <v>1</v>
      </c>
      <c r="AA88" s="69" t="s">
        <v>1</v>
      </c>
      <c r="AB88" s="69"/>
      <c r="AC88" s="69"/>
      <c r="AD88" s="69" t="s">
        <v>1</v>
      </c>
      <c r="AE88" s="69" t="s">
        <v>1</v>
      </c>
      <c r="AF88" s="69"/>
      <c r="AG88" s="69"/>
      <c r="AH88" s="12" t="s">
        <v>1</v>
      </c>
      <c r="AI88" s="12"/>
      <c r="AJ88" s="12" t="s">
        <v>1</v>
      </c>
      <c r="AK88" s="32"/>
    </row>
    <row r="89" spans="1:37" ht="183" customHeight="1" x14ac:dyDescent="0.25">
      <c r="A89" s="103"/>
      <c r="B89" s="72" t="s">
        <v>241</v>
      </c>
      <c r="C89" s="69" t="s">
        <v>196</v>
      </c>
      <c r="D89" s="69" t="s">
        <v>120</v>
      </c>
      <c r="E89" s="107" t="s">
        <v>128</v>
      </c>
      <c r="F89" s="73">
        <v>43466</v>
      </c>
      <c r="G89" s="73">
        <v>44561</v>
      </c>
      <c r="H89" s="74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12"/>
      <c r="AI89" s="12"/>
      <c r="AJ89" s="12" t="s">
        <v>1</v>
      </c>
      <c r="AK89" s="32"/>
    </row>
    <row r="90" spans="1:37" ht="210" customHeight="1" x14ac:dyDescent="0.25">
      <c r="A90" s="103" t="s">
        <v>151</v>
      </c>
      <c r="B90" s="72" t="s">
        <v>169</v>
      </c>
      <c r="C90" s="69" t="s">
        <v>200</v>
      </c>
      <c r="D90" s="69" t="s">
        <v>199</v>
      </c>
      <c r="E90" s="107" t="s">
        <v>127</v>
      </c>
      <c r="F90" s="73">
        <v>43466</v>
      </c>
      <c r="G90" s="73">
        <v>44561</v>
      </c>
      <c r="H90" s="74">
        <f>I90+N90+S90</f>
        <v>0</v>
      </c>
      <c r="I90" s="75">
        <f>J90+K90+L90+M90</f>
        <v>0</v>
      </c>
      <c r="J90" s="75">
        <v>0</v>
      </c>
      <c r="K90" s="75">
        <v>0</v>
      </c>
      <c r="L90" s="75">
        <v>0</v>
      </c>
      <c r="M90" s="75">
        <v>0</v>
      </c>
      <c r="N90" s="75">
        <f>O90+P90+Q90+R90</f>
        <v>0</v>
      </c>
      <c r="O90" s="75">
        <v>0</v>
      </c>
      <c r="P90" s="75">
        <v>0</v>
      </c>
      <c r="Q90" s="75">
        <v>0</v>
      </c>
      <c r="R90" s="75">
        <v>0</v>
      </c>
      <c r="S90" s="75">
        <f>T90+U90+V90+W90</f>
        <v>0</v>
      </c>
      <c r="T90" s="75">
        <v>0</v>
      </c>
      <c r="U90" s="75">
        <v>0</v>
      </c>
      <c r="V90" s="75">
        <v>0</v>
      </c>
      <c r="W90" s="75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12" t="s">
        <v>1</v>
      </c>
      <c r="AI90" s="12"/>
      <c r="AJ90" s="12" t="s">
        <v>1</v>
      </c>
      <c r="AK90" s="32"/>
    </row>
    <row r="91" spans="1:37" ht="198.75" customHeight="1" x14ac:dyDescent="0.25">
      <c r="A91" s="103"/>
      <c r="B91" s="72" t="s">
        <v>242</v>
      </c>
      <c r="C91" s="69" t="s">
        <v>177</v>
      </c>
      <c r="D91" s="69" t="s">
        <v>198</v>
      </c>
      <c r="E91" s="107" t="s">
        <v>127</v>
      </c>
      <c r="F91" s="73">
        <v>43466</v>
      </c>
      <c r="G91" s="73">
        <v>44561</v>
      </c>
      <c r="H91" s="74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69"/>
      <c r="Y91" s="69" t="s">
        <v>1</v>
      </c>
      <c r="Z91" s="69" t="s">
        <v>1</v>
      </c>
      <c r="AA91" s="69" t="s">
        <v>1</v>
      </c>
      <c r="AB91" s="69" t="s">
        <v>1</v>
      </c>
      <c r="AC91" s="69" t="s">
        <v>1</v>
      </c>
      <c r="AD91" s="69" t="s">
        <v>1</v>
      </c>
      <c r="AE91" s="69" t="s">
        <v>1</v>
      </c>
      <c r="AF91" s="69" t="s">
        <v>1</v>
      </c>
      <c r="AG91" s="69" t="s">
        <v>1</v>
      </c>
      <c r="AH91" s="12" t="s">
        <v>1</v>
      </c>
      <c r="AI91" s="12"/>
      <c r="AJ91" s="12" t="s">
        <v>1</v>
      </c>
      <c r="AK91" s="32"/>
    </row>
    <row r="92" spans="1:37" ht="33.75" customHeight="1" x14ac:dyDescent="0.25">
      <c r="A92" s="149" t="s">
        <v>212</v>
      </c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0"/>
      <c r="AI92" s="150"/>
      <c r="AJ92" s="151"/>
      <c r="AK92" s="32"/>
    </row>
    <row r="93" spans="1:37" ht="173.25" customHeight="1" x14ac:dyDescent="0.25">
      <c r="A93" s="109" t="s">
        <v>44</v>
      </c>
      <c r="B93" s="61" t="s">
        <v>69</v>
      </c>
      <c r="C93" s="63" t="s">
        <v>184</v>
      </c>
      <c r="D93" s="63" t="s">
        <v>216</v>
      </c>
      <c r="E93" s="130" t="s">
        <v>201</v>
      </c>
      <c r="F93" s="65">
        <v>43525</v>
      </c>
      <c r="G93" s="65">
        <v>43769</v>
      </c>
      <c r="H93" s="66">
        <f>I93+N93+S93</f>
        <v>0</v>
      </c>
      <c r="I93" s="66">
        <f>J93+K93+L93+M93</f>
        <v>0</v>
      </c>
      <c r="J93" s="66">
        <v>0</v>
      </c>
      <c r="K93" s="66">
        <v>0</v>
      </c>
      <c r="L93" s="66">
        <v>0</v>
      </c>
      <c r="M93" s="66">
        <v>0</v>
      </c>
      <c r="N93" s="66">
        <f>O93+P93+Q93+R93</f>
        <v>0</v>
      </c>
      <c r="O93" s="66">
        <v>0</v>
      </c>
      <c r="P93" s="66">
        <v>0</v>
      </c>
      <c r="Q93" s="66">
        <v>0</v>
      </c>
      <c r="R93" s="66">
        <v>0</v>
      </c>
      <c r="S93" s="66">
        <f>T93+U93+V93+W93</f>
        <v>0</v>
      </c>
      <c r="T93" s="66">
        <v>0</v>
      </c>
      <c r="U93" s="66">
        <v>0</v>
      </c>
      <c r="V93" s="66">
        <v>0</v>
      </c>
      <c r="W93" s="66">
        <v>0</v>
      </c>
      <c r="X93" s="69"/>
      <c r="Y93" s="69" t="s">
        <v>1</v>
      </c>
      <c r="Z93" s="69" t="s">
        <v>1</v>
      </c>
      <c r="AA93" s="69"/>
      <c r="AB93" s="62"/>
      <c r="AC93" s="69"/>
      <c r="AD93" s="69"/>
      <c r="AE93" s="62"/>
      <c r="AF93" s="62"/>
      <c r="AG93" s="69"/>
      <c r="AH93" s="12"/>
      <c r="AI93" s="13"/>
      <c r="AJ93" s="13"/>
      <c r="AK93" s="32"/>
    </row>
    <row r="94" spans="1:37" ht="38.25" customHeight="1" x14ac:dyDescent="0.25">
      <c r="A94" s="110"/>
      <c r="B94" s="111" t="s">
        <v>22</v>
      </c>
      <c r="C94" s="112"/>
      <c r="D94" s="113"/>
      <c r="E94" s="112"/>
      <c r="F94" s="114"/>
      <c r="G94" s="114"/>
      <c r="H94" s="115">
        <f t="shared" ref="H94:W94" si="54">H67+H93</f>
        <v>1792.9999999999998</v>
      </c>
      <c r="I94" s="115">
        <f t="shared" si="54"/>
        <v>597.4</v>
      </c>
      <c r="J94" s="115">
        <f t="shared" si="54"/>
        <v>0</v>
      </c>
      <c r="K94" s="115">
        <f t="shared" si="54"/>
        <v>597.4</v>
      </c>
      <c r="L94" s="115">
        <f t="shared" si="54"/>
        <v>0</v>
      </c>
      <c r="M94" s="115">
        <f t="shared" si="54"/>
        <v>0</v>
      </c>
      <c r="N94" s="115">
        <f t="shared" si="54"/>
        <v>597.79999999999995</v>
      </c>
      <c r="O94" s="115">
        <f t="shared" si="54"/>
        <v>0</v>
      </c>
      <c r="P94" s="115">
        <f t="shared" si="54"/>
        <v>597.79999999999995</v>
      </c>
      <c r="Q94" s="115">
        <f t="shared" si="54"/>
        <v>0</v>
      </c>
      <c r="R94" s="115">
        <f t="shared" si="54"/>
        <v>0</v>
      </c>
      <c r="S94" s="115">
        <f t="shared" si="54"/>
        <v>597.79999999999995</v>
      </c>
      <c r="T94" s="115">
        <f t="shared" si="54"/>
        <v>0</v>
      </c>
      <c r="U94" s="115">
        <f t="shared" si="54"/>
        <v>597.79999999999995</v>
      </c>
      <c r="V94" s="115">
        <f t="shared" si="54"/>
        <v>0</v>
      </c>
      <c r="W94" s="115">
        <f t="shared" si="54"/>
        <v>0</v>
      </c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26"/>
      <c r="AI94" s="26"/>
      <c r="AJ94" s="26"/>
      <c r="AK94" s="32"/>
    </row>
    <row r="95" spans="1:37" ht="29.25" customHeight="1" x14ac:dyDescent="0.25">
      <c r="A95" s="134" t="s">
        <v>58</v>
      </c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6"/>
      <c r="AK95" s="32"/>
    </row>
    <row r="96" spans="1:37" ht="33.75" customHeight="1" x14ac:dyDescent="0.25">
      <c r="A96" s="60"/>
      <c r="B96" s="146" t="s">
        <v>59</v>
      </c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8"/>
      <c r="AK96" s="32"/>
    </row>
    <row r="97" spans="1:37" s="45" customFormat="1" ht="183" customHeight="1" x14ac:dyDescent="0.25">
      <c r="A97" s="116" t="s">
        <v>45</v>
      </c>
      <c r="B97" s="83" t="s">
        <v>51</v>
      </c>
      <c r="C97" s="84" t="s">
        <v>175</v>
      </c>
      <c r="D97" s="84" t="s">
        <v>114</v>
      </c>
      <c r="E97" s="78" t="s">
        <v>176</v>
      </c>
      <c r="F97" s="86">
        <v>43466</v>
      </c>
      <c r="G97" s="86">
        <v>44561</v>
      </c>
      <c r="H97" s="85">
        <f>I97+N97+S97</f>
        <v>120</v>
      </c>
      <c r="I97" s="85">
        <f>J97+K97+L97+M97</f>
        <v>40</v>
      </c>
      <c r="J97" s="85">
        <f>J98+J100+J102</f>
        <v>0</v>
      </c>
      <c r="K97" s="85">
        <f t="shared" ref="K97" si="55">K98+K100+K102</f>
        <v>40</v>
      </c>
      <c r="L97" s="85">
        <f t="shared" ref="L97" si="56">L98+L100+L102</f>
        <v>0</v>
      </c>
      <c r="M97" s="85">
        <f t="shared" ref="M97" si="57">M98+M100+M102</f>
        <v>0</v>
      </c>
      <c r="N97" s="85">
        <f>O97+P97+Q97+R97</f>
        <v>40</v>
      </c>
      <c r="O97" s="85">
        <f>O98+O100+O102</f>
        <v>0</v>
      </c>
      <c r="P97" s="85">
        <f t="shared" ref="P97" si="58">P98+P100+P102</f>
        <v>40</v>
      </c>
      <c r="Q97" s="85">
        <f t="shared" ref="Q97" si="59">Q98+Q100+Q102</f>
        <v>0</v>
      </c>
      <c r="R97" s="85">
        <f t="shared" ref="R97" si="60">R98+R100+R102</f>
        <v>0</v>
      </c>
      <c r="S97" s="85">
        <f>T97+U97+V97+W97</f>
        <v>40</v>
      </c>
      <c r="T97" s="85">
        <f>T98+T100+T102</f>
        <v>0</v>
      </c>
      <c r="U97" s="85">
        <f t="shared" ref="U97:W97" si="61">U98+U100+U102</f>
        <v>40</v>
      </c>
      <c r="V97" s="85">
        <f t="shared" si="61"/>
        <v>0</v>
      </c>
      <c r="W97" s="85">
        <f t="shared" si="61"/>
        <v>0</v>
      </c>
      <c r="X97" s="78" t="s">
        <v>1</v>
      </c>
      <c r="Y97" s="78" t="s">
        <v>1</v>
      </c>
      <c r="Z97" s="78" t="s">
        <v>1</v>
      </c>
      <c r="AA97" s="78" t="s">
        <v>1</v>
      </c>
      <c r="AB97" s="78" t="s">
        <v>1</v>
      </c>
      <c r="AC97" s="78" t="s">
        <v>1</v>
      </c>
      <c r="AD97" s="78" t="s">
        <v>1</v>
      </c>
      <c r="AE97" s="78" t="s">
        <v>1</v>
      </c>
      <c r="AF97" s="78" t="s">
        <v>1</v>
      </c>
      <c r="AG97" s="78" t="s">
        <v>1</v>
      </c>
      <c r="AH97" s="78" t="s">
        <v>1</v>
      </c>
      <c r="AI97" s="78"/>
      <c r="AJ97" s="84" t="s">
        <v>1</v>
      </c>
      <c r="AK97" s="57"/>
    </row>
    <row r="98" spans="1:37" s="45" customFormat="1" ht="106.5" customHeight="1" x14ac:dyDescent="0.25">
      <c r="A98" s="117" t="s">
        <v>152</v>
      </c>
      <c r="B98" s="77" t="s">
        <v>115</v>
      </c>
      <c r="C98" s="78" t="s">
        <v>175</v>
      </c>
      <c r="D98" s="91" t="s">
        <v>114</v>
      </c>
      <c r="E98" s="78" t="s">
        <v>176</v>
      </c>
      <c r="F98" s="86">
        <v>43466</v>
      </c>
      <c r="G98" s="86">
        <v>44561</v>
      </c>
      <c r="H98" s="80">
        <f>I98+N98+S98</f>
        <v>90</v>
      </c>
      <c r="I98" s="80">
        <f t="shared" ref="I98:I128" si="62">J98+K98+L98+M98</f>
        <v>30</v>
      </c>
      <c r="J98" s="80">
        <v>0</v>
      </c>
      <c r="K98" s="80">
        <v>30</v>
      </c>
      <c r="L98" s="80">
        <v>0</v>
      </c>
      <c r="M98" s="80">
        <v>0</v>
      </c>
      <c r="N98" s="80">
        <f t="shared" ref="N98" si="63">O98+P98+Q98+R98</f>
        <v>30</v>
      </c>
      <c r="O98" s="80">
        <v>0</v>
      </c>
      <c r="P98" s="80">
        <v>30</v>
      </c>
      <c r="Q98" s="80">
        <v>0</v>
      </c>
      <c r="R98" s="80">
        <v>0</v>
      </c>
      <c r="S98" s="80">
        <f t="shared" ref="S98" si="64">T98+U98+V98+W98</f>
        <v>30</v>
      </c>
      <c r="T98" s="80">
        <v>0</v>
      </c>
      <c r="U98" s="80">
        <v>30</v>
      </c>
      <c r="V98" s="80">
        <v>0</v>
      </c>
      <c r="W98" s="80">
        <v>0</v>
      </c>
      <c r="X98" s="84"/>
      <c r="Y98" s="78" t="s">
        <v>1</v>
      </c>
      <c r="Z98" s="78" t="s">
        <v>1</v>
      </c>
      <c r="AA98" s="78" t="s">
        <v>1</v>
      </c>
      <c r="AB98" s="84"/>
      <c r="AC98" s="78" t="s">
        <v>1</v>
      </c>
      <c r="AD98" s="78" t="s">
        <v>1</v>
      </c>
      <c r="AE98" s="84"/>
      <c r="AF98" s="84"/>
      <c r="AG98" s="78" t="s">
        <v>1</v>
      </c>
      <c r="AH98" s="78" t="s">
        <v>1</v>
      </c>
      <c r="AI98" s="84"/>
      <c r="AJ98" s="84"/>
      <c r="AK98" s="57"/>
    </row>
    <row r="99" spans="1:37" s="45" customFormat="1" ht="85.5" customHeight="1" x14ac:dyDescent="0.25">
      <c r="A99" s="117"/>
      <c r="B99" s="77" t="s">
        <v>243</v>
      </c>
      <c r="C99" s="78" t="s">
        <v>175</v>
      </c>
      <c r="D99" s="91" t="s">
        <v>114</v>
      </c>
      <c r="E99" s="78" t="s">
        <v>176</v>
      </c>
      <c r="F99" s="86">
        <v>43466</v>
      </c>
      <c r="G99" s="86">
        <v>44561</v>
      </c>
      <c r="H99" s="80"/>
      <c r="I99" s="80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4"/>
      <c r="Y99" s="78" t="s">
        <v>1</v>
      </c>
      <c r="Z99" s="78" t="s">
        <v>1</v>
      </c>
      <c r="AA99" s="78" t="s">
        <v>1</v>
      </c>
      <c r="AB99" s="84"/>
      <c r="AC99" s="78" t="s">
        <v>1</v>
      </c>
      <c r="AD99" s="78" t="s">
        <v>1</v>
      </c>
      <c r="AE99" s="84"/>
      <c r="AF99" s="84"/>
      <c r="AG99" s="78" t="s">
        <v>1</v>
      </c>
      <c r="AH99" s="78" t="s">
        <v>1</v>
      </c>
      <c r="AI99" s="84"/>
      <c r="AJ99" s="84"/>
      <c r="AK99" s="57"/>
    </row>
    <row r="100" spans="1:37" s="45" customFormat="1" ht="114" customHeight="1" x14ac:dyDescent="0.25">
      <c r="A100" s="117" t="s">
        <v>153</v>
      </c>
      <c r="B100" s="77" t="s">
        <v>116</v>
      </c>
      <c r="C100" s="78" t="s">
        <v>175</v>
      </c>
      <c r="D100" s="91" t="s">
        <v>114</v>
      </c>
      <c r="E100" s="78" t="s">
        <v>176</v>
      </c>
      <c r="F100" s="86">
        <v>43466</v>
      </c>
      <c r="G100" s="86">
        <v>44561</v>
      </c>
      <c r="H100" s="80">
        <f>I100+N100+S100</f>
        <v>30</v>
      </c>
      <c r="I100" s="80">
        <f t="shared" si="62"/>
        <v>10</v>
      </c>
      <c r="J100" s="118">
        <v>0</v>
      </c>
      <c r="K100" s="118">
        <v>10</v>
      </c>
      <c r="L100" s="118">
        <v>0</v>
      </c>
      <c r="M100" s="118">
        <v>0</v>
      </c>
      <c r="N100" s="118">
        <f t="shared" ref="N100" si="65">O100+P100+Q100+R100</f>
        <v>10</v>
      </c>
      <c r="O100" s="118">
        <v>0</v>
      </c>
      <c r="P100" s="118">
        <v>10</v>
      </c>
      <c r="Q100" s="118">
        <v>0</v>
      </c>
      <c r="R100" s="118">
        <v>0</v>
      </c>
      <c r="S100" s="118">
        <f t="shared" ref="S100" si="66">T100+U100+V100+W100</f>
        <v>10</v>
      </c>
      <c r="T100" s="118">
        <v>0</v>
      </c>
      <c r="U100" s="118">
        <v>10</v>
      </c>
      <c r="V100" s="118">
        <v>0</v>
      </c>
      <c r="W100" s="118">
        <v>0</v>
      </c>
      <c r="X100" s="84"/>
      <c r="Y100" s="78" t="s">
        <v>1</v>
      </c>
      <c r="Z100" s="78" t="s">
        <v>1</v>
      </c>
      <c r="AA100" s="78" t="s">
        <v>1</v>
      </c>
      <c r="AB100" s="84"/>
      <c r="AC100" s="78" t="s">
        <v>1</v>
      </c>
      <c r="AD100" s="78" t="s">
        <v>1</v>
      </c>
      <c r="AE100" s="84"/>
      <c r="AF100" s="84"/>
      <c r="AG100" s="78" t="s">
        <v>1</v>
      </c>
      <c r="AH100" s="78" t="s">
        <v>1</v>
      </c>
      <c r="AI100" s="84"/>
      <c r="AJ100" s="84"/>
      <c r="AK100" s="57"/>
    </row>
    <row r="101" spans="1:37" s="45" customFormat="1" ht="114" customHeight="1" x14ac:dyDescent="0.25">
      <c r="A101" s="117"/>
      <c r="B101" s="77" t="s">
        <v>244</v>
      </c>
      <c r="C101" s="78" t="s">
        <v>175</v>
      </c>
      <c r="D101" s="91" t="s">
        <v>114</v>
      </c>
      <c r="E101" s="78" t="s">
        <v>176</v>
      </c>
      <c r="F101" s="86">
        <v>43466</v>
      </c>
      <c r="G101" s="86">
        <v>44561</v>
      </c>
      <c r="H101" s="80"/>
      <c r="I101" s="80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84"/>
      <c r="Y101" s="78" t="s">
        <v>1</v>
      </c>
      <c r="Z101" s="78" t="s">
        <v>1</v>
      </c>
      <c r="AA101" s="78" t="s">
        <v>1</v>
      </c>
      <c r="AB101" s="84"/>
      <c r="AC101" s="78" t="s">
        <v>1</v>
      </c>
      <c r="AD101" s="78" t="s">
        <v>1</v>
      </c>
      <c r="AE101" s="84"/>
      <c r="AF101" s="84"/>
      <c r="AG101" s="78" t="s">
        <v>1</v>
      </c>
      <c r="AH101" s="78" t="s">
        <v>1</v>
      </c>
      <c r="AI101" s="84"/>
      <c r="AJ101" s="84"/>
      <c r="AK101" s="57"/>
    </row>
    <row r="102" spans="1:37" s="45" customFormat="1" ht="144.75" customHeight="1" x14ac:dyDescent="0.25">
      <c r="A102" s="117" t="s">
        <v>154</v>
      </c>
      <c r="B102" s="77" t="s">
        <v>101</v>
      </c>
      <c r="C102" s="78" t="s">
        <v>175</v>
      </c>
      <c r="D102" s="91" t="s">
        <v>114</v>
      </c>
      <c r="E102" s="78" t="s">
        <v>176</v>
      </c>
      <c r="F102" s="86">
        <v>43466</v>
      </c>
      <c r="G102" s="86">
        <v>44561</v>
      </c>
      <c r="H102" s="80">
        <f>I102+N102+S102</f>
        <v>0</v>
      </c>
      <c r="I102" s="80">
        <f t="shared" si="62"/>
        <v>0</v>
      </c>
      <c r="J102" s="118">
        <v>0</v>
      </c>
      <c r="K102" s="118">
        <v>0</v>
      </c>
      <c r="L102" s="118">
        <v>0</v>
      </c>
      <c r="M102" s="118">
        <v>0</v>
      </c>
      <c r="N102" s="118">
        <f t="shared" ref="N102" si="67">O102+P102+Q102+R102</f>
        <v>0</v>
      </c>
      <c r="O102" s="118">
        <v>0</v>
      </c>
      <c r="P102" s="118">
        <v>0</v>
      </c>
      <c r="Q102" s="118">
        <v>0</v>
      </c>
      <c r="R102" s="118">
        <v>0</v>
      </c>
      <c r="S102" s="118">
        <f t="shared" ref="S102" si="68">T102+U102+V102+W102</f>
        <v>0</v>
      </c>
      <c r="T102" s="118">
        <v>0</v>
      </c>
      <c r="U102" s="118">
        <v>0</v>
      </c>
      <c r="V102" s="118">
        <v>0</v>
      </c>
      <c r="W102" s="118">
        <v>0</v>
      </c>
      <c r="X102" s="84"/>
      <c r="Y102" s="78" t="s">
        <v>1</v>
      </c>
      <c r="Z102" s="78" t="s">
        <v>1</v>
      </c>
      <c r="AA102" s="78" t="s">
        <v>1</v>
      </c>
      <c r="AB102" s="84"/>
      <c r="AC102" s="78" t="s">
        <v>1</v>
      </c>
      <c r="AD102" s="78" t="s">
        <v>1</v>
      </c>
      <c r="AE102" s="84"/>
      <c r="AF102" s="84"/>
      <c r="AG102" s="78" t="s">
        <v>1</v>
      </c>
      <c r="AH102" s="78" t="s">
        <v>1</v>
      </c>
      <c r="AI102" s="84"/>
      <c r="AJ102" s="84"/>
      <c r="AK102" s="57"/>
    </row>
    <row r="103" spans="1:37" s="45" customFormat="1" ht="115.5" customHeight="1" x14ac:dyDescent="0.25">
      <c r="A103" s="117"/>
      <c r="B103" s="77" t="s">
        <v>245</v>
      </c>
      <c r="C103" s="78" t="s">
        <v>175</v>
      </c>
      <c r="D103" s="91" t="s">
        <v>114</v>
      </c>
      <c r="E103" s="78" t="s">
        <v>176</v>
      </c>
      <c r="F103" s="86">
        <v>43466</v>
      </c>
      <c r="G103" s="86">
        <v>44561</v>
      </c>
      <c r="H103" s="80"/>
      <c r="I103" s="80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84"/>
      <c r="Y103" s="78" t="s">
        <v>1</v>
      </c>
      <c r="Z103" s="78" t="s">
        <v>1</v>
      </c>
      <c r="AA103" s="78" t="s">
        <v>1</v>
      </c>
      <c r="AB103" s="84"/>
      <c r="AC103" s="78" t="s">
        <v>1</v>
      </c>
      <c r="AD103" s="78" t="s">
        <v>1</v>
      </c>
      <c r="AE103" s="84"/>
      <c r="AF103" s="84"/>
      <c r="AG103" s="78" t="s">
        <v>1</v>
      </c>
      <c r="AH103" s="78" t="s">
        <v>1</v>
      </c>
      <c r="AI103" s="84"/>
      <c r="AJ103" s="84"/>
      <c r="AK103" s="57"/>
    </row>
    <row r="104" spans="1:37" ht="39.75" customHeight="1" x14ac:dyDescent="0.25">
      <c r="A104" s="140" t="s">
        <v>70</v>
      </c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2"/>
      <c r="AK104" s="32"/>
    </row>
    <row r="105" spans="1:37" s="59" customFormat="1" ht="165" customHeight="1" x14ac:dyDescent="0.25">
      <c r="A105" s="116" t="s">
        <v>92</v>
      </c>
      <c r="B105" s="83" t="s">
        <v>72</v>
      </c>
      <c r="C105" s="84" t="s">
        <v>175</v>
      </c>
      <c r="D105" s="84" t="s">
        <v>114</v>
      </c>
      <c r="E105" s="84" t="s">
        <v>53</v>
      </c>
      <c r="F105" s="79">
        <v>43466</v>
      </c>
      <c r="G105" s="79">
        <v>44561</v>
      </c>
      <c r="H105" s="85">
        <f>I105+N105+S105</f>
        <v>210</v>
      </c>
      <c r="I105" s="85">
        <f t="shared" si="62"/>
        <v>70</v>
      </c>
      <c r="J105" s="89">
        <f>J106</f>
        <v>0</v>
      </c>
      <c r="K105" s="89">
        <f t="shared" ref="K105" si="69">K106</f>
        <v>70</v>
      </c>
      <c r="L105" s="89">
        <f t="shared" ref="L105" si="70">L106</f>
        <v>0</v>
      </c>
      <c r="M105" s="89">
        <f t="shared" ref="M105" si="71">M106</f>
        <v>0</v>
      </c>
      <c r="N105" s="89">
        <f t="shared" ref="N105:N106" si="72">O105+P105+Q105+R105</f>
        <v>70</v>
      </c>
      <c r="O105" s="89">
        <f>O106</f>
        <v>0</v>
      </c>
      <c r="P105" s="89">
        <f t="shared" ref="P105" si="73">P106</f>
        <v>70</v>
      </c>
      <c r="Q105" s="89">
        <f t="shared" ref="Q105" si="74">Q106</f>
        <v>0</v>
      </c>
      <c r="R105" s="89">
        <f t="shared" ref="R105" si="75">R106</f>
        <v>0</v>
      </c>
      <c r="S105" s="89">
        <f t="shared" ref="S105:S106" si="76">T105+U105+V105+W105</f>
        <v>70</v>
      </c>
      <c r="T105" s="89">
        <f>T106</f>
        <v>0</v>
      </c>
      <c r="U105" s="89">
        <f t="shared" ref="U105:W105" si="77">U106</f>
        <v>70</v>
      </c>
      <c r="V105" s="89">
        <f t="shared" si="77"/>
        <v>0</v>
      </c>
      <c r="W105" s="89">
        <f t="shared" si="77"/>
        <v>0</v>
      </c>
      <c r="X105" s="84"/>
      <c r="Y105" s="84" t="s">
        <v>1</v>
      </c>
      <c r="Z105" s="84" t="s">
        <v>1</v>
      </c>
      <c r="AA105" s="84" t="s">
        <v>1</v>
      </c>
      <c r="AB105" s="84"/>
      <c r="AC105" s="84" t="s">
        <v>1</v>
      </c>
      <c r="AD105" s="84" t="s">
        <v>1</v>
      </c>
      <c r="AE105" s="84"/>
      <c r="AF105" s="84"/>
      <c r="AG105" s="84" t="s">
        <v>1</v>
      </c>
      <c r="AH105" s="84" t="s">
        <v>1</v>
      </c>
      <c r="AI105" s="84"/>
      <c r="AJ105" s="84"/>
      <c r="AK105" s="58"/>
    </row>
    <row r="106" spans="1:37" s="45" customFormat="1" ht="168.75" customHeight="1" x14ac:dyDescent="0.25">
      <c r="A106" s="117" t="s">
        <v>46</v>
      </c>
      <c r="B106" s="77" t="s">
        <v>102</v>
      </c>
      <c r="C106" s="78" t="s">
        <v>175</v>
      </c>
      <c r="D106" s="78" t="s">
        <v>114</v>
      </c>
      <c r="E106" s="78" t="s">
        <v>53</v>
      </c>
      <c r="F106" s="86">
        <v>43466</v>
      </c>
      <c r="G106" s="86">
        <v>44561</v>
      </c>
      <c r="H106" s="80">
        <f>I106+N106+S106</f>
        <v>210</v>
      </c>
      <c r="I106" s="80">
        <v>70</v>
      </c>
      <c r="J106" s="118">
        <v>0</v>
      </c>
      <c r="K106" s="118">
        <v>70</v>
      </c>
      <c r="L106" s="118">
        <v>0</v>
      </c>
      <c r="M106" s="118">
        <v>0</v>
      </c>
      <c r="N106" s="118">
        <f t="shared" si="72"/>
        <v>70</v>
      </c>
      <c r="O106" s="118">
        <v>0</v>
      </c>
      <c r="P106" s="118">
        <v>70</v>
      </c>
      <c r="Q106" s="118">
        <v>0</v>
      </c>
      <c r="R106" s="118">
        <v>0</v>
      </c>
      <c r="S106" s="118">
        <f t="shared" si="76"/>
        <v>70</v>
      </c>
      <c r="T106" s="118">
        <v>0</v>
      </c>
      <c r="U106" s="118">
        <v>70</v>
      </c>
      <c r="V106" s="118">
        <v>0</v>
      </c>
      <c r="W106" s="118">
        <v>0</v>
      </c>
      <c r="X106" s="84"/>
      <c r="Y106" s="78" t="s">
        <v>1</v>
      </c>
      <c r="Z106" s="78" t="s">
        <v>1</v>
      </c>
      <c r="AA106" s="78" t="s">
        <v>1</v>
      </c>
      <c r="AB106" s="84"/>
      <c r="AC106" s="78" t="s">
        <v>1</v>
      </c>
      <c r="AD106" s="78" t="s">
        <v>1</v>
      </c>
      <c r="AE106" s="84"/>
      <c r="AF106" s="84"/>
      <c r="AG106" s="78" t="s">
        <v>1</v>
      </c>
      <c r="AH106" s="78" t="s">
        <v>1</v>
      </c>
      <c r="AI106" s="84"/>
      <c r="AJ106" s="84"/>
      <c r="AK106" s="57"/>
    </row>
    <row r="107" spans="1:37" s="45" customFormat="1" ht="161.25" customHeight="1" x14ac:dyDescent="0.25">
      <c r="A107" s="117"/>
      <c r="B107" s="77" t="s">
        <v>246</v>
      </c>
      <c r="C107" s="78" t="s">
        <v>175</v>
      </c>
      <c r="D107" s="78" t="s">
        <v>114</v>
      </c>
      <c r="E107" s="78" t="s">
        <v>53</v>
      </c>
      <c r="F107" s="86">
        <v>43466</v>
      </c>
      <c r="G107" s="86">
        <v>44561</v>
      </c>
      <c r="H107" s="80"/>
      <c r="I107" s="80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84"/>
      <c r="Y107" s="78" t="s">
        <v>1</v>
      </c>
      <c r="Z107" s="78" t="s">
        <v>1</v>
      </c>
      <c r="AA107" s="78" t="s">
        <v>1</v>
      </c>
      <c r="AB107" s="84"/>
      <c r="AC107" s="78" t="s">
        <v>1</v>
      </c>
      <c r="AD107" s="78" t="s">
        <v>1</v>
      </c>
      <c r="AE107" s="84"/>
      <c r="AF107" s="84"/>
      <c r="AG107" s="78" t="s">
        <v>1</v>
      </c>
      <c r="AH107" s="78" t="s">
        <v>1</v>
      </c>
      <c r="AI107" s="84"/>
      <c r="AJ107" s="84"/>
      <c r="AK107" s="57"/>
    </row>
    <row r="108" spans="1:37" s="59" customFormat="1" ht="202.5" customHeight="1" x14ac:dyDescent="0.25">
      <c r="A108" s="116" t="s">
        <v>47</v>
      </c>
      <c r="B108" s="83" t="s">
        <v>73</v>
      </c>
      <c r="C108" s="84" t="s">
        <v>175</v>
      </c>
      <c r="D108" s="84" t="s">
        <v>114</v>
      </c>
      <c r="E108" s="84" t="s">
        <v>53</v>
      </c>
      <c r="F108" s="79">
        <v>43466</v>
      </c>
      <c r="G108" s="79">
        <v>44561</v>
      </c>
      <c r="H108" s="85">
        <f>I108+N108+S108</f>
        <v>120</v>
      </c>
      <c r="I108" s="85">
        <f>J108+K108+L108+M108</f>
        <v>40</v>
      </c>
      <c r="J108" s="89">
        <f>J109+J110</f>
        <v>0</v>
      </c>
      <c r="K108" s="89">
        <f t="shared" ref="K108" si="78">K109+K110</f>
        <v>40</v>
      </c>
      <c r="L108" s="89">
        <f t="shared" ref="L108" si="79">L109+L110</f>
        <v>0</v>
      </c>
      <c r="M108" s="89">
        <f t="shared" ref="M108" si="80">M109+M110</f>
        <v>0</v>
      </c>
      <c r="N108" s="89">
        <f>O108+P108+Q108+R108</f>
        <v>40</v>
      </c>
      <c r="O108" s="89">
        <f>O109+O110</f>
        <v>0</v>
      </c>
      <c r="P108" s="89">
        <f t="shared" ref="P108" si="81">P109+P110</f>
        <v>40</v>
      </c>
      <c r="Q108" s="89">
        <f t="shared" ref="Q108" si="82">Q109+Q110</f>
        <v>0</v>
      </c>
      <c r="R108" s="89">
        <f t="shared" ref="R108" si="83">R109+R110</f>
        <v>0</v>
      </c>
      <c r="S108" s="89">
        <f>T108+U108+V108+W108</f>
        <v>40</v>
      </c>
      <c r="T108" s="89">
        <f>T109+T110</f>
        <v>0</v>
      </c>
      <c r="U108" s="89">
        <f t="shared" ref="U108:W108" si="84">U109+U110</f>
        <v>40</v>
      </c>
      <c r="V108" s="89">
        <f t="shared" si="84"/>
        <v>0</v>
      </c>
      <c r="W108" s="89">
        <f t="shared" si="84"/>
        <v>0</v>
      </c>
      <c r="X108" s="84"/>
      <c r="Y108" s="84" t="s">
        <v>1</v>
      </c>
      <c r="Z108" s="84" t="s">
        <v>1</v>
      </c>
      <c r="AA108" s="84" t="s">
        <v>1</v>
      </c>
      <c r="AB108" s="84"/>
      <c r="AC108" s="84" t="s">
        <v>1</v>
      </c>
      <c r="AD108" s="84" t="s">
        <v>1</v>
      </c>
      <c r="AE108" s="84"/>
      <c r="AF108" s="84"/>
      <c r="AG108" s="84" t="s">
        <v>1</v>
      </c>
      <c r="AH108" s="84" t="s">
        <v>1</v>
      </c>
      <c r="AI108" s="84"/>
      <c r="AJ108" s="84"/>
      <c r="AK108" s="58"/>
    </row>
    <row r="109" spans="1:37" s="45" customFormat="1" ht="125.25" customHeight="1" x14ac:dyDescent="0.25">
      <c r="A109" s="117" t="s">
        <v>48</v>
      </c>
      <c r="B109" s="77" t="s">
        <v>159</v>
      </c>
      <c r="C109" s="78" t="s">
        <v>175</v>
      </c>
      <c r="D109" s="78" t="s">
        <v>114</v>
      </c>
      <c r="E109" s="78" t="s">
        <v>53</v>
      </c>
      <c r="F109" s="86">
        <v>43466</v>
      </c>
      <c r="G109" s="86">
        <v>44561</v>
      </c>
      <c r="H109" s="80">
        <f>I109+N109+S109</f>
        <v>30</v>
      </c>
      <c r="I109" s="80">
        <f t="shared" si="62"/>
        <v>10</v>
      </c>
      <c r="J109" s="118">
        <v>0</v>
      </c>
      <c r="K109" s="118">
        <v>10</v>
      </c>
      <c r="L109" s="118">
        <v>0</v>
      </c>
      <c r="M109" s="118">
        <v>0</v>
      </c>
      <c r="N109" s="118">
        <f t="shared" ref="N109:N110" si="85">O109+P109+Q109+R109</f>
        <v>10</v>
      </c>
      <c r="O109" s="118">
        <v>0</v>
      </c>
      <c r="P109" s="118">
        <v>10</v>
      </c>
      <c r="Q109" s="118">
        <v>0</v>
      </c>
      <c r="R109" s="118">
        <v>0</v>
      </c>
      <c r="S109" s="118">
        <f t="shared" ref="S109:S110" si="86">T109+U109+V109+W109</f>
        <v>10</v>
      </c>
      <c r="T109" s="118">
        <v>0</v>
      </c>
      <c r="U109" s="118">
        <v>10</v>
      </c>
      <c r="V109" s="118">
        <v>0</v>
      </c>
      <c r="W109" s="118">
        <v>0</v>
      </c>
      <c r="X109" s="84"/>
      <c r="Y109" s="78" t="s">
        <v>1</v>
      </c>
      <c r="Z109" s="78" t="s">
        <v>1</v>
      </c>
      <c r="AA109" s="78" t="s">
        <v>1</v>
      </c>
      <c r="AB109" s="84"/>
      <c r="AC109" s="78" t="s">
        <v>1</v>
      </c>
      <c r="AD109" s="78" t="s">
        <v>1</v>
      </c>
      <c r="AE109" s="84"/>
      <c r="AF109" s="84"/>
      <c r="AG109" s="78" t="s">
        <v>1</v>
      </c>
      <c r="AH109" s="78" t="s">
        <v>1</v>
      </c>
      <c r="AI109" s="84"/>
      <c r="AJ109" s="84"/>
      <c r="AK109" s="57"/>
    </row>
    <row r="110" spans="1:37" s="45" customFormat="1" ht="134.25" customHeight="1" x14ac:dyDescent="0.25">
      <c r="A110" s="117" t="s">
        <v>155</v>
      </c>
      <c r="B110" s="77" t="s">
        <v>160</v>
      </c>
      <c r="C110" s="78" t="s">
        <v>175</v>
      </c>
      <c r="D110" s="78" t="s">
        <v>114</v>
      </c>
      <c r="E110" s="78" t="s">
        <v>53</v>
      </c>
      <c r="F110" s="86">
        <v>43466</v>
      </c>
      <c r="G110" s="86">
        <v>44561</v>
      </c>
      <c r="H110" s="80">
        <f>I110+N110+S110</f>
        <v>90</v>
      </c>
      <c r="I110" s="80">
        <f t="shared" si="62"/>
        <v>30</v>
      </c>
      <c r="J110" s="118">
        <v>0</v>
      </c>
      <c r="K110" s="118">
        <v>30</v>
      </c>
      <c r="L110" s="118">
        <v>0</v>
      </c>
      <c r="M110" s="118">
        <v>0</v>
      </c>
      <c r="N110" s="118">
        <f t="shared" si="85"/>
        <v>30</v>
      </c>
      <c r="O110" s="118">
        <v>0</v>
      </c>
      <c r="P110" s="118">
        <v>30</v>
      </c>
      <c r="Q110" s="118">
        <v>0</v>
      </c>
      <c r="R110" s="118">
        <v>0</v>
      </c>
      <c r="S110" s="118">
        <f t="shared" si="86"/>
        <v>30</v>
      </c>
      <c r="T110" s="118">
        <v>0</v>
      </c>
      <c r="U110" s="118">
        <v>30</v>
      </c>
      <c r="V110" s="118">
        <v>0</v>
      </c>
      <c r="W110" s="118">
        <v>0</v>
      </c>
      <c r="X110" s="84"/>
      <c r="Y110" s="78" t="s">
        <v>1</v>
      </c>
      <c r="Z110" s="78" t="s">
        <v>1</v>
      </c>
      <c r="AA110" s="78" t="s">
        <v>1</v>
      </c>
      <c r="AB110" s="84"/>
      <c r="AC110" s="78" t="s">
        <v>1</v>
      </c>
      <c r="AD110" s="78" t="s">
        <v>1</v>
      </c>
      <c r="AE110" s="84"/>
      <c r="AF110" s="84"/>
      <c r="AG110" s="78" t="s">
        <v>1</v>
      </c>
      <c r="AH110" s="78" t="s">
        <v>1</v>
      </c>
      <c r="AI110" s="84"/>
      <c r="AJ110" s="84"/>
      <c r="AK110" s="57"/>
    </row>
    <row r="111" spans="1:37" s="45" customFormat="1" ht="132.75" customHeight="1" x14ac:dyDescent="0.25">
      <c r="A111" s="117"/>
      <c r="B111" s="77" t="s">
        <v>247</v>
      </c>
      <c r="C111" s="78" t="s">
        <v>175</v>
      </c>
      <c r="D111" s="78" t="s">
        <v>114</v>
      </c>
      <c r="E111" s="78" t="s">
        <v>53</v>
      </c>
      <c r="F111" s="86">
        <v>43466</v>
      </c>
      <c r="G111" s="86">
        <v>44561</v>
      </c>
      <c r="H111" s="80"/>
      <c r="I111" s="80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84"/>
      <c r="Y111" s="78" t="s">
        <v>1</v>
      </c>
      <c r="Z111" s="78" t="s">
        <v>1</v>
      </c>
      <c r="AA111" s="78" t="s">
        <v>1</v>
      </c>
      <c r="AB111" s="84"/>
      <c r="AC111" s="78" t="s">
        <v>1</v>
      </c>
      <c r="AD111" s="78" t="s">
        <v>1</v>
      </c>
      <c r="AE111" s="84"/>
      <c r="AF111" s="84"/>
      <c r="AG111" s="78" t="s">
        <v>1</v>
      </c>
      <c r="AH111" s="78" t="s">
        <v>1</v>
      </c>
      <c r="AI111" s="84"/>
      <c r="AJ111" s="84"/>
      <c r="AK111" s="57"/>
    </row>
    <row r="112" spans="1:37" s="45" customFormat="1" ht="28.5" customHeight="1" x14ac:dyDescent="0.25">
      <c r="A112" s="143" t="s">
        <v>71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5"/>
      <c r="AK112" s="57"/>
    </row>
    <row r="113" spans="1:38" s="45" customFormat="1" ht="135.75" customHeight="1" x14ac:dyDescent="0.25">
      <c r="A113" s="116" t="s">
        <v>93</v>
      </c>
      <c r="B113" s="83" t="s">
        <v>74</v>
      </c>
      <c r="C113" s="84" t="s">
        <v>175</v>
      </c>
      <c r="D113" s="84" t="s">
        <v>114</v>
      </c>
      <c r="E113" s="78" t="s">
        <v>54</v>
      </c>
      <c r="F113" s="86">
        <v>43466</v>
      </c>
      <c r="G113" s="86">
        <v>44561</v>
      </c>
      <c r="H113" s="85">
        <f>I113+N113+S113</f>
        <v>9875.1</v>
      </c>
      <c r="I113" s="85">
        <f>J113+K113+L113+M113</f>
        <v>3771.5</v>
      </c>
      <c r="J113" s="89">
        <f>J114+J116+J118</f>
        <v>0</v>
      </c>
      <c r="K113" s="89">
        <f t="shared" ref="K113" si="87">K114+K116+K118</f>
        <v>0</v>
      </c>
      <c r="L113" s="89">
        <f t="shared" ref="L113" si="88">L114+L116+L118</f>
        <v>3771.5</v>
      </c>
      <c r="M113" s="89">
        <f t="shared" ref="M113" si="89">M114+M116+M118</f>
        <v>0</v>
      </c>
      <c r="N113" s="89">
        <f>O113+P113+Q113+R113</f>
        <v>3178.3</v>
      </c>
      <c r="O113" s="89">
        <f>O114+O116+O118</f>
        <v>0</v>
      </c>
      <c r="P113" s="89">
        <f t="shared" ref="P113" si="90">P114+P116+P118</f>
        <v>0</v>
      </c>
      <c r="Q113" s="89">
        <f t="shared" ref="Q113" si="91">Q114+Q116+Q118</f>
        <v>2828.3</v>
      </c>
      <c r="R113" s="89">
        <f t="shared" ref="R113" si="92">R114+R116+R118</f>
        <v>350</v>
      </c>
      <c r="S113" s="89">
        <f>T113+U113+V113+W113</f>
        <v>2925.3</v>
      </c>
      <c r="T113" s="89">
        <f>T114+T116+T118</f>
        <v>0</v>
      </c>
      <c r="U113" s="89">
        <f t="shared" ref="U113:W113" si="93">U114+U116+U118</f>
        <v>0</v>
      </c>
      <c r="V113" s="89">
        <f t="shared" si="93"/>
        <v>2925.3</v>
      </c>
      <c r="W113" s="89">
        <f t="shared" si="93"/>
        <v>0</v>
      </c>
      <c r="X113" s="84"/>
      <c r="Y113" s="78" t="s">
        <v>1</v>
      </c>
      <c r="Z113" s="78" t="s">
        <v>1</v>
      </c>
      <c r="AA113" s="78"/>
      <c r="AB113" s="84"/>
      <c r="AC113" s="78" t="s">
        <v>1</v>
      </c>
      <c r="AD113" s="78" t="s">
        <v>1</v>
      </c>
      <c r="AE113" s="84"/>
      <c r="AF113" s="84"/>
      <c r="AG113" s="78" t="s">
        <v>1</v>
      </c>
      <c r="AH113" s="78" t="s">
        <v>1</v>
      </c>
      <c r="AI113" s="84"/>
      <c r="AJ113" s="84"/>
      <c r="AK113" s="57"/>
    </row>
    <row r="114" spans="1:38" s="45" customFormat="1" ht="162" customHeight="1" x14ac:dyDescent="0.25">
      <c r="A114" s="117" t="s">
        <v>94</v>
      </c>
      <c r="B114" s="77" t="s">
        <v>158</v>
      </c>
      <c r="C114" s="78" t="s">
        <v>175</v>
      </c>
      <c r="D114" s="78" t="s">
        <v>114</v>
      </c>
      <c r="E114" s="78" t="s">
        <v>54</v>
      </c>
      <c r="F114" s="86">
        <v>43466</v>
      </c>
      <c r="G114" s="86">
        <v>44561</v>
      </c>
      <c r="H114" s="80">
        <f>I114+N114+S114</f>
        <v>6816.5000000000009</v>
      </c>
      <c r="I114" s="80">
        <f t="shared" ref="I114" si="94">J114+K114+L114+M114</f>
        <v>2152.9</v>
      </c>
      <c r="J114" s="118">
        <v>0</v>
      </c>
      <c r="K114" s="118">
        <v>0</v>
      </c>
      <c r="L114" s="118">
        <v>2152.9</v>
      </c>
      <c r="M114" s="118">
        <v>0</v>
      </c>
      <c r="N114" s="118">
        <f t="shared" ref="N114" si="95">O114+P114+Q114+R114</f>
        <v>2458.3000000000002</v>
      </c>
      <c r="O114" s="118">
        <v>0</v>
      </c>
      <c r="P114" s="118">
        <v>0</v>
      </c>
      <c r="Q114" s="118">
        <v>2108.3000000000002</v>
      </c>
      <c r="R114" s="118">
        <v>350</v>
      </c>
      <c r="S114" s="118">
        <f t="shared" ref="S114" si="96">T114+U114+V114+W114</f>
        <v>2205.3000000000002</v>
      </c>
      <c r="T114" s="118">
        <v>0</v>
      </c>
      <c r="U114" s="118">
        <v>0</v>
      </c>
      <c r="V114" s="118">
        <v>2205.3000000000002</v>
      </c>
      <c r="W114" s="118">
        <v>0</v>
      </c>
      <c r="X114" s="84"/>
      <c r="Y114" s="78" t="s">
        <v>1</v>
      </c>
      <c r="Z114" s="78" t="s">
        <v>1</v>
      </c>
      <c r="AA114" s="78"/>
      <c r="AB114" s="84"/>
      <c r="AC114" s="78" t="s">
        <v>1</v>
      </c>
      <c r="AD114" s="78" t="s">
        <v>1</v>
      </c>
      <c r="AE114" s="84"/>
      <c r="AF114" s="84"/>
      <c r="AG114" s="78" t="s">
        <v>1</v>
      </c>
      <c r="AH114" s="78" t="s">
        <v>1</v>
      </c>
      <c r="AI114" s="84"/>
      <c r="AJ114" s="84"/>
      <c r="AK114" s="57"/>
    </row>
    <row r="115" spans="1:38" s="45" customFormat="1" ht="141" customHeight="1" x14ac:dyDescent="0.25">
      <c r="A115" s="117"/>
      <c r="B115" s="77" t="s">
        <v>248</v>
      </c>
      <c r="C115" s="78" t="s">
        <v>175</v>
      </c>
      <c r="D115" s="78" t="s">
        <v>114</v>
      </c>
      <c r="E115" s="78" t="s">
        <v>54</v>
      </c>
      <c r="F115" s="86">
        <v>43466</v>
      </c>
      <c r="G115" s="86">
        <v>44561</v>
      </c>
      <c r="H115" s="85"/>
      <c r="I115" s="80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84"/>
      <c r="Y115" s="78" t="s">
        <v>1</v>
      </c>
      <c r="Z115" s="78" t="s">
        <v>1</v>
      </c>
      <c r="AA115" s="78"/>
      <c r="AB115" s="84"/>
      <c r="AC115" s="78" t="s">
        <v>1</v>
      </c>
      <c r="AD115" s="78" t="s">
        <v>1</v>
      </c>
      <c r="AE115" s="84"/>
      <c r="AF115" s="84"/>
      <c r="AG115" s="78" t="s">
        <v>1</v>
      </c>
      <c r="AH115" s="78" t="s">
        <v>1</v>
      </c>
      <c r="AI115" s="84"/>
      <c r="AJ115" s="84"/>
      <c r="AK115" s="57"/>
    </row>
    <row r="116" spans="1:38" s="45" customFormat="1" ht="140.25" customHeight="1" x14ac:dyDescent="0.25">
      <c r="A116" s="117" t="s">
        <v>95</v>
      </c>
      <c r="B116" s="77" t="s">
        <v>218</v>
      </c>
      <c r="C116" s="78" t="s">
        <v>175</v>
      </c>
      <c r="D116" s="78" t="s">
        <v>114</v>
      </c>
      <c r="E116" s="78" t="s">
        <v>54</v>
      </c>
      <c r="F116" s="86">
        <v>43466</v>
      </c>
      <c r="G116" s="86">
        <v>43830</v>
      </c>
      <c r="H116" s="80">
        <f>I116+N116+S116</f>
        <v>2100</v>
      </c>
      <c r="I116" s="80">
        <f t="shared" si="62"/>
        <v>700</v>
      </c>
      <c r="J116" s="118"/>
      <c r="K116" s="118">
        <v>0</v>
      </c>
      <c r="L116" s="118">
        <v>700</v>
      </c>
      <c r="M116" s="118">
        <v>0</v>
      </c>
      <c r="N116" s="118">
        <f t="shared" ref="N116" si="97">O116+P116+Q116+R116</f>
        <v>700</v>
      </c>
      <c r="O116" s="118">
        <v>0</v>
      </c>
      <c r="P116" s="118">
        <v>0</v>
      </c>
      <c r="Q116" s="118">
        <v>700</v>
      </c>
      <c r="R116" s="118">
        <v>0</v>
      </c>
      <c r="S116" s="118">
        <f t="shared" ref="S116" si="98">T116+U116+V116+W116</f>
        <v>700</v>
      </c>
      <c r="T116" s="118">
        <v>0</v>
      </c>
      <c r="U116" s="118">
        <v>0</v>
      </c>
      <c r="V116" s="118">
        <v>700</v>
      </c>
      <c r="W116" s="118">
        <v>0</v>
      </c>
      <c r="X116" s="84"/>
      <c r="Y116" s="78" t="s">
        <v>1</v>
      </c>
      <c r="Z116" s="78" t="s">
        <v>1</v>
      </c>
      <c r="AA116" s="78" t="s">
        <v>1</v>
      </c>
      <c r="AB116" s="84"/>
      <c r="AC116" s="78" t="s">
        <v>1</v>
      </c>
      <c r="AD116" s="78" t="s">
        <v>1</v>
      </c>
      <c r="AE116" s="78" t="s">
        <v>1</v>
      </c>
      <c r="AF116" s="84"/>
      <c r="AG116" s="78" t="s">
        <v>1</v>
      </c>
      <c r="AH116" s="78" t="s">
        <v>1</v>
      </c>
      <c r="AI116" s="78" t="s">
        <v>1</v>
      </c>
      <c r="AJ116" s="78" t="s">
        <v>1</v>
      </c>
      <c r="AK116" s="78"/>
      <c r="AL116" s="78" t="s">
        <v>1</v>
      </c>
    </row>
    <row r="117" spans="1:38" s="45" customFormat="1" ht="142.5" customHeight="1" x14ac:dyDescent="0.25">
      <c r="A117" s="117"/>
      <c r="B117" s="77" t="s">
        <v>249</v>
      </c>
      <c r="C117" s="78" t="s">
        <v>175</v>
      </c>
      <c r="D117" s="78" t="s">
        <v>114</v>
      </c>
      <c r="E117" s="78" t="s">
        <v>54</v>
      </c>
      <c r="F117" s="86">
        <v>43466</v>
      </c>
      <c r="G117" s="86">
        <v>43830</v>
      </c>
      <c r="H117" s="85"/>
      <c r="I117" s="80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84"/>
      <c r="Y117" s="78" t="s">
        <v>1</v>
      </c>
      <c r="Z117" s="78" t="s">
        <v>1</v>
      </c>
      <c r="AA117" s="78" t="s">
        <v>1</v>
      </c>
      <c r="AB117" s="84"/>
      <c r="AC117" s="78" t="s">
        <v>1</v>
      </c>
      <c r="AD117" s="78" t="s">
        <v>1</v>
      </c>
      <c r="AE117" s="78" t="s">
        <v>1</v>
      </c>
      <c r="AF117" s="84"/>
      <c r="AG117" s="78" t="s">
        <v>1</v>
      </c>
      <c r="AH117" s="78" t="s">
        <v>1</v>
      </c>
      <c r="AI117" s="78" t="s">
        <v>1</v>
      </c>
      <c r="AJ117" s="78" t="s">
        <v>1</v>
      </c>
      <c r="AK117" s="57"/>
    </row>
    <row r="118" spans="1:38" s="45" customFormat="1" ht="112.5" x14ac:dyDescent="0.25">
      <c r="A118" s="117" t="s">
        <v>156</v>
      </c>
      <c r="B118" s="77" t="s">
        <v>215</v>
      </c>
      <c r="C118" s="78" t="s">
        <v>175</v>
      </c>
      <c r="D118" s="78" t="s">
        <v>114</v>
      </c>
      <c r="E118" s="78" t="s">
        <v>54</v>
      </c>
      <c r="F118" s="86">
        <v>43466</v>
      </c>
      <c r="G118" s="86">
        <v>44561</v>
      </c>
      <c r="H118" s="80">
        <f>I118+N118+S118</f>
        <v>958.6</v>
      </c>
      <c r="I118" s="80">
        <f t="shared" si="62"/>
        <v>918.6</v>
      </c>
      <c r="J118" s="118">
        <v>0</v>
      </c>
      <c r="K118" s="118">
        <v>0</v>
      </c>
      <c r="L118" s="118">
        <v>918.6</v>
      </c>
      <c r="M118" s="118">
        <v>0</v>
      </c>
      <c r="N118" s="118">
        <f t="shared" ref="N118" si="99">O118+P118+Q118+R118</f>
        <v>20</v>
      </c>
      <c r="O118" s="118">
        <v>0</v>
      </c>
      <c r="P118" s="118">
        <v>0</v>
      </c>
      <c r="Q118" s="118">
        <v>20</v>
      </c>
      <c r="R118" s="118">
        <v>0</v>
      </c>
      <c r="S118" s="118">
        <f t="shared" ref="S118" si="100">T118+U118+V118+W118</f>
        <v>20</v>
      </c>
      <c r="T118" s="118">
        <v>0</v>
      </c>
      <c r="U118" s="118">
        <v>0</v>
      </c>
      <c r="V118" s="118">
        <v>20</v>
      </c>
      <c r="W118" s="118">
        <v>0</v>
      </c>
      <c r="X118" s="84"/>
      <c r="Y118" s="78" t="s">
        <v>1</v>
      </c>
      <c r="Z118" s="78" t="s">
        <v>1</v>
      </c>
      <c r="AA118" s="78" t="s">
        <v>1</v>
      </c>
      <c r="AB118" s="84"/>
      <c r="AC118" s="78" t="s">
        <v>1</v>
      </c>
      <c r="AD118" s="78" t="s">
        <v>1</v>
      </c>
      <c r="AE118" s="84"/>
      <c r="AF118" s="84"/>
      <c r="AG118" s="78" t="s">
        <v>1</v>
      </c>
      <c r="AH118" s="78" t="s">
        <v>1</v>
      </c>
      <c r="AI118" s="84"/>
      <c r="AJ118" s="84"/>
      <c r="AK118" s="57"/>
    </row>
    <row r="119" spans="1:38" s="45" customFormat="1" ht="145.5" customHeight="1" x14ac:dyDescent="0.25">
      <c r="A119" s="117"/>
      <c r="B119" s="77" t="s">
        <v>250</v>
      </c>
      <c r="C119" s="78" t="s">
        <v>175</v>
      </c>
      <c r="D119" s="78" t="s">
        <v>114</v>
      </c>
      <c r="E119" s="78" t="s">
        <v>54</v>
      </c>
      <c r="F119" s="86">
        <v>43466</v>
      </c>
      <c r="G119" s="86">
        <v>44561</v>
      </c>
      <c r="H119" s="85"/>
      <c r="I119" s="80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84"/>
      <c r="Y119" s="78" t="s">
        <v>1</v>
      </c>
      <c r="Z119" s="78" t="s">
        <v>1</v>
      </c>
      <c r="AA119" s="78" t="s">
        <v>1</v>
      </c>
      <c r="AB119" s="84"/>
      <c r="AC119" s="78" t="s">
        <v>1</v>
      </c>
      <c r="AD119" s="78" t="s">
        <v>1</v>
      </c>
      <c r="AE119" s="84"/>
      <c r="AF119" s="84"/>
      <c r="AG119" s="78" t="s">
        <v>1</v>
      </c>
      <c r="AH119" s="78" t="s">
        <v>1</v>
      </c>
      <c r="AI119" s="84"/>
      <c r="AJ119" s="84"/>
      <c r="AK119" s="57"/>
    </row>
    <row r="120" spans="1:38" ht="144" hidden="1" customHeight="1" x14ac:dyDescent="0.25">
      <c r="A120" s="119" t="s">
        <v>96</v>
      </c>
      <c r="B120" s="72" t="s">
        <v>75</v>
      </c>
      <c r="C120" s="69" t="s">
        <v>139</v>
      </c>
      <c r="D120" s="71" t="s">
        <v>114</v>
      </c>
      <c r="E120" s="69" t="s">
        <v>54</v>
      </c>
      <c r="F120" s="73">
        <v>43466</v>
      </c>
      <c r="G120" s="73">
        <v>44561</v>
      </c>
      <c r="H120" s="66" t="e">
        <f>#REF!+I120+N120</f>
        <v>#REF!</v>
      </c>
      <c r="I120" s="74">
        <f t="shared" si="62"/>
        <v>0</v>
      </c>
      <c r="J120" s="120">
        <v>0</v>
      </c>
      <c r="K120" s="120">
        <v>0</v>
      </c>
      <c r="L120" s="120">
        <v>0</v>
      </c>
      <c r="M120" s="120">
        <v>0</v>
      </c>
      <c r="N120" s="120">
        <f t="shared" ref="N120" si="101">O120+P120+Q120+R120</f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f t="shared" ref="S120" si="102">T120+U120+V120+W120</f>
        <v>0</v>
      </c>
      <c r="T120" s="120">
        <v>0</v>
      </c>
      <c r="U120" s="120">
        <v>0</v>
      </c>
      <c r="V120" s="120">
        <v>0</v>
      </c>
      <c r="W120" s="120">
        <v>0</v>
      </c>
      <c r="X120" s="62"/>
      <c r="Y120" s="69" t="s">
        <v>1</v>
      </c>
      <c r="Z120" s="69" t="s">
        <v>1</v>
      </c>
      <c r="AA120" s="69" t="s">
        <v>1</v>
      </c>
      <c r="AB120" s="62"/>
      <c r="AC120" s="69" t="s">
        <v>1</v>
      </c>
      <c r="AD120" s="69" t="s">
        <v>1</v>
      </c>
      <c r="AE120" s="62"/>
      <c r="AF120" s="62"/>
      <c r="AG120" s="69" t="s">
        <v>1</v>
      </c>
      <c r="AH120" s="69" t="s">
        <v>1</v>
      </c>
      <c r="AI120" s="62"/>
      <c r="AJ120" s="62"/>
      <c r="AK120" s="32"/>
    </row>
    <row r="121" spans="1:38" ht="136.5" hidden="1" customHeight="1" x14ac:dyDescent="0.25">
      <c r="A121" s="119"/>
      <c r="B121" s="106" t="s">
        <v>202</v>
      </c>
      <c r="C121" s="69" t="s">
        <v>139</v>
      </c>
      <c r="D121" s="71" t="s">
        <v>114</v>
      </c>
      <c r="E121" s="69" t="s">
        <v>54</v>
      </c>
      <c r="F121" s="73">
        <v>43466</v>
      </c>
      <c r="G121" s="73">
        <v>44561</v>
      </c>
      <c r="H121" s="66"/>
      <c r="I121" s="74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62"/>
      <c r="Y121" s="69" t="s">
        <v>1</v>
      </c>
      <c r="Z121" s="69" t="s">
        <v>1</v>
      </c>
      <c r="AA121" s="69" t="s">
        <v>1</v>
      </c>
      <c r="AB121" s="62"/>
      <c r="AC121" s="69" t="s">
        <v>1</v>
      </c>
      <c r="AD121" s="69" t="s">
        <v>1</v>
      </c>
      <c r="AE121" s="62"/>
      <c r="AF121" s="62"/>
      <c r="AG121" s="69" t="s">
        <v>1</v>
      </c>
      <c r="AH121" s="69" t="s">
        <v>1</v>
      </c>
      <c r="AI121" s="62"/>
      <c r="AJ121" s="62"/>
      <c r="AK121" s="32"/>
    </row>
    <row r="122" spans="1:38" ht="137.25" hidden="1" customHeight="1" x14ac:dyDescent="0.25">
      <c r="A122" s="119" t="s">
        <v>97</v>
      </c>
      <c r="B122" s="72" t="s">
        <v>76</v>
      </c>
      <c r="C122" s="69" t="s">
        <v>139</v>
      </c>
      <c r="D122" s="71" t="s">
        <v>114</v>
      </c>
      <c r="E122" s="69" t="s">
        <v>54</v>
      </c>
      <c r="F122" s="73">
        <v>43466</v>
      </c>
      <c r="G122" s="73">
        <v>44561</v>
      </c>
      <c r="H122" s="66" t="e">
        <f>#REF!+I122+N122</f>
        <v>#REF!</v>
      </c>
      <c r="I122" s="74">
        <f t="shared" si="62"/>
        <v>0</v>
      </c>
      <c r="J122" s="120">
        <v>0</v>
      </c>
      <c r="K122" s="120">
        <v>0</v>
      </c>
      <c r="L122" s="120">
        <v>0</v>
      </c>
      <c r="M122" s="120">
        <v>0</v>
      </c>
      <c r="N122" s="120">
        <f t="shared" ref="N122" si="103">O122+P122+Q122+R122</f>
        <v>0</v>
      </c>
      <c r="O122" s="120">
        <v>0</v>
      </c>
      <c r="P122" s="120">
        <v>0</v>
      </c>
      <c r="Q122" s="120">
        <v>0</v>
      </c>
      <c r="R122" s="120">
        <v>0</v>
      </c>
      <c r="S122" s="120">
        <f t="shared" ref="S122" si="104">T122+U122+V122+W122</f>
        <v>0</v>
      </c>
      <c r="T122" s="120">
        <v>0</v>
      </c>
      <c r="U122" s="120">
        <v>0</v>
      </c>
      <c r="V122" s="120">
        <v>0</v>
      </c>
      <c r="W122" s="120">
        <v>0</v>
      </c>
      <c r="X122" s="62"/>
      <c r="Y122" s="69" t="s">
        <v>1</v>
      </c>
      <c r="Z122" s="69" t="s">
        <v>1</v>
      </c>
      <c r="AA122" s="69" t="s">
        <v>1</v>
      </c>
      <c r="AB122" s="62"/>
      <c r="AC122" s="69" t="s">
        <v>1</v>
      </c>
      <c r="AD122" s="69" t="s">
        <v>1</v>
      </c>
      <c r="AE122" s="62"/>
      <c r="AF122" s="62"/>
      <c r="AG122" s="69" t="s">
        <v>1</v>
      </c>
      <c r="AH122" s="69" t="s">
        <v>1</v>
      </c>
      <c r="AI122" s="62"/>
      <c r="AJ122" s="62"/>
      <c r="AK122" s="32"/>
    </row>
    <row r="123" spans="1:38" ht="138" hidden="1" customHeight="1" x14ac:dyDescent="0.25">
      <c r="A123" s="119"/>
      <c r="B123" s="106" t="s">
        <v>203</v>
      </c>
      <c r="C123" s="69" t="s">
        <v>139</v>
      </c>
      <c r="D123" s="71" t="s">
        <v>114</v>
      </c>
      <c r="E123" s="69" t="s">
        <v>54</v>
      </c>
      <c r="F123" s="73">
        <v>43466</v>
      </c>
      <c r="G123" s="73">
        <v>44561</v>
      </c>
      <c r="H123" s="66"/>
      <c r="I123" s="74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62"/>
      <c r="Y123" s="69" t="s">
        <v>1</v>
      </c>
      <c r="Z123" s="69" t="s">
        <v>1</v>
      </c>
      <c r="AA123" s="69" t="s">
        <v>1</v>
      </c>
      <c r="AB123" s="62"/>
      <c r="AC123" s="69" t="s">
        <v>1</v>
      </c>
      <c r="AD123" s="69" t="s">
        <v>1</v>
      </c>
      <c r="AE123" s="62"/>
      <c r="AF123" s="62"/>
      <c r="AG123" s="69" t="s">
        <v>1</v>
      </c>
      <c r="AH123" s="69" t="s">
        <v>1</v>
      </c>
      <c r="AI123" s="62"/>
      <c r="AJ123" s="62"/>
      <c r="AK123" s="32"/>
    </row>
    <row r="124" spans="1:38" ht="133.5" hidden="1" customHeight="1" x14ac:dyDescent="0.25">
      <c r="A124" s="119" t="s">
        <v>98</v>
      </c>
      <c r="B124" s="72" t="s">
        <v>103</v>
      </c>
      <c r="C124" s="69" t="s">
        <v>139</v>
      </c>
      <c r="D124" s="71" t="s">
        <v>114</v>
      </c>
      <c r="E124" s="69" t="s">
        <v>54</v>
      </c>
      <c r="F124" s="73">
        <v>43466</v>
      </c>
      <c r="G124" s="73">
        <v>44561</v>
      </c>
      <c r="H124" s="66" t="e">
        <f>#REF!+I124+N124</f>
        <v>#REF!</v>
      </c>
      <c r="I124" s="74">
        <f t="shared" si="62"/>
        <v>0</v>
      </c>
      <c r="J124" s="120"/>
      <c r="K124" s="120">
        <v>0</v>
      </c>
      <c r="L124" s="120">
        <v>0</v>
      </c>
      <c r="M124" s="120">
        <v>0</v>
      </c>
      <c r="N124" s="120">
        <f t="shared" ref="N124" si="105">O124+P124+Q124+R124</f>
        <v>0</v>
      </c>
      <c r="O124" s="120"/>
      <c r="P124" s="120">
        <v>0</v>
      </c>
      <c r="Q124" s="120">
        <v>0</v>
      </c>
      <c r="R124" s="120">
        <v>0</v>
      </c>
      <c r="S124" s="120">
        <f t="shared" ref="S124" si="106">T124+U124+V124+W124</f>
        <v>0</v>
      </c>
      <c r="T124" s="120"/>
      <c r="U124" s="120">
        <v>0</v>
      </c>
      <c r="V124" s="120">
        <v>0</v>
      </c>
      <c r="W124" s="120">
        <v>0</v>
      </c>
      <c r="X124" s="62"/>
      <c r="Y124" s="69" t="s">
        <v>1</v>
      </c>
      <c r="Z124" s="69" t="s">
        <v>1</v>
      </c>
      <c r="AA124" s="69" t="s">
        <v>1</v>
      </c>
      <c r="AB124" s="62"/>
      <c r="AC124" s="69" t="s">
        <v>1</v>
      </c>
      <c r="AD124" s="69" t="s">
        <v>1</v>
      </c>
      <c r="AE124" s="62"/>
      <c r="AF124" s="62"/>
      <c r="AG124" s="69" t="s">
        <v>1</v>
      </c>
      <c r="AH124" s="69" t="s">
        <v>1</v>
      </c>
      <c r="AI124" s="62"/>
      <c r="AJ124" s="62"/>
      <c r="AK124" s="32"/>
    </row>
    <row r="125" spans="1:38" ht="141.75" hidden="1" customHeight="1" x14ac:dyDescent="0.25">
      <c r="A125" s="119"/>
      <c r="B125" s="106" t="s">
        <v>204</v>
      </c>
      <c r="C125" s="69" t="s">
        <v>139</v>
      </c>
      <c r="D125" s="71" t="s">
        <v>114</v>
      </c>
      <c r="E125" s="69" t="s">
        <v>54</v>
      </c>
      <c r="F125" s="73">
        <v>43466</v>
      </c>
      <c r="G125" s="73">
        <v>44561</v>
      </c>
      <c r="H125" s="66"/>
      <c r="I125" s="74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62"/>
      <c r="Y125" s="69" t="s">
        <v>1</v>
      </c>
      <c r="Z125" s="69" t="s">
        <v>1</v>
      </c>
      <c r="AA125" s="69" t="s">
        <v>1</v>
      </c>
      <c r="AB125" s="62"/>
      <c r="AC125" s="69" t="s">
        <v>1</v>
      </c>
      <c r="AD125" s="69" t="s">
        <v>1</v>
      </c>
      <c r="AE125" s="62"/>
      <c r="AF125" s="62"/>
      <c r="AG125" s="69" t="s">
        <v>1</v>
      </c>
      <c r="AH125" s="69" t="s">
        <v>1</v>
      </c>
      <c r="AI125" s="62"/>
      <c r="AJ125" s="62"/>
      <c r="AK125" s="32"/>
    </row>
    <row r="126" spans="1:38" ht="135.75" hidden="1" customHeight="1" x14ac:dyDescent="0.25">
      <c r="A126" s="119" t="s">
        <v>99</v>
      </c>
      <c r="B126" s="72" t="s">
        <v>77</v>
      </c>
      <c r="C126" s="69" t="s">
        <v>139</v>
      </c>
      <c r="D126" s="71" t="s">
        <v>114</v>
      </c>
      <c r="E126" s="69" t="s">
        <v>54</v>
      </c>
      <c r="F126" s="73">
        <v>43466</v>
      </c>
      <c r="G126" s="73">
        <v>44561</v>
      </c>
      <c r="H126" s="66" t="e">
        <f>#REF!+I126+N126</f>
        <v>#REF!</v>
      </c>
      <c r="I126" s="74">
        <f t="shared" si="62"/>
        <v>0</v>
      </c>
      <c r="J126" s="120">
        <v>0</v>
      </c>
      <c r="K126" s="120">
        <v>0</v>
      </c>
      <c r="L126" s="120">
        <v>0</v>
      </c>
      <c r="M126" s="120">
        <v>0</v>
      </c>
      <c r="N126" s="120">
        <f t="shared" ref="N126" si="107">O126+P126+Q126+R126</f>
        <v>0</v>
      </c>
      <c r="O126" s="120">
        <v>0</v>
      </c>
      <c r="P126" s="120">
        <v>0</v>
      </c>
      <c r="Q126" s="120">
        <v>0</v>
      </c>
      <c r="R126" s="120">
        <v>0</v>
      </c>
      <c r="S126" s="120">
        <f t="shared" ref="S126" si="108">T126+U126+V126+W126</f>
        <v>0</v>
      </c>
      <c r="T126" s="120">
        <v>0</v>
      </c>
      <c r="U126" s="120">
        <v>0</v>
      </c>
      <c r="V126" s="120">
        <v>0</v>
      </c>
      <c r="W126" s="120">
        <v>0</v>
      </c>
      <c r="X126" s="62"/>
      <c r="Y126" s="69" t="s">
        <v>1</v>
      </c>
      <c r="Z126" s="69" t="s">
        <v>1</v>
      </c>
      <c r="AA126" s="69" t="s">
        <v>1</v>
      </c>
      <c r="AB126" s="62"/>
      <c r="AC126" s="69" t="s">
        <v>1</v>
      </c>
      <c r="AD126" s="69" t="s">
        <v>1</v>
      </c>
      <c r="AE126" s="62"/>
      <c r="AF126" s="62"/>
      <c r="AG126" s="69" t="s">
        <v>1</v>
      </c>
      <c r="AH126" s="69" t="s">
        <v>1</v>
      </c>
      <c r="AI126" s="62"/>
      <c r="AJ126" s="62"/>
      <c r="AK126" s="32"/>
    </row>
    <row r="127" spans="1:38" ht="122.25" hidden="1" customHeight="1" x14ac:dyDescent="0.25">
      <c r="A127" s="119"/>
      <c r="B127" s="106" t="s">
        <v>205</v>
      </c>
      <c r="C127" s="69" t="s">
        <v>139</v>
      </c>
      <c r="D127" s="71" t="s">
        <v>114</v>
      </c>
      <c r="E127" s="69" t="s">
        <v>54</v>
      </c>
      <c r="F127" s="73">
        <v>43466</v>
      </c>
      <c r="G127" s="73">
        <v>44561</v>
      </c>
      <c r="H127" s="66"/>
      <c r="I127" s="74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62"/>
      <c r="Y127" s="69" t="s">
        <v>1</v>
      </c>
      <c r="Z127" s="69" t="s">
        <v>1</v>
      </c>
      <c r="AA127" s="69" t="s">
        <v>1</v>
      </c>
      <c r="AB127" s="62"/>
      <c r="AC127" s="69" t="s">
        <v>1</v>
      </c>
      <c r="AD127" s="69" t="s">
        <v>1</v>
      </c>
      <c r="AE127" s="62"/>
      <c r="AF127" s="62"/>
      <c r="AG127" s="69" t="s">
        <v>1</v>
      </c>
      <c r="AH127" s="69" t="s">
        <v>1</v>
      </c>
      <c r="AI127" s="62"/>
      <c r="AJ127" s="62"/>
      <c r="AK127" s="32"/>
    </row>
    <row r="128" spans="1:38" ht="84.75" hidden="1" customHeight="1" x14ac:dyDescent="0.25">
      <c r="A128" s="119" t="s">
        <v>100</v>
      </c>
      <c r="B128" s="72" t="s">
        <v>78</v>
      </c>
      <c r="C128" s="69" t="s">
        <v>139</v>
      </c>
      <c r="D128" s="71" t="s">
        <v>114</v>
      </c>
      <c r="E128" s="69" t="s">
        <v>52</v>
      </c>
      <c r="F128" s="73">
        <v>43466</v>
      </c>
      <c r="G128" s="73">
        <v>44561</v>
      </c>
      <c r="H128" s="66" t="e">
        <f>#REF!+I128+N128</f>
        <v>#REF!</v>
      </c>
      <c r="I128" s="74">
        <f t="shared" si="62"/>
        <v>0</v>
      </c>
      <c r="J128" s="120">
        <v>0</v>
      </c>
      <c r="K128" s="120">
        <v>0</v>
      </c>
      <c r="L128" s="120">
        <v>0</v>
      </c>
      <c r="M128" s="120">
        <v>0</v>
      </c>
      <c r="N128" s="120">
        <f t="shared" ref="N128" si="109">O128+P128+Q128+R128</f>
        <v>0</v>
      </c>
      <c r="O128" s="120">
        <v>0</v>
      </c>
      <c r="P128" s="120">
        <v>0</v>
      </c>
      <c r="Q128" s="120">
        <v>0</v>
      </c>
      <c r="R128" s="120">
        <v>0</v>
      </c>
      <c r="S128" s="120">
        <f t="shared" ref="S128" si="110">T128+U128+V128+W128</f>
        <v>0</v>
      </c>
      <c r="T128" s="120">
        <v>0</v>
      </c>
      <c r="U128" s="120">
        <v>0</v>
      </c>
      <c r="V128" s="120">
        <v>0</v>
      </c>
      <c r="W128" s="120">
        <v>0</v>
      </c>
      <c r="X128" s="62"/>
      <c r="Y128" s="69" t="s">
        <v>1</v>
      </c>
      <c r="Z128" s="69" t="s">
        <v>1</v>
      </c>
      <c r="AA128" s="69" t="s">
        <v>1</v>
      </c>
      <c r="AB128" s="62"/>
      <c r="AC128" s="69" t="s">
        <v>1</v>
      </c>
      <c r="AD128" s="69" t="s">
        <v>1</v>
      </c>
      <c r="AE128" s="62"/>
      <c r="AF128" s="62"/>
      <c r="AG128" s="69" t="s">
        <v>1</v>
      </c>
      <c r="AH128" s="69" t="s">
        <v>1</v>
      </c>
      <c r="AI128" s="62"/>
      <c r="AJ128" s="62"/>
      <c r="AK128" s="32"/>
    </row>
    <row r="129" spans="1:37" ht="93.75" hidden="1" customHeight="1" x14ac:dyDescent="0.25">
      <c r="A129" s="119"/>
      <c r="B129" s="106" t="s">
        <v>206</v>
      </c>
      <c r="C129" s="69" t="s">
        <v>139</v>
      </c>
      <c r="D129" s="71" t="s">
        <v>114</v>
      </c>
      <c r="E129" s="69" t="s">
        <v>52</v>
      </c>
      <c r="F129" s="73">
        <v>43466</v>
      </c>
      <c r="G129" s="73">
        <v>44561</v>
      </c>
      <c r="H129" s="66"/>
      <c r="I129" s="74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62"/>
      <c r="Y129" s="69" t="s">
        <v>1</v>
      </c>
      <c r="Z129" s="69" t="s">
        <v>1</v>
      </c>
      <c r="AA129" s="69" t="s">
        <v>1</v>
      </c>
      <c r="AB129" s="62"/>
      <c r="AC129" s="69" t="s">
        <v>1</v>
      </c>
      <c r="AD129" s="69" t="s">
        <v>1</v>
      </c>
      <c r="AE129" s="62"/>
      <c r="AF129" s="62"/>
      <c r="AG129" s="69" t="s">
        <v>1</v>
      </c>
      <c r="AH129" s="69" t="s">
        <v>1</v>
      </c>
      <c r="AI129" s="62"/>
      <c r="AJ129" s="62"/>
      <c r="AK129" s="32"/>
    </row>
    <row r="130" spans="1:37" ht="93.75" hidden="1" x14ac:dyDescent="0.25">
      <c r="A130" s="119" t="s">
        <v>104</v>
      </c>
      <c r="B130" s="72" t="s">
        <v>105</v>
      </c>
      <c r="C130" s="69" t="s">
        <v>139</v>
      </c>
      <c r="D130" s="71" t="s">
        <v>114</v>
      </c>
      <c r="E130" s="69" t="s">
        <v>52</v>
      </c>
      <c r="F130" s="73">
        <v>43466</v>
      </c>
      <c r="G130" s="73">
        <v>44561</v>
      </c>
      <c r="H130" s="66" t="e">
        <f>#REF!+I130+N130</f>
        <v>#REF!</v>
      </c>
      <c r="I130" s="74">
        <f>J130+K130+L130+M130</f>
        <v>0</v>
      </c>
      <c r="J130" s="120">
        <v>0</v>
      </c>
      <c r="K130" s="120">
        <v>0</v>
      </c>
      <c r="L130" s="120">
        <v>0</v>
      </c>
      <c r="M130" s="120">
        <v>0</v>
      </c>
      <c r="N130" s="120">
        <f t="shared" ref="N130" si="111">O130+P130+Q130+R130</f>
        <v>0</v>
      </c>
      <c r="O130" s="120">
        <v>0</v>
      </c>
      <c r="P130" s="120">
        <v>0</v>
      </c>
      <c r="Q130" s="120">
        <v>0</v>
      </c>
      <c r="R130" s="120">
        <v>0</v>
      </c>
      <c r="S130" s="120">
        <f t="shared" ref="S130" si="112">T130+U130+V130+W130</f>
        <v>0</v>
      </c>
      <c r="T130" s="120">
        <v>0</v>
      </c>
      <c r="U130" s="120">
        <v>0</v>
      </c>
      <c r="V130" s="120">
        <v>0</v>
      </c>
      <c r="W130" s="120">
        <v>0</v>
      </c>
      <c r="X130" s="62"/>
      <c r="Y130" s="69"/>
      <c r="Z130" s="69" t="s">
        <v>1</v>
      </c>
      <c r="AA130" s="69" t="s">
        <v>1</v>
      </c>
      <c r="AB130" s="62"/>
      <c r="AC130" s="69" t="s">
        <v>1</v>
      </c>
      <c r="AD130" s="69" t="s">
        <v>1</v>
      </c>
      <c r="AE130" s="62"/>
      <c r="AF130" s="62"/>
      <c r="AG130" s="69" t="s">
        <v>1</v>
      </c>
      <c r="AH130" s="69" t="s">
        <v>1</v>
      </c>
      <c r="AI130" s="62"/>
      <c r="AJ130" s="62"/>
      <c r="AK130" s="32"/>
    </row>
    <row r="131" spans="1:37" ht="93.75" hidden="1" x14ac:dyDescent="0.25">
      <c r="A131" s="119"/>
      <c r="B131" s="106" t="s">
        <v>207</v>
      </c>
      <c r="C131" s="69" t="s">
        <v>139</v>
      </c>
      <c r="D131" s="71" t="s">
        <v>114</v>
      </c>
      <c r="E131" s="69"/>
      <c r="F131" s="73"/>
      <c r="G131" s="73"/>
      <c r="H131" s="74"/>
      <c r="I131" s="74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62"/>
      <c r="Y131" s="69"/>
      <c r="Z131" s="69" t="s">
        <v>1</v>
      </c>
      <c r="AA131" s="69" t="s">
        <v>1</v>
      </c>
      <c r="AB131" s="62"/>
      <c r="AC131" s="69" t="s">
        <v>1</v>
      </c>
      <c r="AD131" s="69" t="s">
        <v>1</v>
      </c>
      <c r="AE131" s="62"/>
      <c r="AF131" s="62"/>
      <c r="AG131" s="69"/>
      <c r="AH131" s="69"/>
      <c r="AI131" s="62"/>
      <c r="AJ131" s="62"/>
      <c r="AK131" s="32"/>
    </row>
    <row r="132" spans="1:37" ht="36" customHeight="1" x14ac:dyDescent="0.3">
      <c r="A132" s="110"/>
      <c r="B132" s="111" t="s">
        <v>57</v>
      </c>
      <c r="C132" s="121"/>
      <c r="D132" s="122"/>
      <c r="E132" s="121"/>
      <c r="F132" s="121"/>
      <c r="G132" s="121"/>
      <c r="H132" s="115">
        <f>I132+N132+S132</f>
        <v>10325.1</v>
      </c>
      <c r="I132" s="115">
        <f t="shared" ref="I132:R132" si="113">I97+I105+I108+I113</f>
        <v>3921.5</v>
      </c>
      <c r="J132" s="123">
        <f t="shared" si="113"/>
        <v>0</v>
      </c>
      <c r="K132" s="123">
        <f t="shared" si="113"/>
        <v>150</v>
      </c>
      <c r="L132" s="123">
        <f t="shared" si="113"/>
        <v>3771.5</v>
      </c>
      <c r="M132" s="123">
        <f t="shared" si="113"/>
        <v>0</v>
      </c>
      <c r="N132" s="123">
        <f t="shared" si="113"/>
        <v>3328.3</v>
      </c>
      <c r="O132" s="123">
        <f t="shared" si="113"/>
        <v>0</v>
      </c>
      <c r="P132" s="123">
        <f t="shared" si="113"/>
        <v>150</v>
      </c>
      <c r="Q132" s="123">
        <f t="shared" si="113"/>
        <v>2828.3</v>
      </c>
      <c r="R132" s="123">
        <f t="shared" si="113"/>
        <v>350</v>
      </c>
      <c r="S132" s="123">
        <f t="shared" ref="S132:W132" si="114">S97+S105+S108+S113</f>
        <v>3075.3</v>
      </c>
      <c r="T132" s="123">
        <f t="shared" si="114"/>
        <v>0</v>
      </c>
      <c r="U132" s="123">
        <f t="shared" si="114"/>
        <v>150</v>
      </c>
      <c r="V132" s="123">
        <f t="shared" si="114"/>
        <v>2925.3</v>
      </c>
      <c r="W132" s="123">
        <f t="shared" si="114"/>
        <v>0</v>
      </c>
      <c r="X132" s="124"/>
      <c r="Y132" s="124"/>
      <c r="Z132" s="124"/>
      <c r="AA132" s="124"/>
      <c r="AB132" s="125"/>
      <c r="AC132" s="125"/>
      <c r="AD132" s="125"/>
      <c r="AE132" s="125"/>
      <c r="AF132" s="124"/>
      <c r="AG132" s="124"/>
      <c r="AH132" s="124"/>
      <c r="AI132" s="124"/>
      <c r="AJ132" s="124"/>
      <c r="AK132" s="32"/>
    </row>
    <row r="133" spans="1:37" ht="39.75" customHeight="1" x14ac:dyDescent="0.3">
      <c r="A133" s="76"/>
      <c r="B133" s="61" t="s">
        <v>23</v>
      </c>
      <c r="C133" s="63"/>
      <c r="D133" s="63"/>
      <c r="E133" s="63"/>
      <c r="F133" s="65"/>
      <c r="G133" s="65"/>
      <c r="H133" s="126">
        <f>I133+N133+S133</f>
        <v>64783</v>
      </c>
      <c r="I133" s="66">
        <f>J133+K133+L133</f>
        <v>22657.900000000005</v>
      </c>
      <c r="J133" s="127">
        <f>J27</f>
        <v>1075.5</v>
      </c>
      <c r="K133" s="127">
        <f t="shared" ref="K133:W133" si="115">K27+K54+K64+K94+K132</f>
        <v>17810.900000000005</v>
      </c>
      <c r="L133" s="127">
        <f t="shared" si="115"/>
        <v>3771.5</v>
      </c>
      <c r="M133" s="127">
        <f t="shared" si="115"/>
        <v>0</v>
      </c>
      <c r="N133" s="127">
        <f t="shared" si="115"/>
        <v>21182.799999999999</v>
      </c>
      <c r="O133" s="127">
        <f t="shared" si="115"/>
        <v>0</v>
      </c>
      <c r="P133" s="127">
        <f t="shared" si="115"/>
        <v>18004.5</v>
      </c>
      <c r="Q133" s="127">
        <f t="shared" si="115"/>
        <v>2828.3</v>
      </c>
      <c r="R133" s="127">
        <f t="shared" si="115"/>
        <v>350</v>
      </c>
      <c r="S133" s="127">
        <f t="shared" si="115"/>
        <v>20942.3</v>
      </c>
      <c r="T133" s="127">
        <f t="shared" si="115"/>
        <v>0</v>
      </c>
      <c r="U133" s="127">
        <f t="shared" si="115"/>
        <v>18017</v>
      </c>
      <c r="V133" s="127">
        <f t="shared" si="115"/>
        <v>2925.3</v>
      </c>
      <c r="W133" s="127">
        <f t="shared" si="115"/>
        <v>0</v>
      </c>
      <c r="X133" s="128"/>
      <c r="Y133" s="128"/>
      <c r="Z133" s="128"/>
      <c r="AA133" s="128"/>
      <c r="AB133" s="129"/>
      <c r="AC133" s="129"/>
      <c r="AD133" s="129"/>
      <c r="AE133" s="129"/>
      <c r="AF133" s="128"/>
      <c r="AG133" s="128"/>
      <c r="AH133" s="128"/>
      <c r="AI133" s="128"/>
      <c r="AJ133" s="128"/>
      <c r="AK133" s="32"/>
    </row>
    <row r="135" spans="1:37" x14ac:dyDescent="0.25">
      <c r="C135" s="7"/>
      <c r="D135" s="52"/>
      <c r="E135" s="7"/>
      <c r="F135" s="7"/>
      <c r="G135" s="7"/>
      <c r="H135" s="7"/>
    </row>
  </sheetData>
  <mergeCells count="39">
    <mergeCell ref="I2:AJ2"/>
    <mergeCell ref="AF6:AJ7"/>
    <mergeCell ref="A45:AJ45"/>
    <mergeCell ref="H6:H8"/>
    <mergeCell ref="I7:M7"/>
    <mergeCell ref="AH8:AI8"/>
    <mergeCell ref="A10:AJ10"/>
    <mergeCell ref="A11:AJ11"/>
    <mergeCell ref="A12:AJ12"/>
    <mergeCell ref="A28:AJ28"/>
    <mergeCell ref="A29:AJ29"/>
    <mergeCell ref="A33:AJ33"/>
    <mergeCell ref="N7:R7"/>
    <mergeCell ref="S7:W7"/>
    <mergeCell ref="I6:W6"/>
    <mergeCell ref="E6:E8"/>
    <mergeCell ref="X6:AA7"/>
    <mergeCell ref="AB6:AE7"/>
    <mergeCell ref="A65:AJ65"/>
    <mergeCell ref="A6:A8"/>
    <mergeCell ref="B6:B8"/>
    <mergeCell ref="C6:C8"/>
    <mergeCell ref="D6:D8"/>
    <mergeCell ref="I1:AJ1"/>
    <mergeCell ref="A95:AJ95"/>
    <mergeCell ref="E67:E70"/>
    <mergeCell ref="A104:AJ104"/>
    <mergeCell ref="A112:AJ112"/>
    <mergeCell ref="B96:AJ96"/>
    <mergeCell ref="A92:AJ92"/>
    <mergeCell ref="A66:AJ66"/>
    <mergeCell ref="A21:AJ21"/>
    <mergeCell ref="A4:AJ5"/>
    <mergeCell ref="A56:AJ56"/>
    <mergeCell ref="A60:AJ60"/>
    <mergeCell ref="B50:AJ50"/>
    <mergeCell ref="A55:AJ55"/>
    <mergeCell ref="F6:F8"/>
    <mergeCell ref="G6:G8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2019-06-19T13:22:07Z</cp:lastPrinted>
  <dcterms:created xsi:type="dcterms:W3CDTF">2014-02-04T07:39:47Z</dcterms:created>
  <dcterms:modified xsi:type="dcterms:W3CDTF">2019-06-19T13:27:57Z</dcterms:modified>
</cp:coreProperties>
</file>