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0" windowWidth="23250" windowHeight="9780"/>
  </bookViews>
  <sheets>
    <sheet name="Акты" sheetId="5" r:id="rId1"/>
  </sheets>
  <externalReferences>
    <externalReference r:id="rId2"/>
  </externalReferences>
  <definedNames>
    <definedName name="_xlnm._FilterDatabase" localSheetId="0" hidden="1">Акты!#REF!</definedName>
    <definedName name="данет">'[1]Анализ деятельности РО'!$G$5:$H$5</definedName>
    <definedName name="_xlnm.Print_Area" localSheetId="0">Акты!$A$1:$L$121</definedName>
  </definedNames>
  <calcPr calcId="144525"/>
</workbook>
</file>

<file path=xl/calcChain.xml><?xml version="1.0" encoding="utf-8"?>
<calcChain xmlns="http://schemas.openxmlformats.org/spreadsheetml/2006/main">
  <c r="N121" i="5" l="1"/>
  <c r="H121" i="5"/>
  <c r="G121" i="5"/>
  <c r="F121" i="5"/>
  <c r="E121" i="5"/>
  <c r="H119" i="5" l="1"/>
  <c r="N119" i="5" s="1"/>
  <c r="H118" i="5"/>
  <c r="N118" i="5" s="1"/>
  <c r="H117" i="5"/>
  <c r="N117" i="5" s="1"/>
  <c r="H116" i="5"/>
  <c r="N116" i="5" s="1"/>
  <c r="H115" i="5"/>
  <c r="N115" i="5" s="1"/>
  <c r="H114" i="5"/>
  <c r="N114" i="5" s="1"/>
  <c r="H113" i="5"/>
  <c r="N113" i="5" s="1"/>
  <c r="H112" i="5"/>
  <c r="N112" i="5" s="1"/>
  <c r="H111" i="5"/>
  <c r="N111" i="5" s="1"/>
  <c r="H110" i="5"/>
  <c r="N110" i="5" s="1"/>
  <c r="H109" i="5"/>
  <c r="N109" i="5" s="1"/>
  <c r="H108" i="5"/>
  <c r="N108" i="5" s="1"/>
  <c r="H107" i="5"/>
  <c r="N107" i="5" s="1"/>
  <c r="H106" i="5"/>
  <c r="N106" i="5" s="1"/>
  <c r="H105" i="5"/>
  <c r="N105" i="5" s="1"/>
  <c r="H104" i="5"/>
  <c r="N104" i="5" s="1"/>
  <c r="H103" i="5"/>
  <c r="N103" i="5" s="1"/>
  <c r="H102" i="5"/>
  <c r="N102" i="5" s="1"/>
  <c r="H101" i="5"/>
  <c r="N101" i="5" s="1"/>
  <c r="H100" i="5"/>
  <c r="N100" i="5" s="1"/>
  <c r="H99" i="5"/>
  <c r="N99" i="5" s="1"/>
  <c r="H98" i="5"/>
  <c r="N98" i="5" s="1"/>
  <c r="H97" i="5"/>
  <c r="N97" i="5" s="1"/>
  <c r="H96" i="5"/>
  <c r="N96" i="5" s="1"/>
  <c r="H95" i="5"/>
  <c r="N95" i="5" s="1"/>
  <c r="H94" i="5"/>
  <c r="N94" i="5" s="1"/>
  <c r="H93" i="5"/>
  <c r="N93" i="5" s="1"/>
  <c r="H92" i="5"/>
  <c r="N92" i="5" s="1"/>
  <c r="H91" i="5"/>
  <c r="N91" i="5" s="1"/>
  <c r="H90" i="5"/>
  <c r="N90" i="5" s="1"/>
  <c r="H89" i="5"/>
  <c r="N89" i="5" s="1"/>
  <c r="H88" i="5"/>
  <c r="N88" i="5" s="1"/>
  <c r="H87" i="5"/>
  <c r="N87" i="5" s="1"/>
  <c r="H86" i="5"/>
  <c r="N86" i="5" s="1"/>
  <c r="H85" i="5"/>
  <c r="N85" i="5" s="1"/>
  <c r="H84" i="5"/>
  <c r="N84" i="5" s="1"/>
  <c r="H83" i="5"/>
  <c r="N83" i="5" s="1"/>
  <c r="H82" i="5"/>
  <c r="N82" i="5" s="1"/>
  <c r="H81" i="5"/>
  <c r="N81" i="5" s="1"/>
  <c r="H80" i="5"/>
  <c r="N80" i="5" s="1"/>
  <c r="H79" i="5"/>
  <c r="N79" i="5" s="1"/>
  <c r="H78" i="5"/>
  <c r="H77" i="5"/>
  <c r="N77" i="5" s="1"/>
  <c r="H76" i="5"/>
  <c r="N76" i="5" s="1"/>
  <c r="H75" i="5"/>
  <c r="N75" i="5" s="1"/>
  <c r="H74" i="5"/>
  <c r="N74" i="5" s="1"/>
  <c r="H73" i="5"/>
  <c r="N73" i="5" s="1"/>
  <c r="H72" i="5"/>
  <c r="N72" i="5" s="1"/>
  <c r="H71" i="5"/>
  <c r="N71" i="5" s="1"/>
  <c r="H70" i="5"/>
  <c r="N70" i="5" s="1"/>
  <c r="H69" i="5"/>
  <c r="N69" i="5" s="1"/>
  <c r="H68" i="5"/>
  <c r="N68" i="5" s="1"/>
  <c r="H67" i="5"/>
  <c r="N67" i="5" s="1"/>
  <c r="H66" i="5"/>
  <c r="N66" i="5" s="1"/>
  <c r="H65" i="5"/>
  <c r="N65" i="5" s="1"/>
  <c r="H64" i="5"/>
  <c r="N64" i="5" s="1"/>
  <c r="H63" i="5"/>
  <c r="N63" i="5" s="1"/>
  <c r="H62" i="5"/>
  <c r="N62" i="5" s="1"/>
  <c r="H61" i="5"/>
  <c r="N61" i="5" s="1"/>
  <c r="H60" i="5"/>
  <c r="N60" i="5" s="1"/>
  <c r="H59" i="5"/>
  <c r="N59" i="5" s="1"/>
  <c r="H58" i="5"/>
  <c r="N58" i="5" s="1"/>
  <c r="H57" i="5"/>
  <c r="N57" i="5" s="1"/>
  <c r="H56" i="5"/>
  <c r="N56" i="5" s="1"/>
  <c r="H55" i="5"/>
  <c r="N55" i="5" s="1"/>
  <c r="H54" i="5"/>
  <c r="N54" i="5" s="1"/>
  <c r="H53" i="5"/>
  <c r="N53" i="5" s="1"/>
  <c r="H52" i="5"/>
  <c r="N52" i="5" s="1"/>
  <c r="H51" i="5"/>
  <c r="N51" i="5" s="1"/>
  <c r="H50" i="5"/>
  <c r="N50" i="5" s="1"/>
  <c r="H49" i="5"/>
  <c r="N49" i="5" s="1"/>
  <c r="H48" i="5"/>
  <c r="N48" i="5" s="1"/>
  <c r="H47" i="5"/>
  <c r="N47" i="5" s="1"/>
  <c r="H46" i="5"/>
  <c r="N46" i="5" s="1"/>
  <c r="H45" i="5"/>
  <c r="N45" i="5" s="1"/>
  <c r="H44" i="5"/>
  <c r="N44" i="5" s="1"/>
  <c r="H43" i="5"/>
  <c r="N43" i="5" s="1"/>
  <c r="H42" i="5"/>
  <c r="N42" i="5" s="1"/>
  <c r="H41" i="5"/>
  <c r="N41" i="5" s="1"/>
  <c r="H40" i="5"/>
  <c r="N40" i="5" s="1"/>
  <c r="H39" i="5"/>
  <c r="N39" i="5" s="1"/>
  <c r="H38" i="5"/>
  <c r="N38" i="5" s="1"/>
  <c r="H37" i="5"/>
  <c r="N37" i="5" s="1"/>
  <c r="H36" i="5"/>
  <c r="N36" i="5" s="1"/>
  <c r="H35" i="5"/>
  <c r="N35" i="5" s="1"/>
  <c r="H34" i="5"/>
  <c r="N34" i="5" s="1"/>
  <c r="H33" i="5"/>
  <c r="N33" i="5" s="1"/>
  <c r="H32" i="5"/>
  <c r="N32" i="5" s="1"/>
  <c r="H31" i="5"/>
  <c r="N31" i="5" s="1"/>
  <c r="H30" i="5"/>
  <c r="N30" i="5" s="1"/>
  <c r="H29" i="5"/>
  <c r="N29" i="5" s="1"/>
  <c r="H28" i="5"/>
  <c r="N28" i="5" s="1"/>
  <c r="H27" i="5"/>
  <c r="N27" i="5" s="1"/>
  <c r="H26" i="5"/>
  <c r="N26" i="5" s="1"/>
  <c r="H25" i="5"/>
  <c r="N25" i="5" s="1"/>
  <c r="H24" i="5"/>
  <c r="N24" i="5" s="1"/>
  <c r="H23" i="5"/>
  <c r="N23" i="5" s="1"/>
  <c r="H22" i="5"/>
  <c r="N22" i="5" s="1"/>
  <c r="H21" i="5"/>
  <c r="N21" i="5" s="1"/>
  <c r="H20" i="5"/>
  <c r="N20" i="5" s="1"/>
  <c r="H19" i="5"/>
  <c r="N19" i="5" s="1"/>
  <c r="H18" i="5"/>
  <c r="N18" i="5" s="1"/>
  <c r="H17" i="5"/>
  <c r="N17" i="5" s="1"/>
  <c r="H16" i="5"/>
  <c r="N16" i="5" s="1"/>
  <c r="H15" i="5"/>
  <c r="N15" i="5" s="1"/>
  <c r="H14" i="5"/>
  <c r="N14" i="5" s="1"/>
  <c r="H13" i="5"/>
  <c r="N13" i="5" s="1"/>
  <c r="H12" i="5"/>
  <c r="N12" i="5" s="1"/>
  <c r="H11" i="5"/>
  <c r="N11" i="5" s="1"/>
  <c r="H10" i="5"/>
  <c r="G119" i="5"/>
  <c r="G118" i="5"/>
  <c r="G117" i="5"/>
  <c r="G116" i="5"/>
  <c r="G115" i="5"/>
  <c r="G114" i="5"/>
  <c r="G113" i="5"/>
  <c r="G112" i="5"/>
  <c r="G111" i="5"/>
  <c r="G110" i="5"/>
  <c r="G109" i="5"/>
  <c r="G108" i="5"/>
  <c r="G107" i="5"/>
  <c r="G106" i="5"/>
  <c r="G105" i="5"/>
  <c r="G104" i="5"/>
  <c r="G103" i="5"/>
  <c r="G102" i="5"/>
  <c r="G101" i="5"/>
  <c r="G100" i="5"/>
  <c r="G99" i="5"/>
  <c r="G98" i="5"/>
  <c r="G97" i="5"/>
  <c r="G96" i="5"/>
  <c r="G95" i="5"/>
  <c r="G94" i="5"/>
  <c r="G93" i="5"/>
  <c r="G92" i="5"/>
  <c r="G91" i="5"/>
  <c r="G90" i="5"/>
  <c r="G89" i="5"/>
  <c r="G88" i="5"/>
  <c r="G87" i="5"/>
  <c r="G86" i="5"/>
  <c r="G85" i="5"/>
  <c r="G84" i="5"/>
  <c r="G83" i="5"/>
  <c r="G82" i="5"/>
  <c r="G81" i="5"/>
  <c r="G80" i="5"/>
  <c r="G79" i="5"/>
  <c r="G77" i="5"/>
  <c r="G76" i="5"/>
  <c r="G75" i="5"/>
  <c r="G74" i="5"/>
  <c r="G73" i="5"/>
  <c r="G72" i="5"/>
  <c r="G71" i="5"/>
  <c r="G70" i="5"/>
  <c r="G69" i="5"/>
  <c r="G68" i="5"/>
  <c r="G67" i="5"/>
  <c r="G66" i="5"/>
  <c r="G65" i="5"/>
  <c r="G64" i="5"/>
  <c r="G63" i="5"/>
  <c r="G62" i="5"/>
  <c r="G61" i="5"/>
  <c r="G60" i="5"/>
  <c r="G59" i="5"/>
  <c r="G58" i="5"/>
  <c r="G57" i="5"/>
  <c r="G56" i="5"/>
  <c r="G55" i="5"/>
  <c r="G54" i="5"/>
  <c r="G53" i="5"/>
  <c r="G52" i="5"/>
  <c r="G51" i="5"/>
  <c r="G50" i="5"/>
  <c r="G49" i="5"/>
  <c r="G48" i="5"/>
  <c r="G47" i="5"/>
  <c r="G46" i="5"/>
  <c r="G45" i="5"/>
  <c r="G44" i="5"/>
  <c r="G43" i="5"/>
  <c r="G42" i="5"/>
  <c r="G41" i="5"/>
  <c r="G40" i="5"/>
  <c r="G39" i="5"/>
  <c r="G38" i="5"/>
  <c r="G37" i="5"/>
  <c r="G36" i="5"/>
  <c r="G35" i="5"/>
  <c r="G34" i="5"/>
  <c r="G33" i="5"/>
  <c r="G32" i="5"/>
  <c r="G31" i="5"/>
  <c r="G30" i="5"/>
  <c r="G29" i="5"/>
  <c r="G28" i="5"/>
  <c r="G27" i="5"/>
  <c r="G26" i="5"/>
  <c r="G25" i="5"/>
  <c r="G24" i="5"/>
  <c r="G23" i="5"/>
  <c r="G22" i="5"/>
  <c r="G21" i="5"/>
  <c r="G20" i="5"/>
  <c r="G19" i="5"/>
  <c r="G18" i="5"/>
  <c r="G17" i="5"/>
  <c r="G16" i="5"/>
  <c r="G15" i="5"/>
  <c r="G14" i="5"/>
  <c r="G13" i="5"/>
  <c r="G12" i="5"/>
  <c r="G11" i="5"/>
  <c r="G10" i="5"/>
  <c r="N10" i="5" l="1"/>
  <c r="E120" i="5"/>
  <c r="H120" i="5" l="1"/>
  <c r="F120" i="5"/>
  <c r="G78" i="5"/>
  <c r="N78" i="5" s="1"/>
  <c r="G120" i="5" l="1"/>
</calcChain>
</file>

<file path=xl/sharedStrings.xml><?xml version="1.0" encoding="utf-8"?>
<sst xmlns="http://schemas.openxmlformats.org/spreadsheetml/2006/main" count="138" uniqueCount="132">
  <si>
    <t>№</t>
  </si>
  <si>
    <t>Адрес аварийного МКД (населенный пункт, улица, № дома)</t>
  </si>
  <si>
    <t xml:space="preserve">г. Печора, ул. Пристанционная, д.2 </t>
  </si>
  <si>
    <t>г. Печора, п. Озёрный, ул. Терешковой, д. 5</t>
  </si>
  <si>
    <t>г. Печора, ул. Московская, д. 7</t>
  </si>
  <si>
    <t>г.Печора ул.Привокзальная д.29</t>
  </si>
  <si>
    <t>г. Печора, пгт. Изъяю, ул. Вокзальная, д. 30</t>
  </si>
  <si>
    <t>г. Печора, пер. Канинский, д. 7</t>
  </si>
  <si>
    <t>г.Печора, Печорский проспект, д. 10</t>
  </si>
  <si>
    <t>г. Печора, п. Луговой, ул. Озерная, д. 6</t>
  </si>
  <si>
    <t>г. Печора, ул. Н. Островского, д. 20</t>
  </si>
  <si>
    <t>г. Печора, ул. Воркутинская, д. 2г</t>
  </si>
  <si>
    <t>г. Печора, пгт. Кожва, пер. Станционный, д. 3</t>
  </si>
  <si>
    <t>г. Печора, пгт. Кожва, ул. Уральская, д. 6</t>
  </si>
  <si>
    <t>г. Печора, ул. Портовая, д. 4</t>
  </si>
  <si>
    <t>г. Печора, пгт. Кожва, ул. Гагарина, д. 11</t>
  </si>
  <si>
    <t>г. Печора, пгт. Кожва, ул. Советская, д. 9</t>
  </si>
  <si>
    <t>г. Печора, ул. Западная, д. 36</t>
  </si>
  <si>
    <t>г. Печора, ул. 8 Марта, д. 16</t>
  </si>
  <si>
    <t>г. Печора. ул. Стадионная, д. 22</t>
  </si>
  <si>
    <t>г. Печора, ул. Восточная, д. 8</t>
  </si>
  <si>
    <t>г. Печора, ул. Ленина, д. 1</t>
  </si>
  <si>
    <t>г. Печора. п. Луговой, ул. Озерная, д. 16</t>
  </si>
  <si>
    <t>г. Печора, пгт. Кожва, ул. Печорская, д. 10</t>
  </si>
  <si>
    <t>г. Печора, ул. Октябрьская, д. 7</t>
  </si>
  <si>
    <t>г. Печора, п. Озёрный, ул. Запрудная, д. 3</t>
  </si>
  <si>
    <t>г. Печора, пгт. Изъяю, ул. Вокзальная, д. 8</t>
  </si>
  <si>
    <t>г. Печора, пгт. Изъяю, ул. Таежная, д. 4</t>
  </si>
  <si>
    <t>г. Печора, пгт. Кожва, пер. Транспортный, д. 7Б</t>
  </si>
  <si>
    <t>г. Печора, пгт. Кожва, ул. Октябрьская, д. 17</t>
  </si>
  <si>
    <t>г. Печора, пгт. Кожва, ул. Октябрьская, д. 30</t>
  </si>
  <si>
    <t>г. Печора, пгт. Изъяю, ул. Вокзальная, д. 18</t>
  </si>
  <si>
    <t>г. Печора, пгт. Кожва, ул. Октябрьская, д. 4</t>
  </si>
  <si>
    <t>г. Печора, пгт. Кожва, ул. Советская, д. 13</t>
  </si>
  <si>
    <t>г. Печора, ул. Восточная, д. 16</t>
  </si>
  <si>
    <t>г. Печора, ул. Первомайская, д. 19</t>
  </si>
  <si>
    <t>г. Печора, ул. Куратова, д. 1</t>
  </si>
  <si>
    <t>г. Печора, ул. Ленинградская, д. 3</t>
  </si>
  <si>
    <t>г. Печора, ул. Московская, д. 4</t>
  </si>
  <si>
    <t>г. Печора, ул. Октябрьская, д. 2</t>
  </si>
  <si>
    <t>г. Печора, ул. Путейская, д. 1</t>
  </si>
  <si>
    <t>г. Печора, ул. Социалистическая, д. 48а</t>
  </si>
  <si>
    <t>г. Печора, пгт. Кожва, пер. Торговый, д. 5</t>
  </si>
  <si>
    <t>г. Печора, пгт. Кожва, ул. Космонавтов, д. 1</t>
  </si>
  <si>
    <t>г. Печора, ул. Железнодорожная, д. 15</t>
  </si>
  <si>
    <t>г. Печора, ул. Московская, д. 2</t>
  </si>
  <si>
    <t>г. Печора, ул. Пионерская, д. 34</t>
  </si>
  <si>
    <t>г. Печора, ул. Портовая, д. 13</t>
  </si>
  <si>
    <t>г. Печора, ул. Свободы, д. 7</t>
  </si>
  <si>
    <t>г. Печора, ул. Стадионная, д. 53</t>
  </si>
  <si>
    <t>г. Печора, ул. Стадионная, д. 57</t>
  </si>
  <si>
    <t>г. Печора, ул. Восточная, д. 12</t>
  </si>
  <si>
    <t>г. Печора, пер. Северный, д. 7</t>
  </si>
  <si>
    <t>г. Печора, пер. Канинский, д. 2</t>
  </si>
  <si>
    <t>г. Печора, ул. Больничная, д. 37Б</t>
  </si>
  <si>
    <t>г. Печора, ул. О. Кошевого, д. 10</t>
  </si>
  <si>
    <t>г. Печора, ул. Ленинградская, д. 4А</t>
  </si>
  <si>
    <t>г. Печора, ул. Н. Островского, д. 35Б</t>
  </si>
  <si>
    <t xml:space="preserve">г. Печора, ул. Пихтовая, д. 13 </t>
  </si>
  <si>
    <t>г. Печора, ул. Пихтовая, д. 6</t>
  </si>
  <si>
    <t>г. Печора, ул. Социалистическая, д. 54</t>
  </si>
  <si>
    <t>г. Печора, ул. Стадионная, д. 28</t>
  </si>
  <si>
    <t>г. Печора, ул. Строительная, д. 6 Б</t>
  </si>
  <si>
    <t>г. Печора, ул. Таежная, д. 3</t>
  </si>
  <si>
    <t>г. Печора, ул. Центральная, д. 21</t>
  </si>
  <si>
    <t>г. Печора, ул. Школьная, д. 12</t>
  </si>
  <si>
    <t>г. Печора, ул. Школьная, д. 9</t>
  </si>
  <si>
    <t>г. Печора, п. Белый-Ю, ул. Береговая, д. 6</t>
  </si>
  <si>
    <t>г. Печора, пгт. Изъяю, ул. Строителей, д. 13</t>
  </si>
  <si>
    <t>г. Печора, пгт. Кожва, пер. Транспортный, д. 13</t>
  </si>
  <si>
    <t>г. Печора, ул. Геологов, д. 20</t>
  </si>
  <si>
    <t>г. Печора, ул. Пионерская, д. 27</t>
  </si>
  <si>
    <t>г. Печора, ул. Чехова, д. 12</t>
  </si>
  <si>
    <t>г. Печора, ул. Социалистическая, д. 50А</t>
  </si>
  <si>
    <t>г. Печора, пер. Канинский, д. 4</t>
  </si>
  <si>
    <t>г. Печора, ул. Восточная, д. 22</t>
  </si>
  <si>
    <t>г. Печора, ул. Железнодорожная, д. 53</t>
  </si>
  <si>
    <t>г. Печора, ул. Мехколонна-53, д. 23</t>
  </si>
  <si>
    <t>г. Печора, Печорский проспект, д. 36</t>
  </si>
  <si>
    <t>г. Печора, ул. Ленина, д. 5А</t>
  </si>
  <si>
    <t>г. Печора, ул. Московская, д. 13</t>
  </si>
  <si>
    <t>г. Печора, ул. Воркутинская, д. 2Б</t>
  </si>
  <si>
    <t>г. Печора, ул. Н. Островского, д. 17</t>
  </si>
  <si>
    <t>г. Печора, ул. Спортивная, д. 14</t>
  </si>
  <si>
    <t>г. Печора, ул. Школьная, д. 10</t>
  </si>
  <si>
    <t>г. Печора, ул. Н. Островского, д. 7</t>
  </si>
  <si>
    <t>г. Печора, п. Белый-Ю, ул. Центральная, д. 3</t>
  </si>
  <si>
    <t>г. Печора, пгт. Изъяю, ул. Вокзальная, д. 10</t>
  </si>
  <si>
    <t>г. Печора, пгт. Изъяю, ул. Центральная, д. 2</t>
  </si>
  <si>
    <t>г. Печора, п. Луговой, ул. Озёрная, д. 7</t>
  </si>
  <si>
    <t>г. Печора, п. Озёрный,  ул. Запрудная, д. 1</t>
  </si>
  <si>
    <t>г. Печора, ул. Октябрьская, д. 17</t>
  </si>
  <si>
    <t>г. Печора, ул. Больничная, д. 68Б</t>
  </si>
  <si>
    <t>г. Печора, пер. 1-й Стадионный, д. 1</t>
  </si>
  <si>
    <t>г. Печора, пер. 3-й Стадионный, д. 1</t>
  </si>
  <si>
    <t>г. Печора, ул. Мехколонна-53, д. 2</t>
  </si>
  <si>
    <t xml:space="preserve">г. Печора, ул. Больничная, д. 72А                </t>
  </si>
  <si>
    <t xml:space="preserve">г. Печора, ул. Мехколонна-53, д. 14             </t>
  </si>
  <si>
    <t xml:space="preserve">г. Печора, ул. Заводская, д. 46                     </t>
  </si>
  <si>
    <t xml:space="preserve">г. Печора, пгт. Изъяю, ул. Строителей, д. 3Б </t>
  </si>
  <si>
    <t xml:space="preserve">г. Печора, ул. Строительная, д. 4А        </t>
  </si>
  <si>
    <t xml:space="preserve">г. Печора, ул. Ленинградская, д. 4         </t>
  </si>
  <si>
    <t xml:space="preserve">г. Печора, ул. Привокзальная, д. 30  </t>
  </si>
  <si>
    <r>
      <t xml:space="preserve">г. Печора, пер. Мирный, д. 10           </t>
    </r>
    <r>
      <rPr>
        <b/>
        <sz val="12"/>
        <rFont val="Times New Roman"/>
        <family val="1"/>
        <charset val="204"/>
      </rPr>
      <t xml:space="preserve">  </t>
    </r>
  </si>
  <si>
    <r>
      <t xml:space="preserve">г. Печора, ул. Больничная, д. 17А               </t>
    </r>
    <r>
      <rPr>
        <b/>
        <sz val="12"/>
        <color rgb="FFFF0000"/>
        <rFont val="Times New Roman"/>
        <family val="1"/>
        <charset val="204"/>
      </rPr>
      <t xml:space="preserve"> </t>
    </r>
  </si>
  <si>
    <r>
      <t xml:space="preserve">г. Печора, ул. Больничная, д. 37В             </t>
    </r>
    <r>
      <rPr>
        <b/>
        <sz val="12"/>
        <color rgb="FFFF0000"/>
        <rFont val="Times New Roman"/>
        <family val="1"/>
        <charset val="204"/>
      </rPr>
      <t xml:space="preserve">  </t>
    </r>
  </si>
  <si>
    <t>Планируемая дата сноса МКД</t>
  </si>
  <si>
    <t>2019г</t>
  </si>
  <si>
    <t>Общая площадь  МКД подлежащих сносу, м2</t>
  </si>
  <si>
    <t>г. Печора, пгт. Кожва, ул. Уральская, д.1</t>
  </si>
  <si>
    <t>г. Печора, ул. Восточная, д. 10</t>
  </si>
  <si>
    <t>г. Печора, ул. Восточная, д. 14</t>
  </si>
  <si>
    <t>г. Печора, ул. Гагарина , д. 33Г</t>
  </si>
  <si>
    <t>100,9</t>
  </si>
  <si>
    <t>96</t>
  </si>
  <si>
    <t>202,5</t>
  </si>
  <si>
    <t>100,5</t>
  </si>
  <si>
    <t>106,3</t>
  </si>
  <si>
    <t>Всего 2019г.</t>
  </si>
  <si>
    <t>ИТОГО</t>
  </si>
  <si>
    <t>3</t>
  </si>
  <si>
    <t>Всего</t>
  </si>
  <si>
    <t>Республиканский бюджет РК</t>
  </si>
  <si>
    <t>Бюджет МО МР "Печора"</t>
  </si>
  <si>
    <t>Этап</t>
  </si>
  <si>
    <t>1</t>
  </si>
  <si>
    <t>4</t>
  </si>
  <si>
    <t>Стоимость сноса объектов, в т.ч. разработка проектов сноса, рублей</t>
  </si>
  <si>
    <t>г. Печора, пгт. Изъяю, ул. Вокзальная, д. 16</t>
  </si>
  <si>
    <t xml:space="preserve">г. Печора, пгт. Изъяю, ул. Юбилейная, д. 4  </t>
  </si>
  <si>
    <t xml:space="preserve">Перечень аварийных многоквартирных домов,                                                                                                                                                                                                            подлежащих сносу в установленном законом порядке,  в отношении которых завершены мероприятия по расселению граждан в полном объеме
</t>
  </si>
  <si>
    <t>Приложение 1                                                                                                                                  к муниципальной адресной программе «Реализация мероприятий по сносу аварийного жилищного фонда на территории муниципального района «Печора», в рамках выполнения муниципальных адресных программ «Переселение граждан из аварийного жилищного фонда на 2013-2018 годы», «Переселение граждан из аварийного жилищного фонда с учетом необходимости развития малоэтажного жилищного строительства на территории муниципального района «Печора» на период 2014-2017 годы»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</si>
</sst>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\ _р_."/>
    <numFmt numFmtId="165" formatCode="#,##0.000"/>
    <numFmt numFmtId="166" formatCode="#,##0.0"/>
    <numFmt numFmtId="167" formatCode="0.0"/>
  </numFmts>
  <fonts count="17" x14ac:knownFonts="1">
    <font>
      <sz val="14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theme="1"/>
      <name val="Times New Roman"/>
      <family val="2"/>
      <charset val="204"/>
    </font>
    <font>
      <b/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52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0" fillId="2" borderId="0" xfId="0" applyFill="1"/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/>
    </xf>
    <xf numFmtId="0" fontId="5" fillId="0" borderId="0" xfId="0" applyFont="1" applyFill="1" applyBorder="1"/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0" fillId="0" borderId="0" xfId="0" applyBorder="1"/>
    <xf numFmtId="0" fontId="5" fillId="0" borderId="0" xfId="0" applyFont="1" applyBorder="1"/>
    <xf numFmtId="0" fontId="2" fillId="0" borderId="0" xfId="0" applyFont="1" applyFill="1" applyBorder="1" applyAlignment="1">
      <alignment horizontal="left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165" fontId="8" fillId="0" borderId="14" xfId="0" applyNumberFormat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164" fontId="12" fillId="0" borderId="6" xfId="0" applyNumberFormat="1" applyFont="1" applyFill="1" applyBorder="1" applyAlignment="1" applyProtection="1">
      <alignment horizontal="center" vertical="center"/>
      <protection locked="0"/>
    </xf>
    <xf numFmtId="0" fontId="12" fillId="0" borderId="1" xfId="0" applyFont="1" applyFill="1" applyBorder="1" applyAlignment="1">
      <alignment horizontal="left" vertical="center" wrapText="1"/>
    </xf>
    <xf numFmtId="164" fontId="12" fillId="0" borderId="1" xfId="0" applyNumberFormat="1" applyFont="1" applyFill="1" applyBorder="1" applyAlignment="1" applyProtection="1">
      <alignment horizontal="center" vertical="center"/>
      <protection locked="0"/>
    </xf>
    <xf numFmtId="0" fontId="12" fillId="0" borderId="1" xfId="0" applyFont="1" applyFill="1" applyBorder="1" applyAlignment="1">
      <alignment horizontal="left" vertical="center"/>
    </xf>
    <xf numFmtId="0" fontId="12" fillId="0" borderId="5" xfId="0" applyFont="1" applyFill="1" applyBorder="1" applyAlignment="1">
      <alignment horizontal="left" vertical="center" wrapText="1"/>
    </xf>
    <xf numFmtId="166" fontId="12" fillId="0" borderId="20" xfId="0" applyNumberFormat="1" applyFont="1" applyFill="1" applyBorder="1" applyAlignment="1">
      <alignment shrinkToFit="1"/>
    </xf>
    <xf numFmtId="166" fontId="12" fillId="0" borderId="1" xfId="0" applyNumberFormat="1" applyFont="1" applyFill="1" applyBorder="1" applyAlignment="1">
      <alignment shrinkToFit="1"/>
    </xf>
    <xf numFmtId="166" fontId="12" fillId="0" borderId="5" xfId="0" applyNumberFormat="1" applyFont="1" applyFill="1" applyBorder="1" applyAlignment="1">
      <alignment shrinkToFit="1"/>
    </xf>
    <xf numFmtId="0" fontId="12" fillId="0" borderId="5" xfId="0" applyFont="1" applyFill="1" applyBorder="1" applyAlignment="1">
      <alignment horizontal="left" wrapText="1"/>
    </xf>
    <xf numFmtId="166" fontId="12" fillId="3" borderId="20" xfId="0" applyNumberFormat="1" applyFont="1" applyFill="1" applyBorder="1" applyAlignment="1">
      <alignment shrinkToFit="1"/>
    </xf>
    <xf numFmtId="166" fontId="12" fillId="3" borderId="1" xfId="0" applyNumberFormat="1" applyFont="1" applyFill="1" applyBorder="1" applyAlignment="1">
      <alignment shrinkToFit="1"/>
    </xf>
    <xf numFmtId="166" fontId="12" fillId="3" borderId="5" xfId="0" applyNumberFormat="1" applyFont="1" applyFill="1" applyBorder="1" applyAlignment="1">
      <alignment shrinkToFit="1"/>
    </xf>
    <xf numFmtId="0" fontId="12" fillId="0" borderId="6" xfId="0" applyFont="1" applyFill="1" applyBorder="1"/>
    <xf numFmtId="0" fontId="12" fillId="0" borderId="10" xfId="0" applyFont="1" applyFill="1" applyBorder="1"/>
    <xf numFmtId="0" fontId="12" fillId="0" borderId="1" xfId="0" applyFont="1" applyFill="1" applyBorder="1"/>
    <xf numFmtId="0" fontId="12" fillId="0" borderId="5" xfId="0" applyFont="1" applyFill="1" applyBorder="1"/>
    <xf numFmtId="0" fontId="12" fillId="0" borderId="1" xfId="0" applyFont="1" applyFill="1" applyBorder="1" applyAlignment="1">
      <alignment horizontal="center"/>
    </xf>
    <xf numFmtId="0" fontId="12" fillId="0" borderId="5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center" vertical="center"/>
    </xf>
    <xf numFmtId="0" fontId="7" fillId="0" borderId="9" xfId="0" applyFont="1" applyBorder="1" applyAlignment="1">
      <alignment horizontal="right"/>
    </xf>
    <xf numFmtId="0" fontId="7" fillId="0" borderId="17" xfId="0" applyFont="1" applyBorder="1" applyAlignment="1">
      <alignment horizontal="right"/>
    </xf>
    <xf numFmtId="0" fontId="5" fillId="0" borderId="1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horizontal="right"/>
    </xf>
    <xf numFmtId="0" fontId="7" fillId="0" borderId="18" xfId="0" applyFont="1" applyFill="1" applyBorder="1" applyAlignment="1">
      <alignment horizontal="right"/>
    </xf>
    <xf numFmtId="0" fontId="7" fillId="0" borderId="4" xfId="0" applyFont="1" applyFill="1" applyBorder="1" applyAlignment="1">
      <alignment horizontal="left" vertical="center"/>
    </xf>
    <xf numFmtId="0" fontId="7" fillId="0" borderId="18" xfId="0" applyFont="1" applyFill="1" applyBorder="1" applyAlignment="1">
      <alignment horizontal="left" vertical="center"/>
    </xf>
    <xf numFmtId="0" fontId="7" fillId="3" borderId="4" xfId="0" applyFont="1" applyFill="1" applyBorder="1" applyAlignment="1">
      <alignment horizontal="left" vertical="center"/>
    </xf>
    <xf numFmtId="0" fontId="7" fillId="3" borderId="18" xfId="0" applyFont="1" applyFill="1" applyBorder="1" applyAlignment="1">
      <alignment horizontal="left" vertical="center"/>
    </xf>
    <xf numFmtId="0" fontId="7" fillId="3" borderId="1" xfId="0" applyFont="1" applyFill="1" applyBorder="1" applyAlignment="1">
      <alignment horizontal="left" vertical="center"/>
    </xf>
    <xf numFmtId="0" fontId="7" fillId="3" borderId="16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9" fillId="2" borderId="8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167" fontId="12" fillId="0" borderId="1" xfId="0" applyNumberFormat="1" applyFont="1" applyFill="1" applyBorder="1" applyAlignment="1">
      <alignment horizontal="center" vertical="center" wrapText="1"/>
    </xf>
    <xf numFmtId="167" fontId="12" fillId="0" borderId="1" xfId="0" applyNumberFormat="1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14" fontId="12" fillId="0" borderId="6" xfId="0" applyNumberFormat="1" applyFont="1" applyFill="1" applyBorder="1" applyAlignment="1">
      <alignment horizontal="center" vertical="center"/>
    </xf>
    <xf numFmtId="0" fontId="7" fillId="0" borderId="22" xfId="0" applyFont="1" applyFill="1" applyBorder="1" applyAlignment="1">
      <alignment horizontal="left" vertical="center"/>
    </xf>
    <xf numFmtId="14" fontId="5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164" fontId="12" fillId="0" borderId="20" xfId="0" applyNumberFormat="1" applyFont="1" applyFill="1" applyBorder="1" applyAlignment="1" applyProtection="1">
      <alignment horizontal="center" vertical="center"/>
      <protection locked="0"/>
    </xf>
    <xf numFmtId="0" fontId="14" fillId="0" borderId="1" xfId="0" applyFont="1" applyFill="1" applyBorder="1" applyAlignment="1">
      <alignment horizontal="center" vertical="center" wrapText="1"/>
    </xf>
    <xf numFmtId="14" fontId="15" fillId="0" borderId="1" xfId="0" applyNumberFormat="1" applyFont="1" applyFill="1" applyBorder="1" applyAlignment="1">
      <alignment horizontal="center" vertical="center"/>
    </xf>
    <xf numFmtId="14" fontId="15" fillId="0" borderId="4" xfId="0" applyNumberFormat="1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0" fontId="11" fillId="0" borderId="0" xfId="0" applyFont="1" applyBorder="1" applyAlignment="1">
      <alignment horizontal="center" vertical="top" wrapText="1"/>
    </xf>
    <xf numFmtId="0" fontId="9" fillId="2" borderId="0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164" fontId="12" fillId="0" borderId="0" xfId="0" applyNumberFormat="1" applyFont="1" applyFill="1" applyBorder="1" applyAlignment="1" applyProtection="1">
      <alignment horizontal="center" vertical="center"/>
      <protection locked="0"/>
    </xf>
    <xf numFmtId="166" fontId="12" fillId="0" borderId="0" xfId="0" applyNumberFormat="1" applyFont="1" applyFill="1" applyBorder="1" applyAlignment="1">
      <alignment shrinkToFit="1"/>
    </xf>
    <xf numFmtId="166" fontId="12" fillId="3" borderId="0" xfId="0" applyNumberFormat="1" applyFont="1" applyFill="1" applyBorder="1" applyAlignment="1">
      <alignment shrinkToFit="1"/>
    </xf>
    <xf numFmtId="0" fontId="12" fillId="0" borderId="0" xfId="0" applyFont="1" applyFill="1" applyBorder="1"/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right"/>
    </xf>
    <xf numFmtId="0" fontId="7" fillId="0" borderId="0" xfId="0" applyFont="1" applyFill="1" applyBorder="1" applyAlignment="1">
      <alignment horizontal="right"/>
    </xf>
    <xf numFmtId="0" fontId="7" fillId="3" borderId="0" xfId="0" applyFont="1" applyFill="1" applyBorder="1" applyAlignment="1">
      <alignment horizontal="left" vertical="center"/>
    </xf>
    <xf numFmtId="167" fontId="0" fillId="2" borderId="0" xfId="0" applyNumberFormat="1" applyFill="1"/>
    <xf numFmtId="0" fontId="2" fillId="0" borderId="0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14" fontId="16" fillId="0" borderId="1" xfId="0" applyNumberFormat="1" applyFont="1" applyBorder="1" applyAlignment="1">
      <alignment horizontal="center" vertical="center"/>
    </xf>
    <xf numFmtId="167" fontId="12" fillId="0" borderId="5" xfId="0" applyNumberFormat="1" applyFont="1" applyFill="1" applyBorder="1" applyAlignment="1">
      <alignment horizontal="center" vertical="center"/>
    </xf>
    <xf numFmtId="167" fontId="12" fillId="0" borderId="6" xfId="0" applyNumberFormat="1" applyFont="1" applyFill="1" applyBorder="1" applyAlignment="1">
      <alignment horizontal="center" vertical="center"/>
    </xf>
    <xf numFmtId="167" fontId="12" fillId="0" borderId="20" xfId="0" applyNumberFormat="1" applyFont="1" applyFill="1" applyBorder="1" applyAlignment="1">
      <alignment horizontal="center" vertical="center"/>
    </xf>
    <xf numFmtId="167" fontId="5" fillId="0" borderId="1" xfId="0" applyNumberFormat="1" applyFont="1" applyFill="1" applyBorder="1" applyAlignment="1">
      <alignment horizontal="center" vertical="center"/>
    </xf>
    <xf numFmtId="167" fontId="15" fillId="0" borderId="1" xfId="0" applyNumberFormat="1" applyFont="1" applyFill="1" applyBorder="1" applyAlignment="1">
      <alignment horizontal="center" vertical="center"/>
    </xf>
    <xf numFmtId="49" fontId="7" fillId="0" borderId="28" xfId="0" applyNumberFormat="1" applyFont="1" applyFill="1" applyBorder="1" applyAlignment="1">
      <alignment horizontal="center" vertical="top" wrapText="1"/>
    </xf>
    <xf numFmtId="49" fontId="7" fillId="0" borderId="27" xfId="0" applyNumberFormat="1" applyFont="1" applyFill="1" applyBorder="1" applyAlignment="1">
      <alignment horizontal="center" vertical="top" wrapText="1"/>
    </xf>
    <xf numFmtId="0" fontId="7" fillId="2" borderId="28" xfId="0" applyFont="1" applyFill="1" applyBorder="1" applyAlignment="1">
      <alignment horizontal="center" vertical="top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wrapText="1"/>
    </xf>
    <xf numFmtId="0" fontId="12" fillId="0" borderId="6" xfId="0" applyFont="1" applyFill="1" applyBorder="1" applyAlignment="1">
      <alignment horizontal="center" vertical="center" wrapText="1"/>
    </xf>
    <xf numFmtId="167" fontId="15" fillId="0" borderId="0" xfId="0" applyNumberFormat="1" applyFont="1" applyFill="1" applyAlignment="1">
      <alignment horizontal="center" vertical="center"/>
    </xf>
    <xf numFmtId="0" fontId="12" fillId="0" borderId="6" xfId="0" applyFont="1" applyFill="1" applyBorder="1" applyAlignment="1">
      <alignment horizontal="left" vertical="center"/>
    </xf>
    <xf numFmtId="14" fontId="15" fillId="0" borderId="6" xfId="0" applyNumberFormat="1" applyFont="1" applyFill="1" applyBorder="1" applyAlignment="1">
      <alignment horizontal="center" vertical="center"/>
    </xf>
    <xf numFmtId="167" fontId="15" fillId="0" borderId="4" xfId="0" applyNumberFormat="1" applyFont="1" applyFill="1" applyBorder="1" applyAlignment="1">
      <alignment horizontal="center" vertical="center"/>
    </xf>
    <xf numFmtId="3" fontId="12" fillId="0" borderId="1" xfId="0" applyNumberFormat="1" applyFont="1" applyFill="1" applyBorder="1" applyAlignment="1" applyProtection="1">
      <alignment horizontal="center" vertical="center"/>
      <protection locked="0"/>
    </xf>
    <xf numFmtId="3" fontId="12" fillId="2" borderId="1" xfId="0" applyNumberFormat="1" applyFont="1" applyFill="1" applyBorder="1" applyAlignment="1">
      <alignment horizontal="center" vertical="center" wrapText="1"/>
    </xf>
    <xf numFmtId="3" fontId="12" fillId="0" borderId="5" xfId="0" applyNumberFormat="1" applyFont="1" applyFill="1" applyBorder="1" applyAlignment="1" applyProtection="1">
      <alignment horizontal="center" vertical="center"/>
      <protection locked="0"/>
    </xf>
    <xf numFmtId="3" fontId="12" fillId="0" borderId="6" xfId="0" applyNumberFormat="1" applyFont="1" applyFill="1" applyBorder="1" applyAlignment="1" applyProtection="1">
      <alignment horizontal="center" vertical="center"/>
      <protection locked="0"/>
    </xf>
    <xf numFmtId="3" fontId="5" fillId="0" borderId="1" xfId="0" applyNumberFormat="1" applyFont="1" applyFill="1" applyBorder="1" applyAlignment="1" applyProtection="1">
      <alignment horizontal="center"/>
      <protection locked="0"/>
    </xf>
    <xf numFmtId="3" fontId="5" fillId="0" borderId="4" xfId="0" applyNumberFormat="1" applyFont="1" applyFill="1" applyBorder="1" applyAlignment="1" applyProtection="1">
      <alignment horizontal="center"/>
      <protection locked="0"/>
    </xf>
    <xf numFmtId="3" fontId="2" fillId="2" borderId="15" xfId="0" applyNumberFormat="1" applyFont="1" applyFill="1" applyBorder="1" applyAlignment="1" applyProtection="1">
      <alignment horizontal="center"/>
      <protection locked="0"/>
    </xf>
    <xf numFmtId="3" fontId="2" fillId="0" borderId="15" xfId="0" applyNumberFormat="1" applyFont="1" applyFill="1" applyBorder="1" applyAlignment="1" applyProtection="1">
      <alignment horizontal="center"/>
      <protection locked="0"/>
    </xf>
    <xf numFmtId="166" fontId="2" fillId="2" borderId="15" xfId="0" applyNumberFormat="1" applyFont="1" applyFill="1" applyBorder="1" applyAlignment="1" applyProtection="1">
      <alignment horizontal="center"/>
      <protection locked="0"/>
    </xf>
    <xf numFmtId="3" fontId="2" fillId="2" borderId="24" xfId="0" applyNumberFormat="1" applyFont="1" applyFill="1" applyBorder="1" applyAlignment="1" applyProtection="1">
      <alignment horizontal="center"/>
      <protection locked="0"/>
    </xf>
    <xf numFmtId="166" fontId="2" fillId="2" borderId="1" xfId="0" applyNumberFormat="1" applyFont="1" applyFill="1" applyBorder="1" applyAlignment="1" applyProtection="1">
      <alignment horizontal="center"/>
      <protection locked="0"/>
    </xf>
    <xf numFmtId="0" fontId="10" fillId="0" borderId="0" xfId="0" applyFont="1" applyAlignment="1">
      <alignment horizontal="right" vertical="center" wrapText="1"/>
    </xf>
    <xf numFmtId="0" fontId="11" fillId="0" borderId="19" xfId="0" applyFont="1" applyBorder="1" applyAlignment="1">
      <alignment horizontal="center" vertical="top" wrapText="1"/>
    </xf>
    <xf numFmtId="0" fontId="8" fillId="4" borderId="23" xfId="0" applyFont="1" applyFill="1" applyBorder="1" applyAlignment="1">
      <alignment horizontal="center" vertical="center" wrapText="1"/>
    </xf>
    <xf numFmtId="0" fontId="8" fillId="4" borderId="0" xfId="0" applyFont="1" applyFill="1" applyBorder="1" applyAlignment="1">
      <alignment horizontal="center" vertical="center" wrapText="1"/>
    </xf>
    <xf numFmtId="0" fontId="8" fillId="4" borderId="26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top" wrapText="1"/>
    </xf>
    <xf numFmtId="0" fontId="7" fillId="2" borderId="30" xfId="0" applyFont="1" applyFill="1" applyBorder="1" applyAlignment="1">
      <alignment horizontal="center" vertical="top" wrapText="1"/>
    </xf>
    <xf numFmtId="0" fontId="0" fillId="0" borderId="31" xfId="0" applyBorder="1" applyAlignment="1">
      <alignment horizontal="center" vertical="top" wrapText="1"/>
    </xf>
    <xf numFmtId="0" fontId="7" fillId="2" borderId="31" xfId="0" applyFont="1" applyFill="1" applyBorder="1" applyAlignment="1">
      <alignment horizontal="center" vertical="top" wrapText="1"/>
    </xf>
    <xf numFmtId="0" fontId="7" fillId="2" borderId="21" xfId="0" applyFont="1" applyFill="1" applyBorder="1" applyAlignment="1">
      <alignment horizontal="center" vertical="top" wrapText="1"/>
    </xf>
    <xf numFmtId="0" fontId="7" fillId="2" borderId="23" xfId="0" applyFont="1" applyFill="1" applyBorder="1" applyAlignment="1">
      <alignment horizontal="center" vertical="top" wrapText="1"/>
    </xf>
    <xf numFmtId="0" fontId="0" fillId="0" borderId="25" xfId="0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49" fontId="7" fillId="0" borderId="21" xfId="0" applyNumberFormat="1" applyFont="1" applyFill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49" fontId="7" fillId="0" borderId="23" xfId="0" applyNumberFormat="1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0" fillId="0" borderId="26" xfId="0" applyBorder="1" applyAlignment="1">
      <alignment horizontal="center" vertical="top" wrapText="1"/>
    </xf>
    <xf numFmtId="49" fontId="7" fillId="0" borderId="25" xfId="0" applyNumberFormat="1" applyFont="1" applyFill="1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0" fillId="0" borderId="27" xfId="0" applyBorder="1" applyAlignment="1">
      <alignment horizontal="center" vertical="top" wrapText="1"/>
    </xf>
    <xf numFmtId="0" fontId="2" fillId="0" borderId="0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701_K7\Local%20Settings\Temporary%20Internet%20Files\Content.Outlook\6I9OOZ6V\&#1060;&#1054;&#1056;&#1052;&#1059;&#1051;&#1071;&#1056;%202016%20(version%20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 КОНТРОЛЕ"/>
      <sheetName val="Формуляр"/>
      <sheetName val="Количество объектов"/>
      <sheetName val="Качество"/>
      <sheetName val="Реализация этапов"/>
      <sheetName val="Недостоверная отчетность"/>
      <sheetName val="Недобросовестные подрядчики"/>
      <sheetName val="Анализ деятельности РО"/>
      <sheetName val="Комисси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5">
          <cell r="G5" t="str">
            <v>да</v>
          </cell>
          <cell r="H5" t="str">
            <v>нет</v>
          </cell>
        </row>
      </sheetData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tabColor theme="3" tint="0.39997558519241921"/>
    <pageSetUpPr fitToPage="1"/>
  </sheetPr>
  <dimension ref="A1:N132"/>
  <sheetViews>
    <sheetView tabSelected="1" view="pageBreakPreview" zoomScale="90" zoomScaleNormal="90" zoomScaleSheetLayoutView="90" zoomScalePageLayoutView="91" workbookViewId="0">
      <selection activeCell="P6" sqref="P6"/>
    </sheetView>
  </sheetViews>
  <sheetFormatPr defaultRowHeight="18.75" x14ac:dyDescent="0.3"/>
  <cols>
    <col min="1" max="1" width="6.6640625" style="1" customWidth="1"/>
    <col min="2" max="2" width="51.77734375" customWidth="1"/>
    <col min="3" max="3" width="10.44140625" customWidth="1"/>
    <col min="4" max="4" width="12.109375" customWidth="1"/>
    <col min="5" max="5" width="14.109375" customWidth="1"/>
    <col min="6" max="6" width="15.21875" customWidth="1"/>
    <col min="7" max="7" width="16.21875" customWidth="1"/>
    <col min="8" max="8" width="15.21875" customWidth="1"/>
    <col min="9" max="9" width="0.33203125" hidden="1" customWidth="1"/>
    <col min="10" max="10" width="1" hidden="1" customWidth="1"/>
    <col min="11" max="11" width="8.88671875" hidden="1" customWidth="1"/>
    <col min="12" max="13" width="0.109375" customWidth="1"/>
    <col min="14" max="14" width="14.5546875" customWidth="1"/>
  </cols>
  <sheetData>
    <row r="1" spans="1:14" ht="86.25" customHeight="1" x14ac:dyDescent="0.3">
      <c r="E1" s="121" t="s">
        <v>131</v>
      </c>
      <c r="F1" s="121"/>
      <c r="G1" s="121"/>
      <c r="H1" s="121"/>
    </row>
    <row r="2" spans="1:14" ht="95.25" customHeight="1" x14ac:dyDescent="0.3">
      <c r="A2" s="18"/>
      <c r="B2" s="17"/>
      <c r="C2" s="17"/>
      <c r="D2" s="17"/>
      <c r="E2" s="121"/>
      <c r="F2" s="121"/>
      <c r="G2" s="121"/>
      <c r="H2" s="121"/>
      <c r="I2" s="17"/>
      <c r="J2" s="17"/>
      <c r="K2" s="17"/>
      <c r="L2" s="17"/>
      <c r="M2" s="17"/>
    </row>
    <row r="3" spans="1:14" ht="60.75" customHeight="1" thickBot="1" x14ac:dyDescent="0.35">
      <c r="A3" s="122" t="s">
        <v>130</v>
      </c>
      <c r="B3" s="122"/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79"/>
    </row>
    <row r="4" spans="1:14" ht="19.7" customHeight="1" thickBot="1" x14ac:dyDescent="0.35">
      <c r="A4" s="130" t="s">
        <v>0</v>
      </c>
      <c r="B4" s="126" t="s">
        <v>1</v>
      </c>
      <c r="C4" s="126" t="s">
        <v>124</v>
      </c>
      <c r="D4" s="126" t="s">
        <v>106</v>
      </c>
      <c r="E4" s="126" t="s">
        <v>108</v>
      </c>
      <c r="F4" s="138" t="s">
        <v>127</v>
      </c>
      <c r="G4" s="139"/>
      <c r="H4" s="140"/>
      <c r="I4" s="20"/>
      <c r="J4" s="20"/>
      <c r="K4" s="20"/>
      <c r="L4" s="21"/>
      <c r="M4" s="81"/>
    </row>
    <row r="5" spans="1:14" ht="19.7" customHeight="1" thickBot="1" x14ac:dyDescent="0.35">
      <c r="A5" s="131"/>
      <c r="B5" s="127"/>
      <c r="C5" s="127"/>
      <c r="D5" s="127"/>
      <c r="E5" s="127"/>
      <c r="F5" s="141"/>
      <c r="G5" s="142"/>
      <c r="H5" s="143"/>
      <c r="I5" s="20"/>
      <c r="J5" s="20"/>
      <c r="K5" s="20"/>
      <c r="L5" s="21"/>
      <c r="M5" s="81"/>
    </row>
    <row r="6" spans="1:14" s="2" customFormat="1" ht="28.5" customHeight="1" thickBot="1" x14ac:dyDescent="0.35">
      <c r="A6" s="131"/>
      <c r="B6" s="127"/>
      <c r="C6" s="127"/>
      <c r="D6" s="127"/>
      <c r="E6" s="127"/>
      <c r="F6" s="141"/>
      <c r="G6" s="142"/>
      <c r="H6" s="143"/>
      <c r="I6" s="22"/>
      <c r="J6" s="23"/>
      <c r="K6" s="23"/>
      <c r="L6" s="24"/>
      <c r="M6" s="80"/>
    </row>
    <row r="7" spans="1:14" s="2" customFormat="1" ht="3" customHeight="1" thickBot="1" x14ac:dyDescent="0.35">
      <c r="A7" s="131"/>
      <c r="B7" s="127"/>
      <c r="C7" s="127"/>
      <c r="D7" s="127"/>
      <c r="E7" s="127"/>
      <c r="F7" s="144"/>
      <c r="G7" s="145"/>
      <c r="H7" s="146"/>
      <c r="I7" s="62"/>
      <c r="J7" s="62"/>
      <c r="K7" s="62"/>
      <c r="L7" s="62"/>
      <c r="M7" s="80"/>
    </row>
    <row r="8" spans="1:14" s="2" customFormat="1" ht="38.25" customHeight="1" thickBot="1" x14ac:dyDescent="0.35">
      <c r="A8" s="132"/>
      <c r="B8" s="128"/>
      <c r="C8" s="129"/>
      <c r="D8" s="129"/>
      <c r="E8" s="129"/>
      <c r="F8" s="100" t="s">
        <v>121</v>
      </c>
      <c r="G8" s="102" t="s">
        <v>122</v>
      </c>
      <c r="H8" s="101" t="s">
        <v>123</v>
      </c>
      <c r="I8" s="62"/>
      <c r="J8" s="62"/>
      <c r="K8" s="62"/>
      <c r="L8" s="62"/>
      <c r="M8" s="80"/>
    </row>
    <row r="9" spans="1:14" s="2" customFormat="1" ht="27.75" customHeight="1" thickBot="1" x14ac:dyDescent="0.35">
      <c r="A9" s="123" t="s">
        <v>107</v>
      </c>
      <c r="B9" s="124"/>
      <c r="C9" s="124"/>
      <c r="D9" s="124"/>
      <c r="E9" s="124"/>
      <c r="F9" s="124"/>
      <c r="G9" s="124"/>
      <c r="H9" s="125"/>
      <c r="I9" s="62"/>
      <c r="J9" s="62"/>
      <c r="K9" s="62"/>
      <c r="L9" s="62"/>
      <c r="M9" s="80"/>
    </row>
    <row r="10" spans="1:14" s="3" customFormat="1" ht="17.100000000000001" customHeight="1" x14ac:dyDescent="0.3">
      <c r="A10" s="63">
        <v>1</v>
      </c>
      <c r="B10" s="28" t="s">
        <v>93</v>
      </c>
      <c r="C10" s="71">
        <v>1</v>
      </c>
      <c r="D10" s="70">
        <v>43830</v>
      </c>
      <c r="E10" s="65">
        <v>99.8</v>
      </c>
      <c r="F10" s="110">
        <v>150866</v>
      </c>
      <c r="G10" s="111">
        <f>ROUND((F10*60%),0)</f>
        <v>90520</v>
      </c>
      <c r="H10" s="111">
        <f>ROUND((F10*40%),0)</f>
        <v>60346</v>
      </c>
      <c r="I10" s="27"/>
      <c r="J10" s="27"/>
      <c r="K10" s="27"/>
      <c r="L10" s="27"/>
      <c r="M10" s="82"/>
      <c r="N10" s="91">
        <f>H10+G10</f>
        <v>150866</v>
      </c>
    </row>
    <row r="11" spans="1:14" s="3" customFormat="1" ht="17.100000000000001" customHeight="1" x14ac:dyDescent="0.3">
      <c r="A11" s="63">
        <v>2</v>
      </c>
      <c r="B11" s="28" t="s">
        <v>2</v>
      </c>
      <c r="C11" s="71">
        <v>1</v>
      </c>
      <c r="D11" s="70">
        <v>43830</v>
      </c>
      <c r="E11" s="65">
        <v>244.4</v>
      </c>
      <c r="F11" s="110">
        <v>304000</v>
      </c>
      <c r="G11" s="111">
        <f>ROUND((F11*60%),0)</f>
        <v>182400</v>
      </c>
      <c r="H11" s="111">
        <f t="shared" ref="H11:H74" si="0">ROUND((F11*40%),0)</f>
        <v>121600</v>
      </c>
      <c r="I11" s="29">
        <v>0</v>
      </c>
      <c r="J11" s="29">
        <v>0</v>
      </c>
      <c r="K11" s="29">
        <v>0</v>
      </c>
      <c r="L11" s="29">
        <v>0</v>
      </c>
      <c r="M11" s="82"/>
      <c r="N11" s="91">
        <f t="shared" ref="N11:N74" si="1">H11+G11</f>
        <v>304000</v>
      </c>
    </row>
    <row r="12" spans="1:14" s="3" customFormat="1" ht="17.100000000000001" customHeight="1" x14ac:dyDescent="0.3">
      <c r="A12" s="63">
        <v>3</v>
      </c>
      <c r="B12" s="28" t="s">
        <v>4</v>
      </c>
      <c r="C12" s="71">
        <v>1</v>
      </c>
      <c r="D12" s="70">
        <v>43830</v>
      </c>
      <c r="E12" s="65">
        <v>243.9</v>
      </c>
      <c r="F12" s="110">
        <v>346000</v>
      </c>
      <c r="G12" s="111">
        <f>ROUND((F12*60%),0)</f>
        <v>207600</v>
      </c>
      <c r="H12" s="111">
        <f t="shared" si="0"/>
        <v>138400</v>
      </c>
      <c r="I12" s="29">
        <v>0</v>
      </c>
      <c r="J12" s="29">
        <v>0</v>
      </c>
      <c r="K12" s="29">
        <v>0</v>
      </c>
      <c r="L12" s="29">
        <v>0</v>
      </c>
      <c r="M12" s="82"/>
      <c r="N12" s="91">
        <f t="shared" si="1"/>
        <v>346000</v>
      </c>
    </row>
    <row r="13" spans="1:14" s="3" customFormat="1" ht="17.100000000000001" customHeight="1" x14ac:dyDescent="0.3">
      <c r="A13" s="63">
        <v>4</v>
      </c>
      <c r="B13" s="30" t="s">
        <v>95</v>
      </c>
      <c r="C13" s="45">
        <v>1</v>
      </c>
      <c r="D13" s="70">
        <v>43830</v>
      </c>
      <c r="E13" s="66">
        <v>325.3</v>
      </c>
      <c r="F13" s="110">
        <v>320000</v>
      </c>
      <c r="G13" s="111">
        <f>ROUND((F13*60%),0)</f>
        <v>192000</v>
      </c>
      <c r="H13" s="111">
        <f t="shared" si="0"/>
        <v>128000</v>
      </c>
      <c r="I13" s="29">
        <v>0</v>
      </c>
      <c r="J13" s="29">
        <v>0</v>
      </c>
      <c r="K13" s="29">
        <v>0</v>
      </c>
      <c r="L13" s="29">
        <v>0</v>
      </c>
      <c r="M13" s="82"/>
      <c r="N13" s="91">
        <f t="shared" si="1"/>
        <v>320000</v>
      </c>
    </row>
    <row r="14" spans="1:14" s="3" customFormat="1" ht="17.100000000000001" customHeight="1" x14ac:dyDescent="0.3">
      <c r="A14" s="63">
        <v>5</v>
      </c>
      <c r="B14" s="28" t="s">
        <v>5</v>
      </c>
      <c r="C14" s="71">
        <v>1</v>
      </c>
      <c r="D14" s="70">
        <v>43830</v>
      </c>
      <c r="E14" s="65">
        <v>115.2</v>
      </c>
      <c r="F14" s="110">
        <v>190153</v>
      </c>
      <c r="G14" s="111">
        <f t="shared" ref="G14:G79" si="2">ROUND((F14*60%),0)</f>
        <v>114092</v>
      </c>
      <c r="H14" s="111">
        <f t="shared" si="0"/>
        <v>76061</v>
      </c>
      <c r="I14" s="29">
        <v>0</v>
      </c>
      <c r="J14" s="29">
        <v>0</v>
      </c>
      <c r="K14" s="29">
        <v>0</v>
      </c>
      <c r="L14" s="29">
        <v>0</v>
      </c>
      <c r="M14" s="82"/>
      <c r="N14" s="91">
        <f t="shared" si="1"/>
        <v>190153</v>
      </c>
    </row>
    <row r="15" spans="1:14" s="3" customFormat="1" ht="17.100000000000001" customHeight="1" x14ac:dyDescent="0.3">
      <c r="A15" s="63">
        <v>6</v>
      </c>
      <c r="B15" s="28" t="s">
        <v>7</v>
      </c>
      <c r="C15" s="71">
        <v>1</v>
      </c>
      <c r="D15" s="70">
        <v>43830</v>
      </c>
      <c r="E15" s="65">
        <v>101.3</v>
      </c>
      <c r="F15" s="110">
        <v>157813</v>
      </c>
      <c r="G15" s="111">
        <f t="shared" si="2"/>
        <v>94688</v>
      </c>
      <c r="H15" s="111">
        <f t="shared" si="0"/>
        <v>63125</v>
      </c>
      <c r="I15" s="29">
        <v>0</v>
      </c>
      <c r="J15" s="29">
        <v>0</v>
      </c>
      <c r="K15" s="29">
        <v>0</v>
      </c>
      <c r="L15" s="29">
        <v>0</v>
      </c>
      <c r="M15" s="82"/>
      <c r="N15" s="91">
        <f t="shared" si="1"/>
        <v>157813</v>
      </c>
    </row>
    <row r="16" spans="1:14" ht="17.100000000000001" customHeight="1" x14ac:dyDescent="0.3">
      <c r="A16" s="63">
        <v>7</v>
      </c>
      <c r="B16" s="28" t="s">
        <v>8</v>
      </c>
      <c r="C16" s="71">
        <v>1</v>
      </c>
      <c r="D16" s="70">
        <v>43830</v>
      </c>
      <c r="E16" s="65">
        <v>227.8</v>
      </c>
      <c r="F16" s="110">
        <v>411000</v>
      </c>
      <c r="G16" s="111">
        <f t="shared" si="2"/>
        <v>246600</v>
      </c>
      <c r="H16" s="111">
        <f t="shared" si="0"/>
        <v>164400</v>
      </c>
      <c r="I16" s="72">
        <v>0</v>
      </c>
      <c r="J16" s="29">
        <v>0</v>
      </c>
      <c r="K16" s="29">
        <v>0</v>
      </c>
      <c r="L16" s="29">
        <v>0</v>
      </c>
      <c r="M16" s="82"/>
      <c r="N16" s="91">
        <f t="shared" si="1"/>
        <v>411000</v>
      </c>
    </row>
    <row r="17" spans="1:14" ht="17.100000000000001" customHeight="1" x14ac:dyDescent="0.3">
      <c r="A17" s="63">
        <v>8</v>
      </c>
      <c r="B17" s="31" t="s">
        <v>10</v>
      </c>
      <c r="C17" s="103">
        <v>2</v>
      </c>
      <c r="D17" s="70">
        <v>43830</v>
      </c>
      <c r="E17" s="95">
        <v>246</v>
      </c>
      <c r="F17" s="112">
        <v>272104</v>
      </c>
      <c r="G17" s="111">
        <f t="shared" si="2"/>
        <v>163262</v>
      </c>
      <c r="H17" s="111">
        <f t="shared" si="0"/>
        <v>108842</v>
      </c>
      <c r="I17" s="32"/>
      <c r="J17" s="33"/>
      <c r="K17" s="33"/>
      <c r="L17" s="34"/>
      <c r="M17" s="83"/>
      <c r="N17" s="91">
        <f t="shared" si="1"/>
        <v>272104</v>
      </c>
    </row>
    <row r="18" spans="1:14" ht="17.100000000000001" customHeight="1" x14ac:dyDescent="0.3">
      <c r="A18" s="63">
        <v>9</v>
      </c>
      <c r="B18" s="31" t="s">
        <v>11</v>
      </c>
      <c r="C18" s="103">
        <v>2</v>
      </c>
      <c r="D18" s="70">
        <v>43830</v>
      </c>
      <c r="E18" s="95">
        <v>115.1</v>
      </c>
      <c r="F18" s="112">
        <v>247000</v>
      </c>
      <c r="G18" s="111">
        <f t="shared" si="2"/>
        <v>148200</v>
      </c>
      <c r="H18" s="111">
        <f t="shared" si="0"/>
        <v>98800</v>
      </c>
      <c r="I18" s="32"/>
      <c r="J18" s="33"/>
      <c r="K18" s="33"/>
      <c r="L18" s="34"/>
      <c r="M18" s="83"/>
      <c r="N18" s="91">
        <f t="shared" si="1"/>
        <v>247000</v>
      </c>
    </row>
    <row r="19" spans="1:14" ht="17.100000000000001" customHeight="1" x14ac:dyDescent="0.3">
      <c r="A19" s="63">
        <v>10</v>
      </c>
      <c r="B19" s="31" t="s">
        <v>14</v>
      </c>
      <c r="C19" s="103">
        <v>2</v>
      </c>
      <c r="D19" s="70">
        <v>43830</v>
      </c>
      <c r="E19" s="95">
        <v>535</v>
      </c>
      <c r="F19" s="112">
        <v>506000</v>
      </c>
      <c r="G19" s="111">
        <f t="shared" si="2"/>
        <v>303600</v>
      </c>
      <c r="H19" s="111">
        <f t="shared" si="0"/>
        <v>202400</v>
      </c>
      <c r="I19" s="32"/>
      <c r="J19" s="33"/>
      <c r="K19" s="33"/>
      <c r="L19" s="34"/>
      <c r="M19" s="83"/>
      <c r="N19" s="91">
        <f t="shared" si="1"/>
        <v>506000</v>
      </c>
    </row>
    <row r="20" spans="1:14" ht="17.100000000000001" customHeight="1" x14ac:dyDescent="0.3">
      <c r="A20" s="63">
        <v>11</v>
      </c>
      <c r="B20" s="35" t="s">
        <v>103</v>
      </c>
      <c r="C20" s="104">
        <v>2</v>
      </c>
      <c r="D20" s="70">
        <v>43830</v>
      </c>
      <c r="E20" s="98">
        <v>98</v>
      </c>
      <c r="F20" s="112">
        <v>134000</v>
      </c>
      <c r="G20" s="111">
        <f t="shared" si="2"/>
        <v>80400</v>
      </c>
      <c r="H20" s="111">
        <f t="shared" si="0"/>
        <v>53600</v>
      </c>
      <c r="I20" s="36"/>
      <c r="J20" s="37"/>
      <c r="K20" s="37"/>
      <c r="L20" s="38"/>
      <c r="M20" s="84"/>
      <c r="N20" s="91">
        <f t="shared" si="1"/>
        <v>134000</v>
      </c>
    </row>
    <row r="21" spans="1:14" ht="17.100000000000001" customHeight="1" x14ac:dyDescent="0.3">
      <c r="A21" s="63">
        <v>12</v>
      </c>
      <c r="B21" s="31" t="s">
        <v>17</v>
      </c>
      <c r="C21" s="103">
        <v>2</v>
      </c>
      <c r="D21" s="70">
        <v>43830</v>
      </c>
      <c r="E21" s="95">
        <v>90.2</v>
      </c>
      <c r="F21" s="112">
        <v>198000</v>
      </c>
      <c r="G21" s="111">
        <f t="shared" si="2"/>
        <v>118800</v>
      </c>
      <c r="H21" s="111">
        <f t="shared" si="0"/>
        <v>79200</v>
      </c>
      <c r="I21" s="32"/>
      <c r="J21" s="33"/>
      <c r="K21" s="33"/>
      <c r="L21" s="34"/>
      <c r="M21" s="83"/>
      <c r="N21" s="91">
        <f t="shared" si="1"/>
        <v>198000</v>
      </c>
    </row>
    <row r="22" spans="1:14" ht="17.100000000000001" customHeight="1" x14ac:dyDescent="0.3">
      <c r="A22" s="63">
        <v>13</v>
      </c>
      <c r="B22" s="31" t="s">
        <v>18</v>
      </c>
      <c r="C22" s="103">
        <v>2</v>
      </c>
      <c r="D22" s="70">
        <v>43830</v>
      </c>
      <c r="E22" s="95">
        <v>310.10000000000002</v>
      </c>
      <c r="F22" s="112">
        <v>361768</v>
      </c>
      <c r="G22" s="111">
        <f t="shared" si="2"/>
        <v>217061</v>
      </c>
      <c r="H22" s="111">
        <f t="shared" si="0"/>
        <v>144707</v>
      </c>
      <c r="I22" s="32"/>
      <c r="J22" s="33"/>
      <c r="K22" s="33"/>
      <c r="L22" s="34"/>
      <c r="M22" s="83"/>
      <c r="N22" s="91">
        <f t="shared" si="1"/>
        <v>361768</v>
      </c>
    </row>
    <row r="23" spans="1:14" ht="17.100000000000001" customHeight="1" x14ac:dyDescent="0.3">
      <c r="A23" s="63">
        <v>14</v>
      </c>
      <c r="B23" s="31" t="s">
        <v>19</v>
      </c>
      <c r="C23" s="103">
        <v>2</v>
      </c>
      <c r="D23" s="70">
        <v>43830</v>
      </c>
      <c r="E23" s="95">
        <v>301.60000000000002</v>
      </c>
      <c r="F23" s="110">
        <v>240115</v>
      </c>
      <c r="G23" s="111">
        <f t="shared" si="2"/>
        <v>144069</v>
      </c>
      <c r="H23" s="111">
        <f t="shared" si="0"/>
        <v>96046</v>
      </c>
      <c r="I23" s="32"/>
      <c r="J23" s="33"/>
      <c r="K23" s="33"/>
      <c r="L23" s="34"/>
      <c r="M23" s="83"/>
      <c r="N23" s="91">
        <f t="shared" si="1"/>
        <v>240115</v>
      </c>
    </row>
    <row r="24" spans="1:14" ht="17.100000000000001" customHeight="1" x14ac:dyDescent="0.3">
      <c r="A24" s="63">
        <v>15</v>
      </c>
      <c r="B24" s="31" t="s">
        <v>20</v>
      </c>
      <c r="C24" s="103">
        <v>2</v>
      </c>
      <c r="D24" s="70">
        <v>43830</v>
      </c>
      <c r="E24" s="95">
        <v>460.8</v>
      </c>
      <c r="F24" s="110">
        <v>459000</v>
      </c>
      <c r="G24" s="111">
        <f t="shared" si="2"/>
        <v>275400</v>
      </c>
      <c r="H24" s="111">
        <f t="shared" si="0"/>
        <v>183600</v>
      </c>
      <c r="I24" s="32"/>
      <c r="J24" s="33"/>
      <c r="K24" s="33"/>
      <c r="L24" s="34"/>
      <c r="M24" s="83"/>
      <c r="N24" s="91">
        <f t="shared" si="1"/>
        <v>459000</v>
      </c>
    </row>
    <row r="25" spans="1:14" ht="17.100000000000001" customHeight="1" x14ac:dyDescent="0.3">
      <c r="A25" s="63">
        <v>16</v>
      </c>
      <c r="B25" s="31" t="s">
        <v>21</v>
      </c>
      <c r="C25" s="103">
        <v>2</v>
      </c>
      <c r="D25" s="70">
        <v>43830</v>
      </c>
      <c r="E25" s="95">
        <v>289.05</v>
      </c>
      <c r="F25" s="110">
        <v>336777</v>
      </c>
      <c r="G25" s="111">
        <f t="shared" si="2"/>
        <v>202066</v>
      </c>
      <c r="H25" s="111">
        <f t="shared" si="0"/>
        <v>134711</v>
      </c>
      <c r="I25" s="32"/>
      <c r="J25" s="33"/>
      <c r="K25" s="33"/>
      <c r="L25" s="34"/>
      <c r="M25" s="83"/>
      <c r="N25" s="91">
        <f t="shared" si="1"/>
        <v>336777</v>
      </c>
    </row>
    <row r="26" spans="1:14" ht="17.100000000000001" customHeight="1" x14ac:dyDescent="0.3">
      <c r="A26" s="63">
        <v>17</v>
      </c>
      <c r="B26" s="26" t="s">
        <v>24</v>
      </c>
      <c r="C26" s="105">
        <v>3</v>
      </c>
      <c r="D26" s="68">
        <v>43830</v>
      </c>
      <c r="E26" s="96">
        <v>101.7</v>
      </c>
      <c r="F26" s="113">
        <v>226000</v>
      </c>
      <c r="G26" s="111">
        <f t="shared" si="2"/>
        <v>135600</v>
      </c>
      <c r="H26" s="111">
        <f t="shared" si="0"/>
        <v>90400</v>
      </c>
      <c r="I26" s="39"/>
      <c r="J26" s="39"/>
      <c r="K26" s="39"/>
      <c r="L26" s="40"/>
      <c r="M26" s="85"/>
      <c r="N26" s="91">
        <f t="shared" si="1"/>
        <v>226000</v>
      </c>
    </row>
    <row r="27" spans="1:14" ht="17.100000000000001" customHeight="1" x14ac:dyDescent="0.3">
      <c r="A27" s="63">
        <v>18</v>
      </c>
      <c r="B27" s="28" t="s">
        <v>34</v>
      </c>
      <c r="C27" s="105">
        <v>3</v>
      </c>
      <c r="D27" s="74">
        <v>43830</v>
      </c>
      <c r="E27" s="96">
        <v>481.8</v>
      </c>
      <c r="F27" s="113">
        <v>457000</v>
      </c>
      <c r="G27" s="111">
        <f t="shared" si="2"/>
        <v>274200</v>
      </c>
      <c r="H27" s="111">
        <f t="shared" si="0"/>
        <v>182800</v>
      </c>
      <c r="I27" s="39"/>
      <c r="J27" s="39"/>
      <c r="K27" s="39"/>
      <c r="L27" s="40"/>
      <c r="M27" s="85"/>
      <c r="N27" s="91">
        <f t="shared" si="1"/>
        <v>457000</v>
      </c>
    </row>
    <row r="28" spans="1:14" ht="17.100000000000001" customHeight="1" x14ac:dyDescent="0.3">
      <c r="A28" s="63">
        <v>19</v>
      </c>
      <c r="B28" s="28" t="s">
        <v>35</v>
      </c>
      <c r="C28" s="105">
        <v>3</v>
      </c>
      <c r="D28" s="74">
        <v>43830</v>
      </c>
      <c r="E28" s="96">
        <v>309.7</v>
      </c>
      <c r="F28" s="113">
        <v>346000</v>
      </c>
      <c r="G28" s="111">
        <f t="shared" si="2"/>
        <v>207600</v>
      </c>
      <c r="H28" s="111">
        <f t="shared" si="0"/>
        <v>138400</v>
      </c>
      <c r="I28" s="41"/>
      <c r="J28" s="41"/>
      <c r="K28" s="41"/>
      <c r="L28" s="42"/>
      <c r="M28" s="85"/>
      <c r="N28" s="91">
        <f t="shared" si="1"/>
        <v>346000</v>
      </c>
    </row>
    <row r="29" spans="1:14" ht="17.100000000000001" customHeight="1" x14ac:dyDescent="0.3">
      <c r="A29" s="63">
        <v>20</v>
      </c>
      <c r="B29" s="28" t="s">
        <v>36</v>
      </c>
      <c r="C29" s="105">
        <v>3</v>
      </c>
      <c r="D29" s="74">
        <v>43830</v>
      </c>
      <c r="E29" s="96">
        <v>346.08</v>
      </c>
      <c r="F29" s="113">
        <v>326000</v>
      </c>
      <c r="G29" s="111">
        <f t="shared" si="2"/>
        <v>195600</v>
      </c>
      <c r="H29" s="111">
        <f t="shared" si="0"/>
        <v>130400</v>
      </c>
      <c r="I29" s="39"/>
      <c r="J29" s="39"/>
      <c r="K29" s="39"/>
      <c r="L29" s="40"/>
      <c r="M29" s="85"/>
      <c r="N29" s="91">
        <f t="shared" si="1"/>
        <v>326000</v>
      </c>
    </row>
    <row r="30" spans="1:14" ht="17.100000000000001" customHeight="1" x14ac:dyDescent="0.3">
      <c r="A30" s="63">
        <v>21</v>
      </c>
      <c r="B30" s="28" t="s">
        <v>37</v>
      </c>
      <c r="C30" s="105">
        <v>3</v>
      </c>
      <c r="D30" s="74">
        <v>43830</v>
      </c>
      <c r="E30" s="96">
        <v>364.85</v>
      </c>
      <c r="F30" s="113">
        <v>403945</v>
      </c>
      <c r="G30" s="111">
        <f t="shared" si="2"/>
        <v>242367</v>
      </c>
      <c r="H30" s="111">
        <f t="shared" si="0"/>
        <v>161578</v>
      </c>
      <c r="I30" s="41"/>
      <c r="J30" s="41"/>
      <c r="K30" s="41"/>
      <c r="L30" s="42"/>
      <c r="M30" s="85"/>
      <c r="N30" s="91">
        <f t="shared" si="1"/>
        <v>403945</v>
      </c>
    </row>
    <row r="31" spans="1:14" ht="17.100000000000001" customHeight="1" x14ac:dyDescent="0.3">
      <c r="A31" s="63">
        <v>22</v>
      </c>
      <c r="B31" s="28" t="s">
        <v>38</v>
      </c>
      <c r="C31" s="105">
        <v>3</v>
      </c>
      <c r="D31" s="74">
        <v>43830</v>
      </c>
      <c r="E31" s="96">
        <v>242.5</v>
      </c>
      <c r="F31" s="113">
        <v>278000</v>
      </c>
      <c r="G31" s="111">
        <f t="shared" si="2"/>
        <v>166800</v>
      </c>
      <c r="H31" s="111">
        <f t="shared" si="0"/>
        <v>111200</v>
      </c>
      <c r="I31" s="41"/>
      <c r="J31" s="41"/>
      <c r="K31" s="41"/>
      <c r="L31" s="42"/>
      <c r="M31" s="85"/>
      <c r="N31" s="91">
        <f t="shared" si="1"/>
        <v>278000</v>
      </c>
    </row>
    <row r="32" spans="1:14" ht="17.100000000000001" customHeight="1" x14ac:dyDescent="0.3">
      <c r="A32" s="63">
        <v>23</v>
      </c>
      <c r="B32" s="28" t="s">
        <v>39</v>
      </c>
      <c r="C32" s="105">
        <v>3</v>
      </c>
      <c r="D32" s="74">
        <v>43830</v>
      </c>
      <c r="E32" s="96">
        <v>203.1</v>
      </c>
      <c r="F32" s="113">
        <v>224000</v>
      </c>
      <c r="G32" s="111">
        <f t="shared" si="2"/>
        <v>134400</v>
      </c>
      <c r="H32" s="111">
        <f t="shared" si="0"/>
        <v>89600</v>
      </c>
      <c r="I32" s="41"/>
      <c r="J32" s="41"/>
      <c r="K32" s="41"/>
      <c r="L32" s="42"/>
      <c r="M32" s="85"/>
      <c r="N32" s="91">
        <f t="shared" si="1"/>
        <v>224000</v>
      </c>
    </row>
    <row r="33" spans="1:14" ht="17.100000000000001" customHeight="1" x14ac:dyDescent="0.3">
      <c r="A33" s="63">
        <v>24</v>
      </c>
      <c r="B33" s="28" t="s">
        <v>40</v>
      </c>
      <c r="C33" s="105">
        <v>3</v>
      </c>
      <c r="D33" s="74">
        <v>43830</v>
      </c>
      <c r="E33" s="96">
        <v>601.70000000000005</v>
      </c>
      <c r="F33" s="113">
        <v>420000</v>
      </c>
      <c r="G33" s="111">
        <f t="shared" si="2"/>
        <v>252000</v>
      </c>
      <c r="H33" s="111">
        <f t="shared" si="0"/>
        <v>168000</v>
      </c>
      <c r="I33" s="41"/>
      <c r="J33" s="41"/>
      <c r="K33" s="41"/>
      <c r="L33" s="42"/>
      <c r="M33" s="85"/>
      <c r="N33" s="91">
        <f t="shared" si="1"/>
        <v>420000</v>
      </c>
    </row>
    <row r="34" spans="1:14" ht="17.100000000000001" customHeight="1" x14ac:dyDescent="0.3">
      <c r="A34" s="63">
        <v>25</v>
      </c>
      <c r="B34" s="28" t="s">
        <v>41</v>
      </c>
      <c r="C34" s="105">
        <v>3</v>
      </c>
      <c r="D34" s="74">
        <v>43830</v>
      </c>
      <c r="E34" s="96">
        <v>213.28</v>
      </c>
      <c r="F34" s="113">
        <v>284000</v>
      </c>
      <c r="G34" s="111">
        <f t="shared" si="2"/>
        <v>170400</v>
      </c>
      <c r="H34" s="111">
        <f t="shared" si="0"/>
        <v>113600</v>
      </c>
      <c r="I34" s="41"/>
      <c r="J34" s="41"/>
      <c r="K34" s="41"/>
      <c r="L34" s="42"/>
      <c r="M34" s="85"/>
      <c r="N34" s="91">
        <f t="shared" si="1"/>
        <v>284000</v>
      </c>
    </row>
    <row r="35" spans="1:14" ht="17.100000000000001" customHeight="1" x14ac:dyDescent="0.3">
      <c r="A35" s="63">
        <v>26</v>
      </c>
      <c r="B35" s="30" t="s">
        <v>110</v>
      </c>
      <c r="C35" s="45">
        <v>3</v>
      </c>
      <c r="D35" s="74">
        <v>43510</v>
      </c>
      <c r="E35" s="66">
        <v>467.4</v>
      </c>
      <c r="F35" s="110">
        <v>406000</v>
      </c>
      <c r="G35" s="111">
        <f t="shared" si="2"/>
        <v>243600</v>
      </c>
      <c r="H35" s="111">
        <f t="shared" si="0"/>
        <v>162400</v>
      </c>
      <c r="I35" s="41"/>
      <c r="J35" s="41"/>
      <c r="K35" s="41"/>
      <c r="L35" s="42"/>
      <c r="M35" s="85"/>
      <c r="N35" s="91">
        <f t="shared" si="1"/>
        <v>406000</v>
      </c>
    </row>
    <row r="36" spans="1:14" ht="17.100000000000001" customHeight="1" x14ac:dyDescent="0.3">
      <c r="A36" s="63">
        <v>27</v>
      </c>
      <c r="B36" s="30" t="s">
        <v>111</v>
      </c>
      <c r="C36" s="45">
        <v>3</v>
      </c>
      <c r="D36" s="74">
        <v>43510</v>
      </c>
      <c r="E36" s="66">
        <v>427</v>
      </c>
      <c r="F36" s="110">
        <v>309163</v>
      </c>
      <c r="G36" s="111">
        <f t="shared" si="2"/>
        <v>185498</v>
      </c>
      <c r="H36" s="111">
        <f t="shared" si="0"/>
        <v>123665</v>
      </c>
      <c r="I36" s="41"/>
      <c r="J36" s="41"/>
      <c r="K36" s="41"/>
      <c r="L36" s="42"/>
      <c r="M36" s="85"/>
      <c r="N36" s="91">
        <f t="shared" si="1"/>
        <v>309163</v>
      </c>
    </row>
    <row r="37" spans="1:14" ht="17.100000000000001" customHeight="1" x14ac:dyDescent="0.3">
      <c r="A37" s="63">
        <v>28</v>
      </c>
      <c r="B37" s="30" t="s">
        <v>112</v>
      </c>
      <c r="C37" s="45">
        <v>3</v>
      </c>
      <c r="D37" s="74">
        <v>43497</v>
      </c>
      <c r="E37" s="66">
        <v>376</v>
      </c>
      <c r="F37" s="110">
        <v>232907</v>
      </c>
      <c r="G37" s="111">
        <f t="shared" si="2"/>
        <v>139744</v>
      </c>
      <c r="H37" s="111">
        <f t="shared" si="0"/>
        <v>93163</v>
      </c>
      <c r="I37" s="41"/>
      <c r="J37" s="41"/>
      <c r="K37" s="41"/>
      <c r="L37" s="42"/>
      <c r="M37" s="85"/>
      <c r="N37" s="91">
        <f t="shared" si="1"/>
        <v>232907</v>
      </c>
    </row>
    <row r="38" spans="1:14" ht="17.100000000000001" customHeight="1" x14ac:dyDescent="0.3">
      <c r="A38" s="63">
        <v>29</v>
      </c>
      <c r="B38" s="28" t="s">
        <v>44</v>
      </c>
      <c r="C38" s="71">
        <v>4</v>
      </c>
      <c r="D38" s="74">
        <v>43830</v>
      </c>
      <c r="E38" s="97">
        <v>303.89999999999998</v>
      </c>
      <c r="F38" s="110">
        <v>306000</v>
      </c>
      <c r="G38" s="111">
        <f t="shared" si="2"/>
        <v>183600</v>
      </c>
      <c r="H38" s="111">
        <f t="shared" si="0"/>
        <v>122400</v>
      </c>
      <c r="I38" s="43"/>
      <c r="J38" s="43"/>
      <c r="K38" s="43"/>
      <c r="L38" s="44"/>
      <c r="M38" s="86"/>
      <c r="N38" s="91">
        <f t="shared" si="1"/>
        <v>306000</v>
      </c>
    </row>
    <row r="39" spans="1:14" ht="17.100000000000001" customHeight="1" x14ac:dyDescent="0.3">
      <c r="A39" s="63">
        <v>30</v>
      </c>
      <c r="B39" s="28" t="s">
        <v>45</v>
      </c>
      <c r="C39" s="71">
        <v>4</v>
      </c>
      <c r="D39" s="74">
        <v>43830</v>
      </c>
      <c r="E39" s="97">
        <v>242.6</v>
      </c>
      <c r="F39" s="110">
        <v>323000</v>
      </c>
      <c r="G39" s="111">
        <f t="shared" si="2"/>
        <v>193800</v>
      </c>
      <c r="H39" s="111">
        <f t="shared" si="0"/>
        <v>129200</v>
      </c>
      <c r="I39" s="43"/>
      <c r="J39" s="43"/>
      <c r="K39" s="43"/>
      <c r="L39" s="44"/>
      <c r="M39" s="86"/>
      <c r="N39" s="91">
        <f t="shared" si="1"/>
        <v>323000</v>
      </c>
    </row>
    <row r="40" spans="1:14" ht="17.100000000000001" customHeight="1" x14ac:dyDescent="0.3">
      <c r="A40" s="63">
        <v>31</v>
      </c>
      <c r="B40" s="28" t="s">
        <v>46</v>
      </c>
      <c r="C40" s="71">
        <v>4</v>
      </c>
      <c r="D40" s="74">
        <v>43830</v>
      </c>
      <c r="E40" s="97">
        <v>309.7</v>
      </c>
      <c r="F40" s="110">
        <v>303000</v>
      </c>
      <c r="G40" s="111">
        <f t="shared" si="2"/>
        <v>181800</v>
      </c>
      <c r="H40" s="111">
        <f t="shared" si="0"/>
        <v>121200</v>
      </c>
      <c r="I40" s="43"/>
      <c r="J40" s="43"/>
      <c r="K40" s="43"/>
      <c r="L40" s="44"/>
      <c r="M40" s="86"/>
      <c r="N40" s="91">
        <f t="shared" si="1"/>
        <v>303000</v>
      </c>
    </row>
    <row r="41" spans="1:14" ht="17.100000000000001" customHeight="1" x14ac:dyDescent="0.3">
      <c r="A41" s="63">
        <v>32</v>
      </c>
      <c r="B41" s="28" t="s">
        <v>47</v>
      </c>
      <c r="C41" s="71">
        <v>4</v>
      </c>
      <c r="D41" s="74">
        <v>43830</v>
      </c>
      <c r="E41" s="97">
        <v>386.9</v>
      </c>
      <c r="F41" s="110">
        <v>346000</v>
      </c>
      <c r="G41" s="111">
        <f t="shared" si="2"/>
        <v>207600</v>
      </c>
      <c r="H41" s="111">
        <f t="shared" si="0"/>
        <v>138400</v>
      </c>
      <c r="I41" s="45"/>
      <c r="J41" s="45"/>
      <c r="K41" s="45"/>
      <c r="L41" s="46"/>
      <c r="M41" s="87"/>
      <c r="N41" s="91">
        <f t="shared" si="1"/>
        <v>346000</v>
      </c>
    </row>
    <row r="42" spans="1:14" ht="17.100000000000001" customHeight="1" x14ac:dyDescent="0.3">
      <c r="A42" s="63">
        <v>33</v>
      </c>
      <c r="B42" s="28" t="s">
        <v>48</v>
      </c>
      <c r="C42" s="71">
        <v>4</v>
      </c>
      <c r="D42" s="74">
        <v>43830</v>
      </c>
      <c r="E42" s="97">
        <v>379.2</v>
      </c>
      <c r="F42" s="110">
        <v>403358</v>
      </c>
      <c r="G42" s="111">
        <f t="shared" si="2"/>
        <v>242015</v>
      </c>
      <c r="H42" s="111">
        <f t="shared" si="0"/>
        <v>161343</v>
      </c>
      <c r="I42" s="45"/>
      <c r="J42" s="45"/>
      <c r="K42" s="45"/>
      <c r="L42" s="46"/>
      <c r="M42" s="87"/>
      <c r="N42" s="91">
        <f t="shared" si="1"/>
        <v>403358</v>
      </c>
    </row>
    <row r="43" spans="1:14" ht="17.100000000000001" customHeight="1" x14ac:dyDescent="0.3">
      <c r="A43" s="63">
        <v>34</v>
      </c>
      <c r="B43" s="28" t="s">
        <v>49</v>
      </c>
      <c r="C43" s="71">
        <v>4</v>
      </c>
      <c r="D43" s="74">
        <v>43830</v>
      </c>
      <c r="E43" s="97">
        <v>543.5</v>
      </c>
      <c r="F43" s="110">
        <v>352000</v>
      </c>
      <c r="G43" s="111">
        <f t="shared" si="2"/>
        <v>211200</v>
      </c>
      <c r="H43" s="111">
        <f t="shared" si="0"/>
        <v>140800</v>
      </c>
      <c r="I43" s="45"/>
      <c r="J43" s="45"/>
      <c r="K43" s="45"/>
      <c r="L43" s="46"/>
      <c r="M43" s="87"/>
      <c r="N43" s="91">
        <f t="shared" si="1"/>
        <v>352000</v>
      </c>
    </row>
    <row r="44" spans="1:14" ht="17.100000000000001" customHeight="1" x14ac:dyDescent="0.3">
      <c r="A44" s="63">
        <v>35</v>
      </c>
      <c r="B44" s="28" t="s">
        <v>50</v>
      </c>
      <c r="C44" s="71">
        <v>4</v>
      </c>
      <c r="D44" s="74">
        <v>43830</v>
      </c>
      <c r="E44" s="106">
        <v>543.5</v>
      </c>
      <c r="F44" s="110">
        <v>352000</v>
      </c>
      <c r="G44" s="111">
        <f t="shared" si="2"/>
        <v>211200</v>
      </c>
      <c r="H44" s="111">
        <f t="shared" si="0"/>
        <v>140800</v>
      </c>
      <c r="I44" s="45"/>
      <c r="J44" s="45"/>
      <c r="K44" s="45"/>
      <c r="L44" s="46"/>
      <c r="M44" s="87"/>
      <c r="N44" s="91">
        <f t="shared" si="1"/>
        <v>352000</v>
      </c>
    </row>
    <row r="45" spans="1:14" ht="17.100000000000001" customHeight="1" x14ac:dyDescent="0.3">
      <c r="A45" s="63">
        <v>36</v>
      </c>
      <c r="B45" s="28" t="s">
        <v>51</v>
      </c>
      <c r="C45" s="71">
        <v>4</v>
      </c>
      <c r="D45" s="74">
        <v>43830</v>
      </c>
      <c r="E45" s="97">
        <v>471.55</v>
      </c>
      <c r="F45" s="110">
        <v>492000</v>
      </c>
      <c r="G45" s="111">
        <f t="shared" si="2"/>
        <v>295200</v>
      </c>
      <c r="H45" s="111">
        <f t="shared" si="0"/>
        <v>196800</v>
      </c>
      <c r="I45" s="45"/>
      <c r="J45" s="45"/>
      <c r="K45" s="45"/>
      <c r="L45" s="46"/>
      <c r="M45" s="87"/>
      <c r="N45" s="91">
        <f t="shared" si="1"/>
        <v>492000</v>
      </c>
    </row>
    <row r="46" spans="1:14" ht="17.100000000000001" customHeight="1" x14ac:dyDescent="0.3">
      <c r="A46" s="63">
        <v>37</v>
      </c>
      <c r="B46" s="28" t="s">
        <v>52</v>
      </c>
      <c r="C46" s="71">
        <v>4</v>
      </c>
      <c r="D46" s="74">
        <v>43830</v>
      </c>
      <c r="E46" s="66">
        <v>243.6</v>
      </c>
      <c r="F46" s="110">
        <v>278000</v>
      </c>
      <c r="G46" s="111">
        <f t="shared" si="2"/>
        <v>166800</v>
      </c>
      <c r="H46" s="111">
        <f t="shared" si="0"/>
        <v>111200</v>
      </c>
      <c r="I46" s="47"/>
      <c r="J46" s="47"/>
      <c r="K46" s="47"/>
      <c r="L46" s="48"/>
      <c r="M46" s="87"/>
      <c r="N46" s="91">
        <f t="shared" si="1"/>
        <v>278000</v>
      </c>
    </row>
    <row r="47" spans="1:14" ht="17.100000000000001" customHeight="1" x14ac:dyDescent="0.3">
      <c r="A47" s="63">
        <v>38</v>
      </c>
      <c r="B47" s="107" t="s">
        <v>53</v>
      </c>
      <c r="C47" s="67">
        <v>5</v>
      </c>
      <c r="D47" s="108">
        <v>43830</v>
      </c>
      <c r="E47" s="96">
        <v>101.7</v>
      </c>
      <c r="F47" s="113">
        <v>197000</v>
      </c>
      <c r="G47" s="111">
        <f t="shared" si="2"/>
        <v>118200</v>
      </c>
      <c r="H47" s="111">
        <f t="shared" si="0"/>
        <v>78800</v>
      </c>
      <c r="I47" s="49"/>
      <c r="J47" s="49"/>
      <c r="K47" s="49"/>
      <c r="L47" s="50"/>
      <c r="M47" s="88"/>
      <c r="N47" s="91">
        <f t="shared" si="1"/>
        <v>197000</v>
      </c>
    </row>
    <row r="48" spans="1:14" ht="17.100000000000001" customHeight="1" x14ac:dyDescent="0.3">
      <c r="A48" s="63">
        <v>39</v>
      </c>
      <c r="B48" s="51" t="s">
        <v>54</v>
      </c>
      <c r="C48" s="63">
        <v>5</v>
      </c>
      <c r="D48" s="74">
        <v>43830</v>
      </c>
      <c r="E48" s="98">
        <v>217.1</v>
      </c>
      <c r="F48" s="114">
        <v>234000</v>
      </c>
      <c r="G48" s="111">
        <f t="shared" si="2"/>
        <v>140400</v>
      </c>
      <c r="H48" s="111">
        <f t="shared" si="0"/>
        <v>93600</v>
      </c>
      <c r="I48" s="52"/>
      <c r="J48" s="52"/>
      <c r="K48" s="52"/>
      <c r="L48" s="53"/>
      <c r="M48" s="89"/>
      <c r="N48" s="91">
        <f t="shared" si="1"/>
        <v>234000</v>
      </c>
    </row>
    <row r="49" spans="1:14" ht="17.100000000000001" customHeight="1" x14ac:dyDescent="0.3">
      <c r="A49" s="63">
        <v>40</v>
      </c>
      <c r="B49" s="51" t="s">
        <v>55</v>
      </c>
      <c r="C49" s="63">
        <v>5</v>
      </c>
      <c r="D49" s="74">
        <v>43830</v>
      </c>
      <c r="E49" s="98">
        <v>580.4</v>
      </c>
      <c r="F49" s="114">
        <v>504000</v>
      </c>
      <c r="G49" s="111">
        <f t="shared" si="2"/>
        <v>302400</v>
      </c>
      <c r="H49" s="111">
        <f t="shared" si="0"/>
        <v>201600</v>
      </c>
      <c r="I49" s="52"/>
      <c r="J49" s="52"/>
      <c r="K49" s="52"/>
      <c r="L49" s="53"/>
      <c r="M49" s="89"/>
      <c r="N49" s="91">
        <f t="shared" si="1"/>
        <v>504000</v>
      </c>
    </row>
    <row r="50" spans="1:14" ht="17.100000000000001" customHeight="1" x14ac:dyDescent="0.3">
      <c r="A50" s="63">
        <v>41</v>
      </c>
      <c r="B50" s="51" t="s">
        <v>56</v>
      </c>
      <c r="C50" s="63">
        <v>5</v>
      </c>
      <c r="D50" s="74">
        <v>43830</v>
      </c>
      <c r="E50" s="98">
        <v>95.5</v>
      </c>
      <c r="F50" s="114">
        <v>278000</v>
      </c>
      <c r="G50" s="111">
        <f t="shared" si="2"/>
        <v>166800</v>
      </c>
      <c r="H50" s="111">
        <f t="shared" si="0"/>
        <v>111200</v>
      </c>
      <c r="I50" s="52"/>
      <c r="J50" s="52"/>
      <c r="K50" s="52"/>
      <c r="L50" s="53"/>
      <c r="M50" s="89"/>
      <c r="N50" s="91">
        <f t="shared" si="1"/>
        <v>278000</v>
      </c>
    </row>
    <row r="51" spans="1:14" ht="17.100000000000001" customHeight="1" x14ac:dyDescent="0.3">
      <c r="A51" s="63">
        <v>42</v>
      </c>
      <c r="B51" s="51" t="s">
        <v>57</v>
      </c>
      <c r="C51" s="63">
        <v>5</v>
      </c>
      <c r="D51" s="74">
        <v>43830</v>
      </c>
      <c r="E51" s="98">
        <v>441</v>
      </c>
      <c r="F51" s="114">
        <v>362000</v>
      </c>
      <c r="G51" s="111">
        <f t="shared" si="2"/>
        <v>217200</v>
      </c>
      <c r="H51" s="111">
        <f t="shared" si="0"/>
        <v>144800</v>
      </c>
      <c r="I51" s="52"/>
      <c r="J51" s="52"/>
      <c r="K51" s="52"/>
      <c r="L51" s="53"/>
      <c r="M51" s="89"/>
      <c r="N51" s="91">
        <f t="shared" si="1"/>
        <v>362000</v>
      </c>
    </row>
    <row r="52" spans="1:14" ht="17.100000000000001" customHeight="1" x14ac:dyDescent="0.3">
      <c r="A52" s="63">
        <v>43</v>
      </c>
      <c r="B52" s="51" t="s">
        <v>58</v>
      </c>
      <c r="C52" s="63">
        <v>5</v>
      </c>
      <c r="D52" s="74">
        <v>43830</v>
      </c>
      <c r="E52" s="98">
        <v>88.7</v>
      </c>
      <c r="F52" s="114">
        <v>298000</v>
      </c>
      <c r="G52" s="111">
        <f t="shared" si="2"/>
        <v>178800</v>
      </c>
      <c r="H52" s="111">
        <f t="shared" si="0"/>
        <v>119200</v>
      </c>
      <c r="I52" s="52"/>
      <c r="J52" s="52"/>
      <c r="K52" s="52"/>
      <c r="L52" s="53"/>
      <c r="M52" s="89"/>
      <c r="N52" s="91">
        <f t="shared" si="1"/>
        <v>298000</v>
      </c>
    </row>
    <row r="53" spans="1:14" ht="17.100000000000001" customHeight="1" x14ac:dyDescent="0.3">
      <c r="A53" s="63">
        <v>44</v>
      </c>
      <c r="B53" s="51" t="s">
        <v>59</v>
      </c>
      <c r="C53" s="63">
        <v>5</v>
      </c>
      <c r="D53" s="74">
        <v>43830</v>
      </c>
      <c r="E53" s="98">
        <v>110.3</v>
      </c>
      <c r="F53" s="114">
        <v>257000</v>
      </c>
      <c r="G53" s="111">
        <f t="shared" si="2"/>
        <v>154200</v>
      </c>
      <c r="H53" s="111">
        <f t="shared" si="0"/>
        <v>102800</v>
      </c>
      <c r="I53" s="52"/>
      <c r="J53" s="52"/>
      <c r="K53" s="52"/>
      <c r="L53" s="53"/>
      <c r="M53" s="89"/>
      <c r="N53" s="91">
        <f t="shared" si="1"/>
        <v>257000</v>
      </c>
    </row>
    <row r="54" spans="1:14" ht="17.100000000000001" customHeight="1" x14ac:dyDescent="0.3">
      <c r="A54" s="63">
        <v>45</v>
      </c>
      <c r="B54" s="51" t="s">
        <v>60</v>
      </c>
      <c r="C54" s="63">
        <v>5</v>
      </c>
      <c r="D54" s="74">
        <v>43830</v>
      </c>
      <c r="E54" s="98">
        <v>208.28</v>
      </c>
      <c r="F54" s="114">
        <v>285000</v>
      </c>
      <c r="G54" s="111">
        <f t="shared" si="2"/>
        <v>171000</v>
      </c>
      <c r="H54" s="111">
        <f t="shared" si="0"/>
        <v>114000</v>
      </c>
      <c r="I54" s="52"/>
      <c r="J54" s="52"/>
      <c r="K54" s="52"/>
      <c r="L54" s="53"/>
      <c r="M54" s="89"/>
      <c r="N54" s="91">
        <f t="shared" si="1"/>
        <v>285000</v>
      </c>
    </row>
    <row r="55" spans="1:14" ht="17.100000000000001" customHeight="1" x14ac:dyDescent="0.3">
      <c r="A55" s="63">
        <v>46</v>
      </c>
      <c r="B55" s="51" t="s">
        <v>61</v>
      </c>
      <c r="C55" s="63">
        <v>5</v>
      </c>
      <c r="D55" s="74">
        <v>43830</v>
      </c>
      <c r="E55" s="98">
        <v>132.1</v>
      </c>
      <c r="F55" s="114">
        <v>299000</v>
      </c>
      <c r="G55" s="111">
        <f t="shared" si="2"/>
        <v>179400</v>
      </c>
      <c r="H55" s="111">
        <f t="shared" si="0"/>
        <v>119600</v>
      </c>
      <c r="I55" s="52"/>
      <c r="J55" s="52"/>
      <c r="K55" s="52"/>
      <c r="L55" s="53"/>
      <c r="M55" s="89"/>
      <c r="N55" s="91">
        <f t="shared" si="1"/>
        <v>299000</v>
      </c>
    </row>
    <row r="56" spans="1:14" ht="17.100000000000001" customHeight="1" x14ac:dyDescent="0.3">
      <c r="A56" s="63">
        <v>47</v>
      </c>
      <c r="B56" s="51" t="s">
        <v>62</v>
      </c>
      <c r="C56" s="63">
        <v>5</v>
      </c>
      <c r="D56" s="74">
        <v>43830</v>
      </c>
      <c r="E56" s="98">
        <v>309.8</v>
      </c>
      <c r="F56" s="114">
        <v>305000</v>
      </c>
      <c r="G56" s="111">
        <f t="shared" si="2"/>
        <v>183000</v>
      </c>
      <c r="H56" s="111">
        <f t="shared" si="0"/>
        <v>122000</v>
      </c>
      <c r="I56" s="52"/>
      <c r="J56" s="52"/>
      <c r="K56" s="52"/>
      <c r="L56" s="53"/>
      <c r="M56" s="89"/>
      <c r="N56" s="91">
        <f t="shared" si="1"/>
        <v>305000</v>
      </c>
    </row>
    <row r="57" spans="1:14" ht="17.100000000000001" customHeight="1" x14ac:dyDescent="0.3">
      <c r="A57" s="63">
        <v>48</v>
      </c>
      <c r="B57" s="51" t="s">
        <v>63</v>
      </c>
      <c r="C57" s="63">
        <v>5</v>
      </c>
      <c r="D57" s="74">
        <v>43830</v>
      </c>
      <c r="E57" s="98">
        <v>108.4</v>
      </c>
      <c r="F57" s="114">
        <v>234000</v>
      </c>
      <c r="G57" s="111">
        <f t="shared" si="2"/>
        <v>140400</v>
      </c>
      <c r="H57" s="111">
        <f t="shared" si="0"/>
        <v>93600</v>
      </c>
      <c r="I57" s="52"/>
      <c r="J57" s="52"/>
      <c r="K57" s="52"/>
      <c r="L57" s="53"/>
      <c r="M57" s="89"/>
      <c r="N57" s="91">
        <f t="shared" si="1"/>
        <v>234000</v>
      </c>
    </row>
    <row r="58" spans="1:14" ht="17.100000000000001" customHeight="1" x14ac:dyDescent="0.3">
      <c r="A58" s="63">
        <v>49</v>
      </c>
      <c r="B58" s="51" t="s">
        <v>64</v>
      </c>
      <c r="C58" s="63">
        <v>5</v>
      </c>
      <c r="D58" s="74">
        <v>43830</v>
      </c>
      <c r="E58" s="98">
        <v>283.60000000000002</v>
      </c>
      <c r="F58" s="114">
        <v>278000</v>
      </c>
      <c r="G58" s="111">
        <f t="shared" si="2"/>
        <v>166800</v>
      </c>
      <c r="H58" s="111">
        <f t="shared" si="0"/>
        <v>111200</v>
      </c>
      <c r="I58" s="52"/>
      <c r="J58" s="52"/>
      <c r="K58" s="52"/>
      <c r="L58" s="53"/>
      <c r="M58" s="89"/>
      <c r="N58" s="91">
        <f t="shared" si="1"/>
        <v>278000</v>
      </c>
    </row>
    <row r="59" spans="1:14" ht="17.100000000000001" customHeight="1" x14ac:dyDescent="0.3">
      <c r="A59" s="63">
        <v>50</v>
      </c>
      <c r="B59" s="51" t="s">
        <v>65</v>
      </c>
      <c r="C59" s="63">
        <v>5</v>
      </c>
      <c r="D59" s="74">
        <v>43830</v>
      </c>
      <c r="E59" s="98">
        <v>243.4</v>
      </c>
      <c r="F59" s="114">
        <v>324841</v>
      </c>
      <c r="G59" s="111">
        <f t="shared" si="2"/>
        <v>194905</v>
      </c>
      <c r="H59" s="111">
        <f t="shared" si="0"/>
        <v>129936</v>
      </c>
      <c r="I59" s="52"/>
      <c r="J59" s="52"/>
      <c r="K59" s="52"/>
      <c r="L59" s="53"/>
      <c r="M59" s="89"/>
      <c r="N59" s="91">
        <f t="shared" si="1"/>
        <v>324841</v>
      </c>
    </row>
    <row r="60" spans="1:14" ht="17.100000000000001" customHeight="1" x14ac:dyDescent="0.3">
      <c r="A60" s="63">
        <v>51</v>
      </c>
      <c r="B60" s="51" t="s">
        <v>66</v>
      </c>
      <c r="C60" s="63">
        <v>5</v>
      </c>
      <c r="D60" s="74">
        <v>43830</v>
      </c>
      <c r="E60" s="98">
        <v>242.6</v>
      </c>
      <c r="F60" s="114">
        <v>337000</v>
      </c>
      <c r="G60" s="111">
        <f t="shared" si="2"/>
        <v>202200</v>
      </c>
      <c r="H60" s="111">
        <f t="shared" si="0"/>
        <v>134800</v>
      </c>
      <c r="I60" s="52"/>
      <c r="J60" s="52"/>
      <c r="K60" s="52"/>
      <c r="L60" s="53"/>
      <c r="M60" s="89"/>
      <c r="N60" s="91">
        <f t="shared" si="1"/>
        <v>337000</v>
      </c>
    </row>
    <row r="61" spans="1:14" ht="17.100000000000001" customHeight="1" x14ac:dyDescent="0.3">
      <c r="A61" s="63">
        <v>52</v>
      </c>
      <c r="B61" s="51" t="s">
        <v>96</v>
      </c>
      <c r="C61" s="63">
        <v>5</v>
      </c>
      <c r="D61" s="74">
        <v>43830</v>
      </c>
      <c r="E61" s="98">
        <v>126</v>
      </c>
      <c r="F61" s="114">
        <v>285000</v>
      </c>
      <c r="G61" s="111">
        <f t="shared" si="2"/>
        <v>171000</v>
      </c>
      <c r="H61" s="111">
        <f t="shared" si="0"/>
        <v>114000</v>
      </c>
      <c r="I61" s="56"/>
      <c r="J61" s="56"/>
      <c r="K61" s="56"/>
      <c r="L61" s="57"/>
      <c r="M61" s="90"/>
      <c r="N61" s="91">
        <f t="shared" si="1"/>
        <v>285000</v>
      </c>
    </row>
    <row r="62" spans="1:14" ht="17.100000000000001" customHeight="1" x14ac:dyDescent="0.3">
      <c r="A62" s="63">
        <v>53</v>
      </c>
      <c r="B62" s="51" t="s">
        <v>97</v>
      </c>
      <c r="C62" s="63">
        <v>5</v>
      </c>
      <c r="D62" s="74">
        <v>43830</v>
      </c>
      <c r="E62" s="98">
        <v>156</v>
      </c>
      <c r="F62" s="114">
        <v>289000</v>
      </c>
      <c r="G62" s="111">
        <f t="shared" si="2"/>
        <v>173400</v>
      </c>
      <c r="H62" s="111">
        <f t="shared" si="0"/>
        <v>115600</v>
      </c>
      <c r="I62" s="56"/>
      <c r="J62" s="56"/>
      <c r="K62" s="56"/>
      <c r="L62" s="57"/>
      <c r="M62" s="90"/>
      <c r="N62" s="91">
        <f t="shared" si="1"/>
        <v>289000</v>
      </c>
    </row>
    <row r="63" spans="1:14" ht="17.100000000000001" customHeight="1" x14ac:dyDescent="0.3">
      <c r="A63" s="63">
        <v>54</v>
      </c>
      <c r="B63" s="51" t="s">
        <v>70</v>
      </c>
      <c r="C63" s="63">
        <v>5</v>
      </c>
      <c r="D63" s="74">
        <v>43830</v>
      </c>
      <c r="E63" s="98">
        <v>282.39999999999998</v>
      </c>
      <c r="F63" s="114">
        <v>337000</v>
      </c>
      <c r="G63" s="111">
        <f t="shared" si="2"/>
        <v>202200</v>
      </c>
      <c r="H63" s="111">
        <f t="shared" si="0"/>
        <v>134800</v>
      </c>
      <c r="I63" s="54"/>
      <c r="J63" s="54"/>
      <c r="K63" s="54"/>
      <c r="L63" s="55"/>
      <c r="M63" s="8"/>
      <c r="N63" s="91">
        <f t="shared" si="1"/>
        <v>337000</v>
      </c>
    </row>
    <row r="64" spans="1:14" ht="17.100000000000001" customHeight="1" x14ac:dyDescent="0.3">
      <c r="A64" s="63">
        <v>55</v>
      </c>
      <c r="B64" s="51" t="s">
        <v>104</v>
      </c>
      <c r="C64" s="63">
        <v>5</v>
      </c>
      <c r="D64" s="74">
        <v>43830</v>
      </c>
      <c r="E64" s="98">
        <v>167</v>
      </c>
      <c r="F64" s="114">
        <v>200000</v>
      </c>
      <c r="G64" s="111">
        <f t="shared" si="2"/>
        <v>120000</v>
      </c>
      <c r="H64" s="111">
        <f t="shared" si="0"/>
        <v>80000</v>
      </c>
      <c r="I64" s="56"/>
      <c r="J64" s="56"/>
      <c r="K64" s="56"/>
      <c r="L64" s="57"/>
      <c r="M64" s="90"/>
      <c r="N64" s="91">
        <f t="shared" si="1"/>
        <v>200000</v>
      </c>
    </row>
    <row r="65" spans="1:14" ht="17.100000000000001" customHeight="1" x14ac:dyDescent="0.3">
      <c r="A65" s="63">
        <v>56</v>
      </c>
      <c r="B65" s="51" t="s">
        <v>105</v>
      </c>
      <c r="C65" s="63">
        <v>5</v>
      </c>
      <c r="D65" s="74">
        <v>43830</v>
      </c>
      <c r="E65" s="98">
        <v>186</v>
      </c>
      <c r="F65" s="114">
        <v>200000</v>
      </c>
      <c r="G65" s="111">
        <f t="shared" si="2"/>
        <v>120000</v>
      </c>
      <c r="H65" s="111">
        <f t="shared" si="0"/>
        <v>80000</v>
      </c>
      <c r="I65" s="56"/>
      <c r="J65" s="56"/>
      <c r="K65" s="56"/>
      <c r="L65" s="57"/>
      <c r="M65" s="90"/>
      <c r="N65" s="91">
        <f t="shared" si="1"/>
        <v>200000</v>
      </c>
    </row>
    <row r="66" spans="1:14" ht="17.100000000000001" customHeight="1" x14ac:dyDescent="0.3">
      <c r="A66" s="63">
        <v>57</v>
      </c>
      <c r="B66" s="51" t="s">
        <v>98</v>
      </c>
      <c r="C66" s="63">
        <v>5</v>
      </c>
      <c r="D66" s="74">
        <v>43830</v>
      </c>
      <c r="E66" s="98">
        <v>127</v>
      </c>
      <c r="F66" s="114">
        <v>156000</v>
      </c>
      <c r="G66" s="111">
        <f t="shared" si="2"/>
        <v>93600</v>
      </c>
      <c r="H66" s="111">
        <f t="shared" si="0"/>
        <v>62400</v>
      </c>
      <c r="I66" s="58"/>
      <c r="J66" s="58"/>
      <c r="K66" s="58"/>
      <c r="L66" s="59"/>
      <c r="M66" s="90"/>
      <c r="N66" s="91">
        <f t="shared" si="1"/>
        <v>156000</v>
      </c>
    </row>
    <row r="67" spans="1:14" ht="17.100000000000001" customHeight="1" x14ac:dyDescent="0.3">
      <c r="A67" s="63">
        <v>58</v>
      </c>
      <c r="B67" s="51" t="s">
        <v>71</v>
      </c>
      <c r="C67" s="63">
        <v>5</v>
      </c>
      <c r="D67" s="74">
        <v>43830</v>
      </c>
      <c r="E67" s="99">
        <v>308.7</v>
      </c>
      <c r="F67" s="114">
        <v>321000</v>
      </c>
      <c r="G67" s="111">
        <f t="shared" si="2"/>
        <v>192600</v>
      </c>
      <c r="H67" s="111">
        <f t="shared" si="0"/>
        <v>128400</v>
      </c>
      <c r="I67" s="54"/>
      <c r="J67" s="54"/>
      <c r="K67" s="54"/>
      <c r="L67" s="55"/>
      <c r="M67" s="8"/>
      <c r="N67" s="91">
        <f t="shared" si="1"/>
        <v>321000</v>
      </c>
    </row>
    <row r="68" spans="1:14" ht="17.100000000000001" customHeight="1" x14ac:dyDescent="0.3">
      <c r="A68" s="63">
        <v>59</v>
      </c>
      <c r="B68" s="51" t="s">
        <v>72</v>
      </c>
      <c r="C68" s="63">
        <v>5</v>
      </c>
      <c r="D68" s="74">
        <v>43830</v>
      </c>
      <c r="E68" s="99">
        <v>166</v>
      </c>
      <c r="F68" s="114">
        <v>337000</v>
      </c>
      <c r="G68" s="111">
        <f t="shared" si="2"/>
        <v>202200</v>
      </c>
      <c r="H68" s="111">
        <f t="shared" si="0"/>
        <v>134800</v>
      </c>
      <c r="I68" s="54"/>
      <c r="J68" s="54"/>
      <c r="K68" s="54"/>
      <c r="L68" s="55"/>
      <c r="M68" s="8"/>
      <c r="N68" s="91">
        <f t="shared" si="1"/>
        <v>337000</v>
      </c>
    </row>
    <row r="69" spans="1:14" ht="17.100000000000001" customHeight="1" x14ac:dyDescent="0.3">
      <c r="A69" s="63">
        <v>60</v>
      </c>
      <c r="B69" s="51" t="s">
        <v>73</v>
      </c>
      <c r="C69" s="63">
        <v>5</v>
      </c>
      <c r="D69" s="74">
        <v>43830</v>
      </c>
      <c r="E69" s="99">
        <v>208.28</v>
      </c>
      <c r="F69" s="114">
        <v>245000</v>
      </c>
      <c r="G69" s="111">
        <f t="shared" si="2"/>
        <v>147000</v>
      </c>
      <c r="H69" s="111">
        <f t="shared" si="0"/>
        <v>98000</v>
      </c>
      <c r="I69" s="54"/>
      <c r="J69" s="54"/>
      <c r="K69" s="54"/>
      <c r="L69" s="55"/>
      <c r="M69" s="8"/>
      <c r="N69" s="91">
        <f t="shared" si="1"/>
        <v>245000</v>
      </c>
    </row>
    <row r="70" spans="1:14" ht="17.100000000000001" customHeight="1" x14ac:dyDescent="0.3">
      <c r="A70" s="63">
        <v>61</v>
      </c>
      <c r="B70" s="51" t="s">
        <v>74</v>
      </c>
      <c r="C70" s="63">
        <v>5</v>
      </c>
      <c r="D70" s="74">
        <v>43830</v>
      </c>
      <c r="E70" s="99">
        <v>98.8</v>
      </c>
      <c r="F70" s="114">
        <v>170000</v>
      </c>
      <c r="G70" s="111">
        <f t="shared" si="2"/>
        <v>102000</v>
      </c>
      <c r="H70" s="111">
        <f t="shared" si="0"/>
        <v>68000</v>
      </c>
      <c r="I70" s="54"/>
      <c r="J70" s="54"/>
      <c r="K70" s="54"/>
      <c r="L70" s="55"/>
      <c r="M70" s="8"/>
      <c r="N70" s="91">
        <f t="shared" si="1"/>
        <v>170000</v>
      </c>
    </row>
    <row r="71" spans="1:14" ht="17.100000000000001" customHeight="1" x14ac:dyDescent="0.3">
      <c r="A71" s="63">
        <v>62</v>
      </c>
      <c r="B71" s="60" t="s">
        <v>75</v>
      </c>
      <c r="C71" s="64">
        <v>5</v>
      </c>
      <c r="D71" s="75">
        <v>43830</v>
      </c>
      <c r="E71" s="109">
        <v>479.6</v>
      </c>
      <c r="F71" s="115">
        <v>456000</v>
      </c>
      <c r="G71" s="111">
        <f t="shared" si="2"/>
        <v>273600</v>
      </c>
      <c r="H71" s="111">
        <f t="shared" si="0"/>
        <v>182400</v>
      </c>
      <c r="I71" s="54"/>
      <c r="J71" s="54"/>
      <c r="K71" s="54"/>
      <c r="L71" s="55"/>
      <c r="M71" s="8"/>
      <c r="N71" s="91">
        <f t="shared" si="1"/>
        <v>456000</v>
      </c>
    </row>
    <row r="72" spans="1:14" ht="17.100000000000001" customHeight="1" x14ac:dyDescent="0.3">
      <c r="A72" s="63">
        <v>63</v>
      </c>
      <c r="B72" s="60" t="s">
        <v>76</v>
      </c>
      <c r="C72" s="64">
        <v>5</v>
      </c>
      <c r="D72" s="75">
        <v>43830</v>
      </c>
      <c r="E72" s="109">
        <v>248</v>
      </c>
      <c r="F72" s="115">
        <v>321000</v>
      </c>
      <c r="G72" s="111">
        <f t="shared" si="2"/>
        <v>192600</v>
      </c>
      <c r="H72" s="111">
        <f t="shared" si="0"/>
        <v>128400</v>
      </c>
      <c r="I72" s="54"/>
      <c r="J72" s="54"/>
      <c r="K72" s="54"/>
      <c r="L72" s="55"/>
      <c r="M72" s="8"/>
      <c r="N72" s="91">
        <f t="shared" si="1"/>
        <v>321000</v>
      </c>
    </row>
    <row r="73" spans="1:14" ht="17.100000000000001" customHeight="1" x14ac:dyDescent="0.3">
      <c r="A73" s="63">
        <v>64</v>
      </c>
      <c r="B73" s="60" t="s">
        <v>100</v>
      </c>
      <c r="C73" s="64">
        <v>5</v>
      </c>
      <c r="D73" s="75">
        <v>43830</v>
      </c>
      <c r="E73" s="109">
        <v>235</v>
      </c>
      <c r="F73" s="115">
        <v>337000</v>
      </c>
      <c r="G73" s="111">
        <f t="shared" si="2"/>
        <v>202200</v>
      </c>
      <c r="H73" s="111">
        <f t="shared" si="0"/>
        <v>134800</v>
      </c>
      <c r="I73" s="54"/>
      <c r="J73" s="54"/>
      <c r="K73" s="54"/>
      <c r="L73" s="55"/>
      <c r="M73" s="8"/>
      <c r="N73" s="91">
        <f t="shared" si="1"/>
        <v>337000</v>
      </c>
    </row>
    <row r="74" spans="1:14" ht="17.100000000000001" customHeight="1" x14ac:dyDescent="0.3">
      <c r="A74" s="63">
        <v>65</v>
      </c>
      <c r="B74" s="60" t="s">
        <v>101</v>
      </c>
      <c r="C74" s="64">
        <v>5</v>
      </c>
      <c r="D74" s="75">
        <v>43830</v>
      </c>
      <c r="E74" s="109">
        <v>266</v>
      </c>
      <c r="F74" s="115">
        <v>256000</v>
      </c>
      <c r="G74" s="111">
        <f t="shared" si="2"/>
        <v>153600</v>
      </c>
      <c r="H74" s="111">
        <f t="shared" si="0"/>
        <v>102400</v>
      </c>
      <c r="I74" s="54"/>
      <c r="J74" s="54"/>
      <c r="K74" s="54"/>
      <c r="L74" s="55"/>
      <c r="M74" s="8"/>
      <c r="N74" s="91">
        <f t="shared" si="1"/>
        <v>256000</v>
      </c>
    </row>
    <row r="75" spans="1:14" ht="17.100000000000001" customHeight="1" x14ac:dyDescent="0.3">
      <c r="A75" s="63">
        <v>66</v>
      </c>
      <c r="B75" s="60" t="s">
        <v>77</v>
      </c>
      <c r="C75" s="64">
        <v>5</v>
      </c>
      <c r="D75" s="75">
        <v>43830</v>
      </c>
      <c r="E75" s="109">
        <v>111</v>
      </c>
      <c r="F75" s="115">
        <v>197000</v>
      </c>
      <c r="G75" s="111">
        <f t="shared" si="2"/>
        <v>118200</v>
      </c>
      <c r="H75" s="111">
        <f t="shared" ref="H75:H119" si="3">ROUND((F75*40%),0)</f>
        <v>78800</v>
      </c>
      <c r="I75" s="54"/>
      <c r="J75" s="54"/>
      <c r="K75" s="54"/>
      <c r="L75" s="55"/>
      <c r="M75" s="8"/>
      <c r="N75" s="91">
        <f t="shared" ref="N75:N119" si="4">H75+G75</f>
        <v>197000</v>
      </c>
    </row>
    <row r="76" spans="1:14" ht="17.100000000000001" customHeight="1" x14ac:dyDescent="0.3">
      <c r="A76" s="63">
        <v>67</v>
      </c>
      <c r="B76" s="60" t="s">
        <v>78</v>
      </c>
      <c r="C76" s="64">
        <v>5</v>
      </c>
      <c r="D76" s="75">
        <v>43830</v>
      </c>
      <c r="E76" s="109">
        <v>134</v>
      </c>
      <c r="F76" s="115">
        <v>285000</v>
      </c>
      <c r="G76" s="111">
        <f t="shared" si="2"/>
        <v>171000</v>
      </c>
      <c r="H76" s="111">
        <f t="shared" si="3"/>
        <v>114000</v>
      </c>
      <c r="I76" s="54"/>
      <c r="J76" s="54"/>
      <c r="K76" s="54"/>
      <c r="L76" s="55"/>
      <c r="M76" s="8"/>
      <c r="N76" s="91">
        <f t="shared" si="4"/>
        <v>285000</v>
      </c>
    </row>
    <row r="77" spans="1:14" ht="17.100000000000001" customHeight="1" x14ac:dyDescent="0.3">
      <c r="A77" s="63">
        <v>68</v>
      </c>
      <c r="B77" s="60" t="s">
        <v>102</v>
      </c>
      <c r="C77" s="64">
        <v>5</v>
      </c>
      <c r="D77" s="75">
        <v>43830</v>
      </c>
      <c r="E77" s="109">
        <v>202.1</v>
      </c>
      <c r="F77" s="115">
        <v>337000</v>
      </c>
      <c r="G77" s="111">
        <f t="shared" si="2"/>
        <v>202200</v>
      </c>
      <c r="H77" s="111">
        <f t="shared" si="3"/>
        <v>134800</v>
      </c>
      <c r="I77" s="54"/>
      <c r="J77" s="54"/>
      <c r="K77" s="54"/>
      <c r="L77" s="55"/>
      <c r="M77" s="8"/>
      <c r="N77" s="91">
        <f t="shared" si="4"/>
        <v>337000</v>
      </c>
    </row>
    <row r="78" spans="1:14" ht="17.100000000000001" customHeight="1" x14ac:dyDescent="0.3">
      <c r="A78" s="63">
        <v>69</v>
      </c>
      <c r="B78" s="60" t="s">
        <v>79</v>
      </c>
      <c r="C78" s="64">
        <v>5</v>
      </c>
      <c r="D78" s="75">
        <v>43830</v>
      </c>
      <c r="E78" s="109">
        <v>428.8</v>
      </c>
      <c r="F78" s="115">
        <v>323832</v>
      </c>
      <c r="G78" s="111">
        <f t="shared" si="2"/>
        <v>194299</v>
      </c>
      <c r="H78" s="111">
        <f t="shared" si="3"/>
        <v>129533</v>
      </c>
      <c r="I78" s="54"/>
      <c r="J78" s="54"/>
      <c r="K78" s="54"/>
      <c r="L78" s="55"/>
      <c r="M78" s="8"/>
      <c r="N78" s="91">
        <f t="shared" si="4"/>
        <v>323832</v>
      </c>
    </row>
    <row r="79" spans="1:14" ht="17.100000000000001" customHeight="1" x14ac:dyDescent="0.3">
      <c r="A79" s="63">
        <v>70</v>
      </c>
      <c r="B79" s="60" t="s">
        <v>80</v>
      </c>
      <c r="C79" s="64">
        <v>5</v>
      </c>
      <c r="D79" s="75">
        <v>43830</v>
      </c>
      <c r="E79" s="109">
        <v>242.6</v>
      </c>
      <c r="F79" s="115">
        <v>285600</v>
      </c>
      <c r="G79" s="111">
        <f t="shared" si="2"/>
        <v>171360</v>
      </c>
      <c r="H79" s="111">
        <f t="shared" si="3"/>
        <v>114240</v>
      </c>
      <c r="I79" s="54"/>
      <c r="J79" s="54"/>
      <c r="K79" s="54"/>
      <c r="L79" s="55"/>
      <c r="M79" s="8"/>
      <c r="N79" s="91">
        <f t="shared" si="4"/>
        <v>285600</v>
      </c>
    </row>
    <row r="80" spans="1:14" ht="17.100000000000001" customHeight="1" x14ac:dyDescent="0.3">
      <c r="A80" s="63">
        <v>71</v>
      </c>
      <c r="B80" s="60" t="s">
        <v>81</v>
      </c>
      <c r="C80" s="64">
        <v>5</v>
      </c>
      <c r="D80" s="75">
        <v>43830</v>
      </c>
      <c r="E80" s="109">
        <v>78.900000000000006</v>
      </c>
      <c r="F80" s="115">
        <v>298000</v>
      </c>
      <c r="G80" s="111">
        <f t="shared" ref="G80:G119" si="5">ROUND((F80*60%),0)</f>
        <v>178800</v>
      </c>
      <c r="H80" s="111">
        <f t="shared" si="3"/>
        <v>119200</v>
      </c>
      <c r="I80" s="54"/>
      <c r="J80" s="54"/>
      <c r="K80" s="54"/>
      <c r="L80" s="55"/>
      <c r="M80" s="8"/>
      <c r="N80" s="91">
        <f t="shared" si="4"/>
        <v>298000</v>
      </c>
    </row>
    <row r="81" spans="1:14" ht="17.100000000000001" customHeight="1" x14ac:dyDescent="0.3">
      <c r="A81" s="63">
        <v>72</v>
      </c>
      <c r="B81" s="60" t="s">
        <v>82</v>
      </c>
      <c r="C81" s="64">
        <v>5</v>
      </c>
      <c r="D81" s="75">
        <v>43830</v>
      </c>
      <c r="E81" s="109">
        <v>100</v>
      </c>
      <c r="F81" s="115">
        <v>197000</v>
      </c>
      <c r="G81" s="111">
        <f t="shared" si="5"/>
        <v>118200</v>
      </c>
      <c r="H81" s="111">
        <f t="shared" si="3"/>
        <v>78800</v>
      </c>
      <c r="I81" s="54"/>
      <c r="J81" s="54"/>
      <c r="K81" s="54"/>
      <c r="L81" s="55"/>
      <c r="M81" s="8"/>
      <c r="N81" s="91">
        <f t="shared" si="4"/>
        <v>197000</v>
      </c>
    </row>
    <row r="82" spans="1:14" ht="17.100000000000001" customHeight="1" x14ac:dyDescent="0.3">
      <c r="A82" s="63">
        <v>73</v>
      </c>
      <c r="B82" s="60" t="s">
        <v>83</v>
      </c>
      <c r="C82" s="64">
        <v>5</v>
      </c>
      <c r="D82" s="75">
        <v>43830</v>
      </c>
      <c r="E82" s="109">
        <v>174.8</v>
      </c>
      <c r="F82" s="115">
        <v>337000</v>
      </c>
      <c r="G82" s="111">
        <f t="shared" si="5"/>
        <v>202200</v>
      </c>
      <c r="H82" s="111">
        <f t="shared" si="3"/>
        <v>134800</v>
      </c>
      <c r="I82" s="54"/>
      <c r="J82" s="54"/>
      <c r="K82" s="54"/>
      <c r="L82" s="55"/>
      <c r="M82" s="8"/>
      <c r="N82" s="91">
        <f t="shared" si="4"/>
        <v>337000</v>
      </c>
    </row>
    <row r="83" spans="1:14" ht="17.100000000000001" customHeight="1" x14ac:dyDescent="0.3">
      <c r="A83" s="63">
        <v>74</v>
      </c>
      <c r="B83" s="60" t="s">
        <v>84</v>
      </c>
      <c r="C83" s="64">
        <v>5</v>
      </c>
      <c r="D83" s="75">
        <v>43830</v>
      </c>
      <c r="E83" s="109">
        <v>236.5</v>
      </c>
      <c r="F83" s="115">
        <v>210000</v>
      </c>
      <c r="G83" s="111">
        <f t="shared" si="5"/>
        <v>126000</v>
      </c>
      <c r="H83" s="111">
        <f t="shared" si="3"/>
        <v>84000</v>
      </c>
      <c r="I83" s="54"/>
      <c r="J83" s="54"/>
      <c r="K83" s="54"/>
      <c r="L83" s="55"/>
      <c r="M83" s="8"/>
      <c r="N83" s="91">
        <f t="shared" si="4"/>
        <v>210000</v>
      </c>
    </row>
    <row r="84" spans="1:14" ht="17.100000000000001" customHeight="1" x14ac:dyDescent="0.3">
      <c r="A84" s="63">
        <v>75</v>
      </c>
      <c r="B84" s="60" t="s">
        <v>85</v>
      </c>
      <c r="C84" s="64">
        <v>5</v>
      </c>
      <c r="D84" s="75">
        <v>43830</v>
      </c>
      <c r="E84" s="109">
        <v>305.8</v>
      </c>
      <c r="F84" s="115">
        <v>321000</v>
      </c>
      <c r="G84" s="111">
        <f t="shared" si="5"/>
        <v>192600</v>
      </c>
      <c r="H84" s="111">
        <f t="shared" si="3"/>
        <v>128400</v>
      </c>
      <c r="I84" s="54"/>
      <c r="J84" s="54"/>
      <c r="K84" s="54"/>
      <c r="L84" s="55"/>
      <c r="M84" s="8"/>
      <c r="N84" s="91">
        <f t="shared" si="4"/>
        <v>321000</v>
      </c>
    </row>
    <row r="85" spans="1:14" ht="17.100000000000001" customHeight="1" x14ac:dyDescent="0.3">
      <c r="A85" s="63">
        <v>76</v>
      </c>
      <c r="B85" s="60" t="s">
        <v>91</v>
      </c>
      <c r="C85" s="64">
        <v>5</v>
      </c>
      <c r="D85" s="75">
        <v>43830</v>
      </c>
      <c r="E85" s="109">
        <v>101.7</v>
      </c>
      <c r="F85" s="115">
        <v>197000</v>
      </c>
      <c r="G85" s="111">
        <f t="shared" si="5"/>
        <v>118200</v>
      </c>
      <c r="H85" s="111">
        <f t="shared" si="3"/>
        <v>78800</v>
      </c>
      <c r="I85" s="54"/>
      <c r="J85" s="54"/>
      <c r="K85" s="54"/>
      <c r="L85" s="55"/>
      <c r="M85" s="8"/>
      <c r="N85" s="91">
        <f t="shared" si="4"/>
        <v>197000</v>
      </c>
    </row>
    <row r="86" spans="1:14" ht="17.100000000000001" customHeight="1" x14ac:dyDescent="0.3">
      <c r="A86" s="63">
        <v>77</v>
      </c>
      <c r="B86" s="60" t="s">
        <v>92</v>
      </c>
      <c r="C86" s="64">
        <v>5</v>
      </c>
      <c r="D86" s="75">
        <v>43830</v>
      </c>
      <c r="E86" s="109">
        <v>198</v>
      </c>
      <c r="F86" s="115">
        <v>285000</v>
      </c>
      <c r="G86" s="111">
        <f t="shared" si="5"/>
        <v>171000</v>
      </c>
      <c r="H86" s="111">
        <f t="shared" si="3"/>
        <v>114000</v>
      </c>
      <c r="I86" s="54"/>
      <c r="J86" s="54"/>
      <c r="K86" s="54"/>
      <c r="L86" s="55"/>
      <c r="M86" s="8"/>
      <c r="N86" s="91">
        <f t="shared" si="4"/>
        <v>285000</v>
      </c>
    </row>
    <row r="87" spans="1:14" ht="17.100000000000001" customHeight="1" x14ac:dyDescent="0.3">
      <c r="A87" s="63">
        <v>78</v>
      </c>
      <c r="B87" s="60" t="s">
        <v>94</v>
      </c>
      <c r="C87" s="64">
        <v>5</v>
      </c>
      <c r="D87" s="75">
        <v>43830</v>
      </c>
      <c r="E87" s="109">
        <v>247.2</v>
      </c>
      <c r="F87" s="115">
        <v>337000</v>
      </c>
      <c r="G87" s="111">
        <f t="shared" si="5"/>
        <v>202200</v>
      </c>
      <c r="H87" s="111">
        <f t="shared" si="3"/>
        <v>134800</v>
      </c>
      <c r="I87" s="54"/>
      <c r="J87" s="54"/>
      <c r="K87" s="54"/>
      <c r="L87" s="55"/>
      <c r="M87" s="8"/>
      <c r="N87" s="91">
        <f t="shared" si="4"/>
        <v>337000</v>
      </c>
    </row>
    <row r="88" spans="1:14" ht="17.100000000000001" customHeight="1" x14ac:dyDescent="0.3">
      <c r="A88" s="63">
        <v>79</v>
      </c>
      <c r="B88" s="60" t="s">
        <v>9</v>
      </c>
      <c r="C88" s="64">
        <v>2</v>
      </c>
      <c r="D88" s="75">
        <v>43830</v>
      </c>
      <c r="E88" s="109">
        <v>111</v>
      </c>
      <c r="F88" s="115">
        <v>227000</v>
      </c>
      <c r="G88" s="111">
        <f t="shared" si="5"/>
        <v>136200</v>
      </c>
      <c r="H88" s="111">
        <f t="shared" si="3"/>
        <v>90800</v>
      </c>
      <c r="I88" s="54"/>
      <c r="J88" s="54"/>
      <c r="K88" s="54"/>
      <c r="L88" s="55"/>
      <c r="M88" s="8"/>
      <c r="N88" s="91">
        <f t="shared" si="4"/>
        <v>227000</v>
      </c>
    </row>
    <row r="89" spans="1:14" ht="17.100000000000001" customHeight="1" x14ac:dyDescent="0.3">
      <c r="A89" s="63">
        <v>80</v>
      </c>
      <c r="B89" s="60" t="s">
        <v>22</v>
      </c>
      <c r="C89" s="64">
        <v>2</v>
      </c>
      <c r="D89" s="75">
        <v>43830</v>
      </c>
      <c r="E89" s="109">
        <v>103.1</v>
      </c>
      <c r="F89" s="115">
        <v>300000</v>
      </c>
      <c r="G89" s="111">
        <f t="shared" si="5"/>
        <v>180000</v>
      </c>
      <c r="H89" s="111">
        <f t="shared" si="3"/>
        <v>120000</v>
      </c>
      <c r="I89" s="54"/>
      <c r="J89" s="54"/>
      <c r="K89" s="54"/>
      <c r="L89" s="55"/>
      <c r="M89" s="8"/>
      <c r="N89" s="91">
        <f t="shared" si="4"/>
        <v>300000</v>
      </c>
    </row>
    <row r="90" spans="1:14" ht="17.100000000000001" customHeight="1" x14ac:dyDescent="0.3">
      <c r="A90" s="63">
        <v>81</v>
      </c>
      <c r="B90" s="60" t="s">
        <v>89</v>
      </c>
      <c r="C90" s="64">
        <v>5</v>
      </c>
      <c r="D90" s="75">
        <v>43830</v>
      </c>
      <c r="E90" s="109">
        <v>177</v>
      </c>
      <c r="F90" s="115">
        <v>227000</v>
      </c>
      <c r="G90" s="111">
        <f t="shared" si="5"/>
        <v>136200</v>
      </c>
      <c r="H90" s="111">
        <f t="shared" si="3"/>
        <v>90800</v>
      </c>
      <c r="I90" s="54"/>
      <c r="J90" s="54"/>
      <c r="K90" s="54"/>
      <c r="L90" s="55"/>
      <c r="M90" s="8"/>
      <c r="N90" s="91">
        <f t="shared" si="4"/>
        <v>227000</v>
      </c>
    </row>
    <row r="91" spans="1:14" ht="17.100000000000001" customHeight="1" x14ac:dyDescent="0.3">
      <c r="A91" s="63">
        <v>82</v>
      </c>
      <c r="B91" s="60" t="s">
        <v>67</v>
      </c>
      <c r="C91" s="64">
        <v>5</v>
      </c>
      <c r="D91" s="75">
        <v>43830</v>
      </c>
      <c r="E91" s="109">
        <v>210</v>
      </c>
      <c r="F91" s="115">
        <v>285000</v>
      </c>
      <c r="G91" s="111">
        <f t="shared" si="5"/>
        <v>171000</v>
      </c>
      <c r="H91" s="111">
        <f t="shared" si="3"/>
        <v>114000</v>
      </c>
      <c r="I91" s="54"/>
      <c r="J91" s="54"/>
      <c r="K91" s="54"/>
      <c r="L91" s="55"/>
      <c r="M91" s="8"/>
      <c r="N91" s="91">
        <f t="shared" si="4"/>
        <v>285000</v>
      </c>
    </row>
    <row r="92" spans="1:14" ht="17.100000000000001" customHeight="1" x14ac:dyDescent="0.3">
      <c r="A92" s="63">
        <v>83</v>
      </c>
      <c r="B92" s="60" t="s">
        <v>86</v>
      </c>
      <c r="C92" s="64">
        <v>5</v>
      </c>
      <c r="D92" s="75">
        <v>43830</v>
      </c>
      <c r="E92" s="109">
        <v>129.9</v>
      </c>
      <c r="F92" s="115">
        <v>245000</v>
      </c>
      <c r="G92" s="111">
        <f t="shared" si="5"/>
        <v>147000</v>
      </c>
      <c r="H92" s="111">
        <f t="shared" si="3"/>
        <v>98000</v>
      </c>
      <c r="I92" s="54"/>
      <c r="J92" s="54"/>
      <c r="K92" s="54"/>
      <c r="L92" s="55"/>
      <c r="M92" s="8"/>
      <c r="N92" s="91">
        <f t="shared" si="4"/>
        <v>245000</v>
      </c>
    </row>
    <row r="93" spans="1:14" ht="17.100000000000001" customHeight="1" x14ac:dyDescent="0.3">
      <c r="A93" s="63">
        <v>84</v>
      </c>
      <c r="B93" s="60" t="s">
        <v>6</v>
      </c>
      <c r="C93" s="64" t="s">
        <v>125</v>
      </c>
      <c r="D93" s="75">
        <v>43830</v>
      </c>
      <c r="E93" s="109">
        <v>105.3</v>
      </c>
      <c r="F93" s="115">
        <v>224000</v>
      </c>
      <c r="G93" s="111">
        <f t="shared" si="5"/>
        <v>134400</v>
      </c>
      <c r="H93" s="111">
        <f t="shared" si="3"/>
        <v>89600</v>
      </c>
      <c r="I93" s="54"/>
      <c r="J93" s="54"/>
      <c r="K93" s="54"/>
      <c r="L93" s="55"/>
      <c r="M93" s="8"/>
      <c r="N93" s="91">
        <f t="shared" si="4"/>
        <v>224000</v>
      </c>
    </row>
    <row r="94" spans="1:14" ht="17.100000000000001" customHeight="1" x14ac:dyDescent="0.3">
      <c r="A94" s="63">
        <v>85</v>
      </c>
      <c r="B94" s="60" t="s">
        <v>128</v>
      </c>
      <c r="C94" s="64">
        <v>2</v>
      </c>
      <c r="D94" s="75">
        <v>43830</v>
      </c>
      <c r="E94" s="109">
        <v>206.1</v>
      </c>
      <c r="F94" s="115">
        <v>302000</v>
      </c>
      <c r="G94" s="111">
        <f t="shared" si="5"/>
        <v>181200</v>
      </c>
      <c r="H94" s="111">
        <f t="shared" si="3"/>
        <v>120800</v>
      </c>
      <c r="I94" s="54"/>
      <c r="J94" s="54"/>
      <c r="K94" s="54"/>
      <c r="L94" s="55"/>
      <c r="M94" s="8"/>
      <c r="N94" s="91">
        <f t="shared" si="4"/>
        <v>302000</v>
      </c>
    </row>
    <row r="95" spans="1:14" ht="17.100000000000001" customHeight="1" x14ac:dyDescent="0.3">
      <c r="A95" s="63">
        <v>86</v>
      </c>
      <c r="B95" s="60" t="s">
        <v>129</v>
      </c>
      <c r="C95" s="64">
        <v>2</v>
      </c>
      <c r="D95" s="75">
        <v>43830</v>
      </c>
      <c r="E95" s="109">
        <v>292.89999999999998</v>
      </c>
      <c r="F95" s="115">
        <v>337000</v>
      </c>
      <c r="G95" s="111">
        <f t="shared" si="5"/>
        <v>202200</v>
      </c>
      <c r="H95" s="111">
        <f t="shared" si="3"/>
        <v>134800</v>
      </c>
      <c r="I95" s="54"/>
      <c r="J95" s="54"/>
      <c r="K95" s="54"/>
      <c r="L95" s="55"/>
      <c r="M95" s="8"/>
      <c r="N95" s="91">
        <f t="shared" si="4"/>
        <v>337000</v>
      </c>
    </row>
    <row r="96" spans="1:14" ht="17.100000000000001" customHeight="1" x14ac:dyDescent="0.3">
      <c r="A96" s="63">
        <v>87</v>
      </c>
      <c r="B96" s="60" t="s">
        <v>26</v>
      </c>
      <c r="C96" s="64" t="s">
        <v>120</v>
      </c>
      <c r="D96" s="75">
        <v>43830</v>
      </c>
      <c r="E96" s="109" t="s">
        <v>113</v>
      </c>
      <c r="F96" s="115">
        <v>245000</v>
      </c>
      <c r="G96" s="111">
        <f t="shared" si="5"/>
        <v>147000</v>
      </c>
      <c r="H96" s="111">
        <f t="shared" si="3"/>
        <v>98000</v>
      </c>
      <c r="I96" s="54"/>
      <c r="J96" s="54"/>
      <c r="K96" s="54"/>
      <c r="L96" s="55"/>
      <c r="M96" s="8"/>
      <c r="N96" s="91">
        <f t="shared" si="4"/>
        <v>245000</v>
      </c>
    </row>
    <row r="97" spans="1:14" ht="17.100000000000001" customHeight="1" x14ac:dyDescent="0.3">
      <c r="A97" s="63">
        <v>88</v>
      </c>
      <c r="B97" s="60" t="s">
        <v>27</v>
      </c>
      <c r="C97" s="64">
        <v>3</v>
      </c>
      <c r="D97" s="75">
        <v>43830</v>
      </c>
      <c r="E97" s="109">
        <v>329.2</v>
      </c>
      <c r="F97" s="115">
        <v>289000</v>
      </c>
      <c r="G97" s="111">
        <f t="shared" si="5"/>
        <v>173400</v>
      </c>
      <c r="H97" s="111">
        <f t="shared" si="3"/>
        <v>115600</v>
      </c>
      <c r="I97" s="54"/>
      <c r="J97" s="54"/>
      <c r="K97" s="54"/>
      <c r="L97" s="55"/>
      <c r="M97" s="8"/>
      <c r="N97" s="91">
        <f t="shared" si="4"/>
        <v>289000</v>
      </c>
    </row>
    <row r="98" spans="1:14" ht="17.100000000000001" customHeight="1" x14ac:dyDescent="0.3">
      <c r="A98" s="63">
        <v>89</v>
      </c>
      <c r="B98" s="60" t="s">
        <v>31</v>
      </c>
      <c r="C98" s="64" t="s">
        <v>120</v>
      </c>
      <c r="D98" s="75">
        <v>43830</v>
      </c>
      <c r="E98" s="109" t="s">
        <v>115</v>
      </c>
      <c r="F98" s="115">
        <v>278000</v>
      </c>
      <c r="G98" s="111">
        <f t="shared" si="5"/>
        <v>166800</v>
      </c>
      <c r="H98" s="111">
        <f t="shared" si="3"/>
        <v>111200</v>
      </c>
      <c r="I98" s="54"/>
      <c r="J98" s="54"/>
      <c r="K98" s="54"/>
      <c r="L98" s="55"/>
      <c r="M98" s="8"/>
      <c r="N98" s="91">
        <f t="shared" si="4"/>
        <v>278000</v>
      </c>
    </row>
    <row r="99" spans="1:14" ht="17.100000000000001" customHeight="1" x14ac:dyDescent="0.3">
      <c r="A99" s="63">
        <v>90</v>
      </c>
      <c r="B99" s="60" t="s">
        <v>68</v>
      </c>
      <c r="C99" s="64">
        <v>5</v>
      </c>
      <c r="D99" s="75">
        <v>43830</v>
      </c>
      <c r="E99" s="109">
        <v>664.65</v>
      </c>
      <c r="F99" s="115">
        <v>403945</v>
      </c>
      <c r="G99" s="111">
        <f t="shared" si="5"/>
        <v>242367</v>
      </c>
      <c r="H99" s="111">
        <f t="shared" si="3"/>
        <v>161578</v>
      </c>
      <c r="I99" s="54"/>
      <c r="J99" s="54"/>
      <c r="K99" s="54"/>
      <c r="L99" s="55"/>
      <c r="M99" s="8"/>
      <c r="N99" s="91">
        <f t="shared" si="4"/>
        <v>403945</v>
      </c>
    </row>
    <row r="100" spans="1:14" ht="17.100000000000001" customHeight="1" x14ac:dyDescent="0.3">
      <c r="A100" s="63">
        <v>91</v>
      </c>
      <c r="B100" s="60" t="s">
        <v>99</v>
      </c>
      <c r="C100" s="64">
        <v>5</v>
      </c>
      <c r="D100" s="75">
        <v>43830</v>
      </c>
      <c r="E100" s="109">
        <v>187</v>
      </c>
      <c r="F100" s="115">
        <v>178000</v>
      </c>
      <c r="G100" s="111">
        <f t="shared" si="5"/>
        <v>106800</v>
      </c>
      <c r="H100" s="111">
        <f t="shared" si="3"/>
        <v>71200</v>
      </c>
      <c r="I100" s="54"/>
      <c r="J100" s="54"/>
      <c r="K100" s="54"/>
      <c r="L100" s="55"/>
      <c r="M100" s="8"/>
      <c r="N100" s="91">
        <f t="shared" si="4"/>
        <v>178000</v>
      </c>
    </row>
    <row r="101" spans="1:14" ht="17.100000000000001" customHeight="1" x14ac:dyDescent="0.3">
      <c r="A101" s="63">
        <v>92</v>
      </c>
      <c r="B101" s="60" t="s">
        <v>87</v>
      </c>
      <c r="C101" s="64">
        <v>5</v>
      </c>
      <c r="D101" s="75">
        <v>43830</v>
      </c>
      <c r="E101" s="109">
        <v>100.9</v>
      </c>
      <c r="F101" s="115">
        <v>245000</v>
      </c>
      <c r="G101" s="111">
        <f t="shared" si="5"/>
        <v>147000</v>
      </c>
      <c r="H101" s="111">
        <f t="shared" si="3"/>
        <v>98000</v>
      </c>
      <c r="I101" s="54"/>
      <c r="J101" s="54"/>
      <c r="K101" s="54"/>
      <c r="L101" s="55"/>
      <c r="M101" s="8"/>
      <c r="N101" s="91">
        <f t="shared" si="4"/>
        <v>245000</v>
      </c>
    </row>
    <row r="102" spans="1:14" ht="17.100000000000001" customHeight="1" x14ac:dyDescent="0.3">
      <c r="A102" s="63">
        <v>93</v>
      </c>
      <c r="B102" s="60" t="s">
        <v>88</v>
      </c>
      <c r="C102" s="64">
        <v>5</v>
      </c>
      <c r="D102" s="75">
        <v>43830</v>
      </c>
      <c r="E102" s="109">
        <v>202</v>
      </c>
      <c r="F102" s="115">
        <v>396000</v>
      </c>
      <c r="G102" s="111">
        <f t="shared" si="5"/>
        <v>237600</v>
      </c>
      <c r="H102" s="111">
        <f t="shared" si="3"/>
        <v>158400</v>
      </c>
      <c r="I102" s="54"/>
      <c r="J102" s="54"/>
      <c r="K102" s="54"/>
      <c r="L102" s="55"/>
      <c r="M102" s="8"/>
      <c r="N102" s="91">
        <f t="shared" si="4"/>
        <v>396000</v>
      </c>
    </row>
    <row r="103" spans="1:14" ht="17.100000000000001" customHeight="1" x14ac:dyDescent="0.3">
      <c r="A103" s="63">
        <v>94</v>
      </c>
      <c r="B103" s="60" t="s">
        <v>3</v>
      </c>
      <c r="C103" s="64">
        <v>1</v>
      </c>
      <c r="D103" s="75">
        <v>43830</v>
      </c>
      <c r="E103" s="109">
        <v>216.4</v>
      </c>
      <c r="F103" s="115">
        <v>300000</v>
      </c>
      <c r="G103" s="111">
        <f t="shared" si="5"/>
        <v>180000</v>
      </c>
      <c r="H103" s="111">
        <f t="shared" si="3"/>
        <v>120000</v>
      </c>
      <c r="I103" s="54"/>
      <c r="J103" s="54"/>
      <c r="K103" s="54"/>
      <c r="L103" s="55"/>
      <c r="M103" s="8"/>
      <c r="N103" s="91">
        <f t="shared" si="4"/>
        <v>300000</v>
      </c>
    </row>
    <row r="104" spans="1:14" ht="17.100000000000001" customHeight="1" x14ac:dyDescent="0.3">
      <c r="A104" s="63">
        <v>95</v>
      </c>
      <c r="B104" s="60" t="s">
        <v>25</v>
      </c>
      <c r="C104" s="64">
        <v>3</v>
      </c>
      <c r="D104" s="75">
        <v>43830</v>
      </c>
      <c r="E104" s="109">
        <v>221</v>
      </c>
      <c r="F104" s="115">
        <v>300000</v>
      </c>
      <c r="G104" s="111">
        <f t="shared" si="5"/>
        <v>180000</v>
      </c>
      <c r="H104" s="111">
        <f t="shared" si="3"/>
        <v>120000</v>
      </c>
      <c r="I104" s="54"/>
      <c r="J104" s="54"/>
      <c r="K104" s="54"/>
      <c r="L104" s="55"/>
      <c r="M104" s="8"/>
      <c r="N104" s="91">
        <f t="shared" si="4"/>
        <v>300000</v>
      </c>
    </row>
    <row r="105" spans="1:14" ht="17.100000000000001" customHeight="1" x14ac:dyDescent="0.3">
      <c r="A105" s="63">
        <v>96</v>
      </c>
      <c r="B105" s="60" t="s">
        <v>90</v>
      </c>
      <c r="C105" s="64">
        <v>5</v>
      </c>
      <c r="D105" s="75">
        <v>43830</v>
      </c>
      <c r="E105" s="109">
        <v>221</v>
      </c>
      <c r="F105" s="115">
        <v>300000</v>
      </c>
      <c r="G105" s="111">
        <f t="shared" si="5"/>
        <v>180000</v>
      </c>
      <c r="H105" s="111">
        <f t="shared" si="3"/>
        <v>120000</v>
      </c>
      <c r="I105" s="54"/>
      <c r="J105" s="54"/>
      <c r="K105" s="54"/>
      <c r="L105" s="55"/>
      <c r="M105" s="8"/>
      <c r="N105" s="91">
        <f t="shared" si="4"/>
        <v>300000</v>
      </c>
    </row>
    <row r="106" spans="1:14" ht="17.100000000000001" customHeight="1" x14ac:dyDescent="0.3">
      <c r="A106" s="63">
        <v>97</v>
      </c>
      <c r="B106" s="60" t="s">
        <v>12</v>
      </c>
      <c r="C106" s="64">
        <v>2</v>
      </c>
      <c r="D106" s="75">
        <v>43830</v>
      </c>
      <c r="E106" s="109">
        <v>96</v>
      </c>
      <c r="F106" s="115">
        <v>224000</v>
      </c>
      <c r="G106" s="111">
        <f t="shared" si="5"/>
        <v>134400</v>
      </c>
      <c r="H106" s="111">
        <f t="shared" si="3"/>
        <v>89600</v>
      </c>
      <c r="I106" s="54"/>
      <c r="J106" s="54"/>
      <c r="K106" s="54"/>
      <c r="L106" s="55"/>
      <c r="M106" s="8"/>
      <c r="N106" s="91">
        <f t="shared" si="4"/>
        <v>224000</v>
      </c>
    </row>
    <row r="107" spans="1:14" ht="17.100000000000001" customHeight="1" x14ac:dyDescent="0.3">
      <c r="A107" s="63">
        <v>98</v>
      </c>
      <c r="B107" s="60" t="s">
        <v>13</v>
      </c>
      <c r="C107" s="64">
        <v>2</v>
      </c>
      <c r="D107" s="75">
        <v>43830</v>
      </c>
      <c r="E107" s="109">
        <v>245</v>
      </c>
      <c r="F107" s="115">
        <v>302000</v>
      </c>
      <c r="G107" s="111">
        <f t="shared" si="5"/>
        <v>181200</v>
      </c>
      <c r="H107" s="111">
        <f t="shared" si="3"/>
        <v>120800</v>
      </c>
      <c r="I107" s="54"/>
      <c r="J107" s="54"/>
      <c r="K107" s="54"/>
      <c r="L107" s="55"/>
      <c r="M107" s="8"/>
      <c r="N107" s="91">
        <f t="shared" si="4"/>
        <v>302000</v>
      </c>
    </row>
    <row r="108" spans="1:14" ht="17.100000000000001" customHeight="1" x14ac:dyDescent="0.3">
      <c r="A108" s="63">
        <v>99</v>
      </c>
      <c r="B108" s="60" t="s">
        <v>15</v>
      </c>
      <c r="C108" s="64">
        <v>2</v>
      </c>
      <c r="D108" s="75">
        <v>43830</v>
      </c>
      <c r="E108" s="109">
        <v>209.1</v>
      </c>
      <c r="F108" s="115">
        <v>396000</v>
      </c>
      <c r="G108" s="111">
        <f t="shared" si="5"/>
        <v>237600</v>
      </c>
      <c r="H108" s="111">
        <f t="shared" si="3"/>
        <v>158400</v>
      </c>
      <c r="I108" s="54"/>
      <c r="J108" s="54"/>
      <c r="K108" s="54"/>
      <c r="L108" s="55"/>
      <c r="M108" s="8"/>
      <c r="N108" s="91">
        <f t="shared" si="4"/>
        <v>396000</v>
      </c>
    </row>
    <row r="109" spans="1:14" ht="17.100000000000001" customHeight="1" x14ac:dyDescent="0.3">
      <c r="A109" s="63">
        <v>100</v>
      </c>
      <c r="B109" s="60" t="s">
        <v>16</v>
      </c>
      <c r="C109" s="64">
        <v>2</v>
      </c>
      <c r="D109" s="75">
        <v>43830</v>
      </c>
      <c r="E109" s="109">
        <v>132</v>
      </c>
      <c r="F109" s="115">
        <v>268000</v>
      </c>
      <c r="G109" s="111">
        <f t="shared" si="5"/>
        <v>160800</v>
      </c>
      <c r="H109" s="111">
        <f t="shared" si="3"/>
        <v>107200</v>
      </c>
      <c r="I109" s="54"/>
      <c r="J109" s="54"/>
      <c r="K109" s="54"/>
      <c r="L109" s="55"/>
      <c r="M109" s="8"/>
      <c r="N109" s="91">
        <f t="shared" si="4"/>
        <v>268000</v>
      </c>
    </row>
    <row r="110" spans="1:14" ht="17.100000000000001" customHeight="1" x14ac:dyDescent="0.3">
      <c r="A110" s="63">
        <v>101</v>
      </c>
      <c r="B110" s="60" t="s">
        <v>23</v>
      </c>
      <c r="C110" s="64">
        <v>2</v>
      </c>
      <c r="D110" s="75">
        <v>43830</v>
      </c>
      <c r="E110" s="109">
        <v>244.2</v>
      </c>
      <c r="F110" s="115">
        <v>302000</v>
      </c>
      <c r="G110" s="111">
        <f t="shared" si="5"/>
        <v>181200</v>
      </c>
      <c r="H110" s="111">
        <f t="shared" si="3"/>
        <v>120800</v>
      </c>
      <c r="I110" s="54"/>
      <c r="J110" s="54"/>
      <c r="K110" s="54"/>
      <c r="L110" s="55"/>
      <c r="M110" s="8"/>
      <c r="N110" s="91">
        <f t="shared" si="4"/>
        <v>302000</v>
      </c>
    </row>
    <row r="111" spans="1:14" ht="17.100000000000001" customHeight="1" x14ac:dyDescent="0.3">
      <c r="A111" s="63">
        <v>102</v>
      </c>
      <c r="B111" s="60" t="s">
        <v>28</v>
      </c>
      <c r="C111" s="64">
        <v>3</v>
      </c>
      <c r="D111" s="75">
        <v>43830</v>
      </c>
      <c r="E111" s="109">
        <v>370.4</v>
      </c>
      <c r="F111" s="115">
        <v>321000</v>
      </c>
      <c r="G111" s="111">
        <f t="shared" si="5"/>
        <v>192600</v>
      </c>
      <c r="H111" s="111">
        <f t="shared" si="3"/>
        <v>128400</v>
      </c>
      <c r="I111" s="54"/>
      <c r="J111" s="54"/>
      <c r="K111" s="54"/>
      <c r="L111" s="55"/>
      <c r="M111" s="8"/>
      <c r="N111" s="91">
        <f t="shared" si="4"/>
        <v>321000</v>
      </c>
    </row>
    <row r="112" spans="1:14" ht="17.100000000000001" customHeight="1" x14ac:dyDescent="0.3">
      <c r="A112" s="63">
        <v>103</v>
      </c>
      <c r="B112" s="60" t="s">
        <v>29</v>
      </c>
      <c r="C112" s="64" t="s">
        <v>120</v>
      </c>
      <c r="D112" s="75">
        <v>43830</v>
      </c>
      <c r="E112" s="109">
        <v>94.1</v>
      </c>
      <c r="F112" s="115">
        <v>257000</v>
      </c>
      <c r="G112" s="111">
        <f t="shared" si="5"/>
        <v>154200</v>
      </c>
      <c r="H112" s="111">
        <f t="shared" si="3"/>
        <v>102800</v>
      </c>
      <c r="I112" s="54"/>
      <c r="J112" s="54"/>
      <c r="K112" s="54"/>
      <c r="L112" s="55"/>
      <c r="M112" s="8"/>
      <c r="N112" s="91">
        <f t="shared" si="4"/>
        <v>257000</v>
      </c>
    </row>
    <row r="113" spans="1:14" ht="17.100000000000001" customHeight="1" x14ac:dyDescent="0.3">
      <c r="A113" s="63">
        <v>104</v>
      </c>
      <c r="B113" s="60" t="s">
        <v>30</v>
      </c>
      <c r="C113" s="64" t="s">
        <v>120</v>
      </c>
      <c r="D113" s="75">
        <v>43830</v>
      </c>
      <c r="E113" s="109" t="s">
        <v>114</v>
      </c>
      <c r="F113" s="115">
        <v>257000</v>
      </c>
      <c r="G113" s="111">
        <f t="shared" si="5"/>
        <v>154200</v>
      </c>
      <c r="H113" s="111">
        <f t="shared" si="3"/>
        <v>102800</v>
      </c>
      <c r="I113" s="54"/>
      <c r="J113" s="54"/>
      <c r="K113" s="54"/>
      <c r="L113" s="55"/>
      <c r="M113" s="8"/>
      <c r="N113" s="91">
        <f t="shared" si="4"/>
        <v>257000</v>
      </c>
    </row>
    <row r="114" spans="1:14" ht="17.100000000000001" customHeight="1" x14ac:dyDescent="0.3">
      <c r="A114" s="63">
        <v>105</v>
      </c>
      <c r="B114" s="60" t="s">
        <v>32</v>
      </c>
      <c r="C114" s="64" t="s">
        <v>120</v>
      </c>
      <c r="D114" s="75">
        <v>43830</v>
      </c>
      <c r="E114" s="109">
        <v>96</v>
      </c>
      <c r="F114" s="115">
        <v>257000</v>
      </c>
      <c r="G114" s="111">
        <f t="shared" si="5"/>
        <v>154200</v>
      </c>
      <c r="H114" s="111">
        <f t="shared" si="3"/>
        <v>102800</v>
      </c>
      <c r="I114" s="54"/>
      <c r="J114" s="54"/>
      <c r="K114" s="54"/>
      <c r="L114" s="55"/>
      <c r="M114" s="8"/>
      <c r="N114" s="91">
        <f t="shared" si="4"/>
        <v>257000</v>
      </c>
    </row>
    <row r="115" spans="1:14" ht="17.100000000000001" customHeight="1" x14ac:dyDescent="0.3">
      <c r="A115" s="63">
        <v>106</v>
      </c>
      <c r="B115" s="60" t="s">
        <v>33</v>
      </c>
      <c r="C115" s="64" t="s">
        <v>120</v>
      </c>
      <c r="D115" s="75">
        <v>43830</v>
      </c>
      <c r="E115" s="109" t="s">
        <v>116</v>
      </c>
      <c r="F115" s="115">
        <v>234000</v>
      </c>
      <c r="G115" s="111">
        <f t="shared" si="5"/>
        <v>140400</v>
      </c>
      <c r="H115" s="111">
        <f t="shared" si="3"/>
        <v>93600</v>
      </c>
      <c r="I115" s="54"/>
      <c r="J115" s="54"/>
      <c r="K115" s="54"/>
      <c r="L115" s="55"/>
      <c r="M115" s="8"/>
      <c r="N115" s="91">
        <f t="shared" si="4"/>
        <v>234000</v>
      </c>
    </row>
    <row r="116" spans="1:14" ht="17.100000000000001" customHeight="1" x14ac:dyDescent="0.3">
      <c r="A116" s="63">
        <v>107</v>
      </c>
      <c r="B116" s="60" t="s">
        <v>109</v>
      </c>
      <c r="C116" s="64">
        <v>3</v>
      </c>
      <c r="D116" s="75">
        <v>43830</v>
      </c>
      <c r="E116" s="109">
        <v>158</v>
      </c>
      <c r="F116" s="115">
        <v>268000</v>
      </c>
      <c r="G116" s="111">
        <f t="shared" si="5"/>
        <v>160800</v>
      </c>
      <c r="H116" s="111">
        <f t="shared" si="3"/>
        <v>107200</v>
      </c>
      <c r="I116" s="54"/>
      <c r="J116" s="54"/>
      <c r="K116" s="54"/>
      <c r="L116" s="55"/>
      <c r="M116" s="8"/>
      <c r="N116" s="91">
        <f t="shared" si="4"/>
        <v>268000</v>
      </c>
    </row>
    <row r="117" spans="1:14" ht="17.100000000000001" customHeight="1" x14ac:dyDescent="0.3">
      <c r="A117" s="63">
        <v>108</v>
      </c>
      <c r="B117" s="60" t="s">
        <v>42</v>
      </c>
      <c r="C117" s="64" t="s">
        <v>126</v>
      </c>
      <c r="D117" s="75">
        <v>43830</v>
      </c>
      <c r="E117" s="109" t="s">
        <v>117</v>
      </c>
      <c r="F117" s="115">
        <v>298947</v>
      </c>
      <c r="G117" s="111">
        <f t="shared" si="5"/>
        <v>179368</v>
      </c>
      <c r="H117" s="111">
        <f t="shared" si="3"/>
        <v>119579</v>
      </c>
      <c r="I117" s="54"/>
      <c r="J117" s="54"/>
      <c r="K117" s="54"/>
      <c r="L117" s="55"/>
      <c r="M117" s="8"/>
      <c r="N117" s="91">
        <f t="shared" si="4"/>
        <v>298947</v>
      </c>
    </row>
    <row r="118" spans="1:14" ht="17.100000000000001" customHeight="1" x14ac:dyDescent="0.3">
      <c r="A118" s="63">
        <v>109</v>
      </c>
      <c r="B118" s="60" t="s">
        <v>43</v>
      </c>
      <c r="C118" s="64" t="s">
        <v>126</v>
      </c>
      <c r="D118" s="75">
        <v>43830</v>
      </c>
      <c r="E118" s="109">
        <v>212.5</v>
      </c>
      <c r="F118" s="115">
        <v>260000</v>
      </c>
      <c r="G118" s="111">
        <f t="shared" si="5"/>
        <v>156000</v>
      </c>
      <c r="H118" s="111">
        <f t="shared" si="3"/>
        <v>104000</v>
      </c>
      <c r="I118" s="54"/>
      <c r="J118" s="54"/>
      <c r="K118" s="54"/>
      <c r="L118" s="55"/>
      <c r="M118" s="8"/>
      <c r="N118" s="91">
        <f t="shared" si="4"/>
        <v>260000</v>
      </c>
    </row>
    <row r="119" spans="1:14" ht="17.100000000000001" customHeight="1" thickBot="1" x14ac:dyDescent="0.35">
      <c r="A119" s="63">
        <v>110</v>
      </c>
      <c r="B119" s="60" t="s">
        <v>69</v>
      </c>
      <c r="C119" s="64">
        <v>5</v>
      </c>
      <c r="D119" s="75">
        <v>43830</v>
      </c>
      <c r="E119" s="109">
        <v>170.4</v>
      </c>
      <c r="F119" s="115">
        <v>250699</v>
      </c>
      <c r="G119" s="111">
        <f t="shared" si="5"/>
        <v>150419</v>
      </c>
      <c r="H119" s="111">
        <f t="shared" si="3"/>
        <v>100280</v>
      </c>
      <c r="I119" s="54"/>
      <c r="J119" s="54"/>
      <c r="K119" s="54"/>
      <c r="L119" s="55"/>
      <c r="M119" s="8"/>
      <c r="N119" s="91">
        <f t="shared" si="4"/>
        <v>250699</v>
      </c>
    </row>
    <row r="120" spans="1:14" ht="27" customHeight="1" thickBot="1" x14ac:dyDescent="0.35">
      <c r="A120" s="133" t="s">
        <v>118</v>
      </c>
      <c r="B120" s="134"/>
      <c r="C120" s="134"/>
      <c r="D120" s="135"/>
      <c r="E120" s="118">
        <f>SUM(E10:E119)</f>
        <v>25647.320000000003</v>
      </c>
      <c r="F120" s="116">
        <f>SUM(F10:F119)</f>
        <v>32393833</v>
      </c>
      <c r="G120" s="117">
        <f>SUM(G10:G119)</f>
        <v>19436300</v>
      </c>
      <c r="H120" s="117">
        <f>SUM(H10:H119)</f>
        <v>12957533</v>
      </c>
      <c r="I120" s="69"/>
      <c r="J120" s="54"/>
      <c r="K120" s="54"/>
      <c r="L120" s="55"/>
      <c r="M120" s="8"/>
      <c r="N120" s="91"/>
    </row>
    <row r="121" spans="1:14" ht="24" customHeight="1" thickBot="1" x14ac:dyDescent="0.35">
      <c r="A121" s="73"/>
      <c r="B121" s="93" t="s">
        <v>119</v>
      </c>
      <c r="C121" s="93"/>
      <c r="D121" s="94"/>
      <c r="E121" s="120">
        <f>E120</f>
        <v>25647.320000000003</v>
      </c>
      <c r="F121" s="119">
        <f>F120</f>
        <v>32393833</v>
      </c>
      <c r="G121" s="119">
        <f>G120</f>
        <v>19436300</v>
      </c>
      <c r="H121" s="119">
        <f>H120</f>
        <v>12957533</v>
      </c>
      <c r="I121" s="8"/>
      <c r="J121" s="8"/>
      <c r="K121" s="8"/>
      <c r="L121" s="8"/>
      <c r="M121" s="8"/>
      <c r="N121" s="91">
        <f>G121+H121</f>
        <v>32393833</v>
      </c>
    </row>
    <row r="122" spans="1:14" ht="30" customHeight="1" thickBot="1" x14ac:dyDescent="0.35">
      <c r="A122" s="148"/>
      <c r="B122" s="148"/>
      <c r="C122" s="148"/>
      <c r="D122" s="148"/>
      <c r="E122" s="148"/>
      <c r="I122" s="16"/>
      <c r="J122" s="16"/>
      <c r="K122" s="16"/>
      <c r="L122" s="16"/>
      <c r="M122" s="16"/>
    </row>
    <row r="123" spans="1:14" ht="19.5" hidden="1" customHeight="1" x14ac:dyDescent="0.3">
      <c r="A123" s="5"/>
      <c r="B123" s="6"/>
      <c r="C123" s="6"/>
      <c r="D123" s="6"/>
      <c r="E123" s="6"/>
      <c r="F123" s="7"/>
      <c r="G123" s="6"/>
      <c r="H123" s="7"/>
      <c r="I123" s="8"/>
      <c r="J123" s="8"/>
      <c r="K123" s="8"/>
      <c r="L123" s="8"/>
      <c r="M123" s="8"/>
    </row>
    <row r="124" spans="1:14" ht="45" hidden="1" customHeight="1" x14ac:dyDescent="0.3">
      <c r="A124" s="136"/>
      <c r="B124" s="137"/>
      <c r="C124" s="137"/>
      <c r="D124" s="137"/>
      <c r="E124" s="137"/>
      <c r="F124" s="137"/>
      <c r="G124" s="137"/>
      <c r="H124" s="137"/>
      <c r="I124" s="137"/>
      <c r="J124" s="137"/>
      <c r="K124" s="137"/>
      <c r="L124" s="137"/>
      <c r="M124" s="77"/>
    </row>
    <row r="125" spans="1:14" ht="25.5" customHeight="1" thickBot="1" x14ac:dyDescent="0.35">
      <c r="A125" s="149"/>
      <c r="B125" s="150"/>
      <c r="C125" s="150"/>
      <c r="D125" s="150"/>
      <c r="E125" s="151"/>
      <c r="F125" s="25"/>
      <c r="G125" s="76"/>
      <c r="H125" s="25"/>
      <c r="I125" s="4"/>
      <c r="J125" s="4"/>
      <c r="K125" s="4"/>
      <c r="L125" s="4"/>
      <c r="M125" s="77"/>
    </row>
    <row r="126" spans="1:14" ht="28.5" customHeight="1" x14ac:dyDescent="0.3">
      <c r="A126" s="9"/>
      <c r="B126" s="147"/>
      <c r="C126" s="147"/>
      <c r="D126" s="147"/>
      <c r="E126" s="147"/>
      <c r="F126" s="147"/>
      <c r="G126" s="147"/>
      <c r="H126" s="147"/>
      <c r="I126" s="147"/>
      <c r="J126" s="147"/>
      <c r="K126" s="147"/>
      <c r="L126" s="147"/>
      <c r="M126" s="78"/>
    </row>
    <row r="127" spans="1:14" x14ac:dyDescent="0.3">
      <c r="A127" s="9"/>
      <c r="B127" s="19"/>
      <c r="C127" s="92"/>
      <c r="D127" s="61"/>
      <c r="E127" s="61"/>
      <c r="F127" s="10"/>
      <c r="G127" s="78"/>
      <c r="H127" s="10"/>
      <c r="I127" s="10"/>
      <c r="J127" s="10"/>
      <c r="K127" s="10"/>
      <c r="L127" s="10"/>
      <c r="M127" s="10"/>
    </row>
    <row r="128" spans="1:14" x14ac:dyDescent="0.3">
      <c r="A128" s="9"/>
      <c r="B128" s="11"/>
      <c r="C128" s="11"/>
      <c r="D128" s="11"/>
      <c r="E128" s="11"/>
      <c r="F128" s="10"/>
      <c r="G128" s="11"/>
      <c r="H128" s="10"/>
      <c r="I128" s="10"/>
      <c r="J128" s="10"/>
      <c r="K128" s="10"/>
      <c r="L128" s="10"/>
      <c r="M128" s="10"/>
    </row>
    <row r="129" spans="1:13" x14ac:dyDescent="0.3">
      <c r="A129" s="9"/>
      <c r="B129" s="11"/>
      <c r="C129" s="11"/>
      <c r="D129" s="11"/>
      <c r="E129" s="11"/>
      <c r="F129" s="10"/>
      <c r="G129" s="11"/>
      <c r="H129" s="10"/>
      <c r="I129" s="10"/>
      <c r="J129" s="10"/>
      <c r="K129" s="10"/>
      <c r="L129" s="10"/>
      <c r="M129" s="10"/>
    </row>
    <row r="130" spans="1:13" x14ac:dyDescent="0.3">
      <c r="A130" s="9"/>
      <c r="B130" s="11"/>
      <c r="C130" s="11"/>
      <c r="D130" s="11"/>
      <c r="E130" s="11"/>
      <c r="F130" s="10"/>
      <c r="G130" s="11"/>
      <c r="H130" s="10"/>
      <c r="I130" s="10"/>
      <c r="J130" s="10"/>
      <c r="K130" s="10"/>
      <c r="L130" s="10"/>
      <c r="M130" s="10"/>
    </row>
    <row r="131" spans="1:13" x14ac:dyDescent="0.3">
      <c r="A131" s="9"/>
      <c r="B131" s="12"/>
      <c r="C131" s="12"/>
      <c r="D131" s="12"/>
      <c r="E131" s="12"/>
      <c r="F131" s="13"/>
      <c r="G131" s="12"/>
      <c r="H131" s="13"/>
      <c r="I131" s="13"/>
      <c r="J131" s="13"/>
      <c r="K131" s="13"/>
      <c r="L131" s="13"/>
      <c r="M131" s="13"/>
    </row>
    <row r="132" spans="1:13" x14ac:dyDescent="0.3">
      <c r="A132" s="9"/>
      <c r="B132" s="14"/>
      <c r="C132" s="14"/>
      <c r="D132" s="14"/>
      <c r="E132" s="14"/>
      <c r="F132" s="15"/>
      <c r="G132" s="14"/>
      <c r="H132" s="15"/>
      <c r="I132" s="15"/>
      <c r="J132" s="15"/>
      <c r="K132" s="15"/>
      <c r="L132" s="15"/>
      <c r="M132" s="15"/>
    </row>
  </sheetData>
  <mergeCells count="14">
    <mergeCell ref="A120:D120"/>
    <mergeCell ref="A124:L124"/>
    <mergeCell ref="F4:H7"/>
    <mergeCell ref="B126:L126"/>
    <mergeCell ref="A122:E122"/>
    <mergeCell ref="A125:E125"/>
    <mergeCell ref="E1:H2"/>
    <mergeCell ref="A3:L3"/>
    <mergeCell ref="A9:H9"/>
    <mergeCell ref="B4:B8"/>
    <mergeCell ref="D4:D8"/>
    <mergeCell ref="E4:E8"/>
    <mergeCell ref="C4:C8"/>
    <mergeCell ref="A4:A8"/>
  </mergeCells>
  <pageMargins left="0.29166666666666669" right="0.31496062992125984" top="0.15748031496062992" bottom="0.15748031496062992" header="0.31496062992125984" footer="0.31496062992125984"/>
  <pageSetup paperSize="9" scale="7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Акты</vt:lpstr>
      <vt:lpstr>Акты!Область_печати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701_K7</dc:creator>
  <cp:lastModifiedBy>Широкая ОА</cp:lastModifiedBy>
  <cp:lastPrinted>2019-07-16T13:22:12Z</cp:lastPrinted>
  <dcterms:created xsi:type="dcterms:W3CDTF">2016-04-18T07:37:25Z</dcterms:created>
  <dcterms:modified xsi:type="dcterms:W3CDTF">2019-07-16T13:22:13Z</dcterms:modified>
</cp:coreProperties>
</file>